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KRIPSI!\Referensi\"/>
    </mc:Choice>
  </mc:AlternateContent>
  <bookViews>
    <workbookView xWindow="0" yWindow="0" windowWidth="20490" windowHeight="8340" firstSheet="3" activeTab="7"/>
  </bookViews>
  <sheets>
    <sheet name="Kec Wirosari" sheetId="1" r:id="rId1"/>
    <sheet name="Kec. Gabus" sheetId="2" r:id="rId2"/>
    <sheet name="Kec. Ngaringan" sheetId="3" r:id="rId3"/>
    <sheet name="Kec. Tegowanu" sheetId="4" r:id="rId4"/>
    <sheet name="Kec. Kradenan" sheetId="5" r:id="rId5"/>
    <sheet name="Kec. Grobogan" sheetId="6" r:id="rId6"/>
    <sheet name="Sheet1" sheetId="18" r:id="rId7"/>
    <sheet name=" Kec. Grobogan Penghitungan" sheetId="17" r:id="rId8"/>
    <sheet name="Kec. Tawangharjo" sheetId="7" r:id="rId9"/>
    <sheet name="Kec. Brati" sheetId="8" r:id="rId10"/>
    <sheet name="Kec. geyer" sheetId="9" r:id="rId11"/>
    <sheet name="Kec, Godong" sheetId="10" r:id="rId12"/>
    <sheet name="Kec. Gubug" sheetId="11" r:id="rId13"/>
    <sheet name="Kec. Kedung jati" sheetId="12" r:id="rId14"/>
    <sheet name="Kec. Klambu" sheetId="13" r:id="rId15"/>
    <sheet name="Kec. Toroh" sheetId="14" r:id="rId16"/>
    <sheet name="Kec. Tanggung Harjo" sheetId="15" r:id="rId17"/>
    <sheet name="Kec. Purwodadi" sheetId="16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7" l="1"/>
  <c r="E32" i="17" l="1"/>
  <c r="I33" i="17"/>
  <c r="I34" i="17"/>
  <c r="I35" i="17"/>
  <c r="I36" i="17"/>
  <c r="I37" i="17"/>
  <c r="I38" i="17"/>
  <c r="I39" i="17"/>
  <c r="I32" i="17"/>
  <c r="S32" i="17"/>
  <c r="H34" i="17"/>
  <c r="H33" i="17"/>
  <c r="H32" i="17"/>
  <c r="G13" i="17"/>
  <c r="B13" i="17"/>
  <c r="G108" i="17" l="1"/>
  <c r="B108" i="17"/>
  <c r="G123" i="17" s="1"/>
  <c r="G103" i="17"/>
  <c r="F119" i="17" s="1"/>
  <c r="B103" i="17"/>
  <c r="F123" i="17" s="1"/>
  <c r="G97" i="17"/>
  <c r="E117" i="17" s="1"/>
  <c r="B97" i="17"/>
  <c r="E121" i="17" s="1"/>
  <c r="F120" i="17"/>
  <c r="G119" i="17"/>
  <c r="G118" i="17"/>
  <c r="E116" i="17"/>
  <c r="AF41" i="17"/>
  <c r="V41" i="17"/>
  <c r="L41" i="17"/>
  <c r="L83" i="17"/>
  <c r="V83" i="17"/>
  <c r="AF83" i="17"/>
  <c r="AL78" i="17"/>
  <c r="AL77" i="17"/>
  <c r="AL76" i="17"/>
  <c r="AL75" i="17"/>
  <c r="AL74" i="17"/>
  <c r="AK61" i="17"/>
  <c r="AF61" i="17"/>
  <c r="AJ78" i="17" s="1"/>
  <c r="AK55" i="17"/>
  <c r="AI75" i="17" s="1"/>
  <c r="AF55" i="17"/>
  <c r="AI78" i="17" s="1"/>
  <c r="AK81" i="17"/>
  <c r="AK77" i="17"/>
  <c r="AK66" i="17"/>
  <c r="AK76" i="17" s="1"/>
  <c r="AF66" i="17"/>
  <c r="AK80" i="17" s="1"/>
  <c r="AJ77" i="17"/>
  <c r="AA66" i="17"/>
  <c r="AA74" i="17" s="1"/>
  <c r="AA61" i="17"/>
  <c r="AA55" i="17"/>
  <c r="Y80" i="17" s="1"/>
  <c r="V66" i="17"/>
  <c r="AA80" i="17" s="1"/>
  <c r="V61" i="17"/>
  <c r="V55" i="17"/>
  <c r="AA81" i="17"/>
  <c r="Y79" i="17"/>
  <c r="AA78" i="17"/>
  <c r="Z78" i="17"/>
  <c r="AA77" i="17"/>
  <c r="Y76" i="17"/>
  <c r="Y75" i="17"/>
  <c r="AA76" i="17"/>
  <c r="Z77" i="17"/>
  <c r="Z81" i="17"/>
  <c r="Y74" i="17"/>
  <c r="Y78" i="17"/>
  <c r="AB78" i="17" s="1"/>
  <c r="AC78" i="17" s="1"/>
  <c r="Q66" i="17"/>
  <c r="L66" i="17"/>
  <c r="Q81" i="17" s="1"/>
  <c r="Q61" i="17"/>
  <c r="P77" i="17" s="1"/>
  <c r="L61" i="17"/>
  <c r="P81" i="17" s="1"/>
  <c r="Q55" i="17"/>
  <c r="O75" i="17" s="1"/>
  <c r="L55" i="17"/>
  <c r="O79" i="17" s="1"/>
  <c r="P78" i="17"/>
  <c r="Q77" i="17"/>
  <c r="Q76" i="17"/>
  <c r="O74" i="17"/>
  <c r="O78" i="17"/>
  <c r="G66" i="17"/>
  <c r="G77" i="17" s="1"/>
  <c r="B66" i="17"/>
  <c r="G80" i="17" s="1"/>
  <c r="G61" i="17"/>
  <c r="B61" i="17"/>
  <c r="F81" i="17" s="1"/>
  <c r="G55" i="17"/>
  <c r="E74" i="17" s="1"/>
  <c r="B55" i="17"/>
  <c r="E81" i="17" s="1"/>
  <c r="G81" i="17"/>
  <c r="E79" i="17"/>
  <c r="E78" i="17"/>
  <c r="E75" i="17"/>
  <c r="G78" i="17"/>
  <c r="G79" i="17"/>
  <c r="F77" i="17"/>
  <c r="E80" i="17"/>
  <c r="AF24" i="17"/>
  <c r="AK38" i="17" s="1"/>
  <c r="AK24" i="17"/>
  <c r="AK32" i="17" s="1"/>
  <c r="AK19" i="17"/>
  <c r="AJ35" i="17" s="1"/>
  <c r="AF19" i="17"/>
  <c r="AK13" i="17"/>
  <c r="AF13" i="17"/>
  <c r="AK39" i="17"/>
  <c r="AI38" i="17"/>
  <c r="AI37" i="17"/>
  <c r="AK36" i="17"/>
  <c r="AJ36" i="17"/>
  <c r="AI34" i="17"/>
  <c r="AI33" i="17"/>
  <c r="AJ39" i="17"/>
  <c r="AI32" i="17"/>
  <c r="AI36" i="17"/>
  <c r="AA24" i="17"/>
  <c r="AA32" i="17" s="1"/>
  <c r="V24" i="17"/>
  <c r="AA38" i="17" s="1"/>
  <c r="AA19" i="17"/>
  <c r="Z35" i="17" s="1"/>
  <c r="V19" i="17"/>
  <c r="AA13" i="17"/>
  <c r="Y32" i="17"/>
  <c r="V13" i="17"/>
  <c r="Y36" i="17" s="1"/>
  <c r="AB36" i="17" s="1"/>
  <c r="AC36" i="17" s="1"/>
  <c r="Y38" i="17"/>
  <c r="AA36" i="17"/>
  <c r="Z36" i="17"/>
  <c r="AA35" i="17"/>
  <c r="Y34" i="17"/>
  <c r="Y33" i="17"/>
  <c r="AA34" i="17"/>
  <c r="Z39" i="17"/>
  <c r="Q24" i="17"/>
  <c r="Q34" i="17" s="1"/>
  <c r="L24" i="17"/>
  <c r="Q38" i="17" s="1"/>
  <c r="Q19" i="17"/>
  <c r="P37" i="17" s="1"/>
  <c r="L19" i="17"/>
  <c r="P38" i="17" s="1"/>
  <c r="Q13" i="17"/>
  <c r="O32" i="17" s="1"/>
  <c r="L13" i="17"/>
  <c r="O35" i="17" s="1"/>
  <c r="E39" i="17"/>
  <c r="G39" i="17"/>
  <c r="G38" i="17"/>
  <c r="F38" i="17"/>
  <c r="E38" i="17"/>
  <c r="G37" i="17"/>
  <c r="F37" i="17"/>
  <c r="E37" i="17"/>
  <c r="H37" i="17" s="1"/>
  <c r="G36" i="17"/>
  <c r="E36" i="17"/>
  <c r="G35" i="17"/>
  <c r="G34" i="17"/>
  <c r="F34" i="17"/>
  <c r="E34" i="17"/>
  <c r="G33" i="17"/>
  <c r="E33" i="17"/>
  <c r="G32" i="17"/>
  <c r="G24" i="17"/>
  <c r="B24" i="17"/>
  <c r="G19" i="17"/>
  <c r="F35" i="17" s="1"/>
  <c r="B19" i="17"/>
  <c r="F39" i="17" s="1"/>
  <c r="H39" i="17" l="1"/>
  <c r="F33" i="17"/>
  <c r="F36" i="17"/>
  <c r="H36" i="17" s="1"/>
  <c r="H38" i="17"/>
  <c r="G122" i="17"/>
  <c r="E120" i="17"/>
  <c r="F116" i="17"/>
  <c r="G116" i="17"/>
  <c r="H116" i="17" s="1"/>
  <c r="F117" i="17"/>
  <c r="E118" i="17"/>
  <c r="G120" i="17"/>
  <c r="H120" i="17" s="1"/>
  <c r="I120" i="17" s="1"/>
  <c r="F121" i="17"/>
  <c r="E122" i="17"/>
  <c r="G117" i="17"/>
  <c r="H117" i="17" s="1"/>
  <c r="I117" i="17" s="1"/>
  <c r="F118" i="17"/>
  <c r="E119" i="17"/>
  <c r="H119" i="17" s="1"/>
  <c r="I119" i="17" s="1"/>
  <c r="G121" i="17"/>
  <c r="F122" i="17"/>
  <c r="E123" i="17"/>
  <c r="H123" i="17" s="1"/>
  <c r="I123" i="17" s="1"/>
  <c r="AI74" i="17"/>
  <c r="AI79" i="17"/>
  <c r="AJ81" i="17"/>
  <c r="AK74" i="17"/>
  <c r="AJ75" i="17"/>
  <c r="AM75" i="17" s="1"/>
  <c r="AI76" i="17"/>
  <c r="AK78" i="17"/>
  <c r="AM78" i="17" s="1"/>
  <c r="AJ79" i="17"/>
  <c r="AL79" i="17" s="1"/>
  <c r="AM79" i="17" s="1"/>
  <c r="AI80" i="17"/>
  <c r="AK75" i="17"/>
  <c r="AJ76" i="17"/>
  <c r="AI77" i="17"/>
  <c r="AM77" i="17" s="1"/>
  <c r="AK79" i="17"/>
  <c r="AJ80" i="17"/>
  <c r="AI81" i="17"/>
  <c r="AL81" i="17" s="1"/>
  <c r="AM81" i="17" s="1"/>
  <c r="AJ74" i="17"/>
  <c r="Z74" i="17"/>
  <c r="AB74" i="17" s="1"/>
  <c r="AA75" i="17"/>
  <c r="Z76" i="17"/>
  <c r="AB76" i="17" s="1"/>
  <c r="AC76" i="17" s="1"/>
  <c r="Y77" i="17"/>
  <c r="AB77" i="17" s="1"/>
  <c r="AC77" i="17" s="1"/>
  <c r="AA79" i="17"/>
  <c r="Z80" i="17"/>
  <c r="AB80" i="17" s="1"/>
  <c r="AC80" i="17" s="1"/>
  <c r="Y81" i="17"/>
  <c r="AB81" i="17" s="1"/>
  <c r="AC81" i="17" s="1"/>
  <c r="Z75" i="17"/>
  <c r="AB75" i="17" s="1"/>
  <c r="AC75" i="17" s="1"/>
  <c r="Z79" i="17"/>
  <c r="AB79" i="17" s="1"/>
  <c r="AC79" i="17" s="1"/>
  <c r="Q80" i="17"/>
  <c r="P74" i="17"/>
  <c r="Q74" i="17"/>
  <c r="R74" i="17" s="1"/>
  <c r="P75" i="17"/>
  <c r="O76" i="17"/>
  <c r="R76" i="17" s="1"/>
  <c r="S76" i="17" s="1"/>
  <c r="Q78" i="17"/>
  <c r="R78" i="17" s="1"/>
  <c r="S78" i="17" s="1"/>
  <c r="P79" i="17"/>
  <c r="O80" i="17"/>
  <c r="Q75" i="17"/>
  <c r="R75" i="17" s="1"/>
  <c r="S75" i="17" s="1"/>
  <c r="P76" i="17"/>
  <c r="O77" i="17"/>
  <c r="R77" i="17" s="1"/>
  <c r="S77" i="17" s="1"/>
  <c r="Q79" i="17"/>
  <c r="R79" i="17" s="1"/>
  <c r="S79" i="17" s="1"/>
  <c r="P80" i="17"/>
  <c r="O81" i="17"/>
  <c r="R81" i="17" s="1"/>
  <c r="S81" i="17" s="1"/>
  <c r="G76" i="17"/>
  <c r="H81" i="17"/>
  <c r="I81" i="17" s="1"/>
  <c r="F78" i="17"/>
  <c r="H78" i="17" s="1"/>
  <c r="I78" i="17" s="1"/>
  <c r="G74" i="17"/>
  <c r="H74" i="17" s="1"/>
  <c r="F75" i="17"/>
  <c r="E76" i="17"/>
  <c r="F79" i="17"/>
  <c r="H79" i="17" s="1"/>
  <c r="I79" i="17" s="1"/>
  <c r="F74" i="17"/>
  <c r="G75" i="17"/>
  <c r="F76" i="17"/>
  <c r="E77" i="17"/>
  <c r="H77" i="17" s="1"/>
  <c r="I77" i="17" s="1"/>
  <c r="F80" i="17"/>
  <c r="H80" i="17" s="1"/>
  <c r="I80" i="17" s="1"/>
  <c r="AK34" i="17"/>
  <c r="AK35" i="17"/>
  <c r="AL36" i="17"/>
  <c r="AM36" i="17" s="1"/>
  <c r="AJ32" i="17"/>
  <c r="AL32" i="17" s="1"/>
  <c r="AK33" i="17"/>
  <c r="AJ34" i="17"/>
  <c r="AL34" i="17" s="1"/>
  <c r="AM34" i="17" s="1"/>
  <c r="AI35" i="17"/>
  <c r="AL35" i="17" s="1"/>
  <c r="AM35" i="17" s="1"/>
  <c r="AK37" i="17"/>
  <c r="AJ38" i="17"/>
  <c r="AL38" i="17" s="1"/>
  <c r="AM38" i="17" s="1"/>
  <c r="AI39" i="17"/>
  <c r="AL39" i="17" s="1"/>
  <c r="AM39" i="17" s="1"/>
  <c r="AJ33" i="17"/>
  <c r="AL33" i="17" s="1"/>
  <c r="AM33" i="17" s="1"/>
  <c r="AJ37" i="17"/>
  <c r="Y37" i="17"/>
  <c r="AA39" i="17"/>
  <c r="Z32" i="17"/>
  <c r="AB32" i="17" s="1"/>
  <c r="Z33" i="17"/>
  <c r="AB33" i="17" s="1"/>
  <c r="AC33" i="17" s="1"/>
  <c r="AA33" i="17"/>
  <c r="Z34" i="17"/>
  <c r="AB34" i="17" s="1"/>
  <c r="AC34" i="17" s="1"/>
  <c r="Y35" i="17"/>
  <c r="AB35" i="17" s="1"/>
  <c r="AC35" i="17" s="1"/>
  <c r="AA37" i="17"/>
  <c r="Z38" i="17"/>
  <c r="AB38" i="17" s="1"/>
  <c r="AC38" i="17" s="1"/>
  <c r="Y39" i="17"/>
  <c r="Z37" i="17"/>
  <c r="O39" i="17"/>
  <c r="Q35" i="17"/>
  <c r="Q32" i="17"/>
  <c r="Q36" i="17"/>
  <c r="Q33" i="17"/>
  <c r="P39" i="17"/>
  <c r="O33" i="17"/>
  <c r="O34" i="17"/>
  <c r="Q37" i="17"/>
  <c r="Q39" i="17"/>
  <c r="P34" i="17"/>
  <c r="P36" i="17"/>
  <c r="P33" i="17"/>
  <c r="P32" i="17"/>
  <c r="P35" i="17"/>
  <c r="R35" i="17" s="1"/>
  <c r="S35" i="17" s="1"/>
  <c r="O37" i="17"/>
  <c r="R37" i="17" s="1"/>
  <c r="S37" i="17" s="1"/>
  <c r="O38" i="17"/>
  <c r="R38" i="17" s="1"/>
  <c r="S38" i="17" s="1"/>
  <c r="R39" i="17"/>
  <c r="S39" i="17" s="1"/>
  <c r="O36" i="17"/>
  <c r="E35" i="17"/>
  <c r="H35" i="17" s="1"/>
  <c r="B41" i="17" l="1"/>
  <c r="H121" i="17"/>
  <c r="I121" i="17" s="1"/>
  <c r="H118" i="17"/>
  <c r="I118" i="17" s="1"/>
  <c r="I116" i="17"/>
  <c r="H122" i="17"/>
  <c r="I122" i="17" s="1"/>
  <c r="AM74" i="17"/>
  <c r="AL80" i="17"/>
  <c r="AM80" i="17" s="1"/>
  <c r="AM76" i="17"/>
  <c r="AC74" i="17"/>
  <c r="S74" i="17"/>
  <c r="R80" i="17"/>
  <c r="S80" i="17" s="1"/>
  <c r="H75" i="17"/>
  <c r="I75" i="17" s="1"/>
  <c r="I74" i="17"/>
  <c r="H76" i="17"/>
  <c r="I76" i="17" s="1"/>
  <c r="AL37" i="17"/>
  <c r="AM37" i="17" s="1"/>
  <c r="AM32" i="17"/>
  <c r="AB39" i="17"/>
  <c r="AC39" i="17" s="1"/>
  <c r="AB37" i="17"/>
  <c r="AC37" i="17" s="1"/>
  <c r="AC32" i="17"/>
  <c r="R32" i="17"/>
  <c r="R33" i="17"/>
  <c r="S33" i="17" s="1"/>
  <c r="R36" i="17"/>
  <c r="S36" i="17" s="1"/>
  <c r="R34" i="17"/>
  <c r="S34" i="17" s="1"/>
  <c r="B125" i="17" l="1"/>
  <c r="B83" i="17"/>
</calcChain>
</file>

<file path=xl/sharedStrings.xml><?xml version="1.0" encoding="utf-8"?>
<sst xmlns="http://schemas.openxmlformats.org/spreadsheetml/2006/main" count="6263" uniqueCount="334">
  <si>
    <t>Alternative</t>
  </si>
  <si>
    <t>C1</t>
  </si>
  <si>
    <t>C2</t>
  </si>
  <si>
    <t>C3</t>
  </si>
  <si>
    <t>C4</t>
  </si>
  <si>
    <t>C5</t>
  </si>
  <si>
    <t>C6</t>
  </si>
  <si>
    <t>C7</t>
  </si>
  <si>
    <t>Lokasi</t>
  </si>
  <si>
    <t>Sumber air Terdekat</t>
  </si>
  <si>
    <t>Minat Masyarakat</t>
  </si>
  <si>
    <t>Segi kesehatan</t>
  </si>
  <si>
    <t xml:space="preserve">Jarak Sumber air </t>
  </si>
  <si>
    <t>Perizinan</t>
  </si>
  <si>
    <t>investor</t>
  </si>
  <si>
    <t>Kontur tanah</t>
  </si>
  <si>
    <t>Ada</t>
  </si>
  <si>
    <t>Sangat Minat</t>
  </si>
  <si>
    <t xml:space="preserve">Sehat </t>
  </si>
  <si>
    <t>4 KM</t>
  </si>
  <si>
    <t xml:space="preserve">Izin </t>
  </si>
  <si>
    <t>Perorangan</t>
  </si>
  <si>
    <t>Pegunungan</t>
  </si>
  <si>
    <t>Tidak Ada</t>
  </si>
  <si>
    <t>Minat</t>
  </si>
  <si>
    <t xml:space="preserve">Kurang Sehat </t>
  </si>
  <si>
    <t>7 KM</t>
  </si>
  <si>
    <t xml:space="preserve">Tidak Izin </t>
  </si>
  <si>
    <t>Pemkab</t>
  </si>
  <si>
    <t>Dataran</t>
  </si>
  <si>
    <t>Kurang Minat</t>
  </si>
  <si>
    <t xml:space="preserve">Cukup Sehat </t>
  </si>
  <si>
    <t>2 KM</t>
  </si>
  <si>
    <t xml:space="preserve">Sangat Sehat </t>
  </si>
  <si>
    <t>1 KM</t>
  </si>
  <si>
    <t>15 KM</t>
  </si>
  <si>
    <t>PT.</t>
  </si>
  <si>
    <t>Tidak Minat</t>
  </si>
  <si>
    <t xml:space="preserve">Bahaya </t>
  </si>
  <si>
    <t>3 KM</t>
  </si>
  <si>
    <t>Pemerintah Kabupaten Grobogan</t>
  </si>
  <si>
    <t>Perusahaan Air Minum Daerah (PDAM) Kabupaten Grobogan</t>
  </si>
  <si>
    <t>Dapurno</t>
  </si>
  <si>
    <t>Dokoro</t>
  </si>
  <si>
    <t>Kalirejo</t>
  </si>
  <si>
    <t>Karangasem</t>
  </si>
  <si>
    <t>Kropak</t>
  </si>
  <si>
    <t>Mojorebo</t>
  </si>
  <si>
    <t>Tambakselo</t>
  </si>
  <si>
    <t>Tanjung Rejo</t>
  </si>
  <si>
    <t>TegalRejo</t>
  </si>
  <si>
    <t>Banjarejo</t>
  </si>
  <si>
    <t>Bendoharjo</t>
  </si>
  <si>
    <t>Gabus</t>
  </si>
  <si>
    <t>Kalipang</t>
  </si>
  <si>
    <t>Karangrejo</t>
  </si>
  <si>
    <t>Keyongan</t>
  </si>
  <si>
    <t>Nglinduk</t>
  </si>
  <si>
    <t>Pandanarum</t>
  </si>
  <si>
    <t>Sulursari</t>
  </si>
  <si>
    <t>Suwatu</t>
  </si>
  <si>
    <t>Rambat</t>
  </si>
  <si>
    <t>Sobo</t>
  </si>
  <si>
    <t>Suru</t>
  </si>
  <si>
    <t>Bandungsari</t>
  </si>
  <si>
    <t>Belor</t>
  </si>
  <si>
    <t>Kalangdosari</t>
  </si>
  <si>
    <t>Kalanglundo</t>
  </si>
  <si>
    <t>Ngarap Ngarap</t>
  </si>
  <si>
    <t>Pendem</t>
  </si>
  <si>
    <t>Sarirejo</t>
  </si>
  <si>
    <t>Sendang Rejo</t>
  </si>
  <si>
    <t>Sumberagung</t>
  </si>
  <si>
    <t>Tanjung Harjo</t>
  </si>
  <si>
    <t>Trowolu</t>
  </si>
  <si>
    <t>Cangkring</t>
  </si>
  <si>
    <t>Curug</t>
  </si>
  <si>
    <t>Gaji</t>
  </si>
  <si>
    <t>Gebangan</t>
  </si>
  <si>
    <t>Karang Pasar</t>
  </si>
  <si>
    <t>Kebon Agung</t>
  </si>
  <si>
    <t>Kedung Wungu</t>
  </si>
  <si>
    <t>Kejawan</t>
  </si>
  <si>
    <t>Mangunsari</t>
  </si>
  <si>
    <t>Medani</t>
  </si>
  <si>
    <t>Pepe</t>
  </si>
  <si>
    <t>Sukorejo</t>
  </si>
  <si>
    <t>Tajemsari</t>
  </si>
  <si>
    <t>Tanggirejo</t>
  </si>
  <si>
    <t>Tegowanu Kulon</t>
  </si>
  <si>
    <t>Tegowanu wetan</t>
  </si>
  <si>
    <t>Tlogorejo</t>
  </si>
  <si>
    <t>Tunjung Harjo</t>
  </si>
  <si>
    <t>Bago</t>
  </si>
  <si>
    <t>Banjardowo</t>
  </si>
  <si>
    <t>Banjarsari</t>
  </si>
  <si>
    <t>Crewek</t>
  </si>
  <si>
    <t>Grabagan</t>
  </si>
  <si>
    <t>Kalisari</t>
  </si>
  <si>
    <t>Kradenan</t>
  </si>
  <si>
    <t>Kuwu</t>
  </si>
  <si>
    <t>Pakis</t>
  </si>
  <si>
    <t>Sambongbangi</t>
  </si>
  <si>
    <t>Singonwetan</t>
  </si>
  <si>
    <t>Simo</t>
  </si>
  <si>
    <t>Rejosari</t>
  </si>
  <si>
    <t>Tanjung Sari</t>
  </si>
  <si>
    <t>Getasrejo</t>
  </si>
  <si>
    <t>Lebak</t>
  </si>
  <si>
    <t>Lebengjumuk</t>
  </si>
  <si>
    <t>Ngabenrejo</t>
  </si>
  <si>
    <t>Putatsari</t>
  </si>
  <si>
    <t>Sedayu</t>
  </si>
  <si>
    <t>Sumberjatipohon</t>
  </si>
  <si>
    <t>Tanggungharjo</t>
  </si>
  <si>
    <t>Teguhan</t>
  </si>
  <si>
    <t>Godan</t>
  </si>
  <si>
    <t>Jono</t>
  </si>
  <si>
    <t>Kemahduhbatur</t>
  </si>
  <si>
    <t>Mayahan</t>
  </si>
  <si>
    <t>Plosorejo</t>
  </si>
  <si>
    <t>Pojok</t>
  </si>
  <si>
    <t>Pulongrambe</t>
  </si>
  <si>
    <t>Selo</t>
  </si>
  <si>
    <t>Tarub</t>
  </si>
  <si>
    <t>Tawangharjo</t>
  </si>
  <si>
    <t>Jakungahrjo</t>
  </si>
  <si>
    <t>Karangsari</t>
  </si>
  <si>
    <t>Katekan</t>
  </si>
  <si>
    <t>Kronggen</t>
  </si>
  <si>
    <t>Lemahputih</t>
  </si>
  <si>
    <t>Menduran</t>
  </si>
  <si>
    <t>Temon</t>
  </si>
  <si>
    <t>Tirem</t>
  </si>
  <si>
    <t>Asemrundung</t>
  </si>
  <si>
    <t>Bangsri</t>
  </si>
  <si>
    <t>Geyer</t>
  </si>
  <si>
    <t>Jambangan</t>
  </si>
  <si>
    <t>Juworo</t>
  </si>
  <si>
    <t>Karangblacar</t>
  </si>
  <si>
    <t>Karanganyar</t>
  </si>
  <si>
    <t>Ledokdawan</t>
  </si>
  <si>
    <t>Monggot</t>
  </si>
  <si>
    <t>Ngrandu</t>
  </si>
  <si>
    <t>Anggaswangi</t>
  </si>
  <si>
    <t>Bringin</t>
  </si>
  <si>
    <t>Bugel</t>
  </si>
  <si>
    <t>Godong</t>
  </si>
  <si>
    <t>Gruci</t>
  </si>
  <si>
    <t>Guyangan</t>
  </si>
  <si>
    <t>Harjo Winangun</t>
  </si>
  <si>
    <t>Jatilor</t>
  </si>
  <si>
    <t>Karanggeneng</t>
  </si>
  <si>
    <t>Kemloko</t>
  </si>
  <si>
    <t>Ketangirejo</t>
  </si>
  <si>
    <t>Ketitang</t>
  </si>
  <si>
    <t>Klampok</t>
  </si>
  <si>
    <t>Kopek</t>
  </si>
  <si>
    <t>Latak</t>
  </si>
  <si>
    <t>Manggarmas</t>
  </si>
  <si>
    <t>Manggarwetan</t>
  </si>
  <si>
    <t>Pahesan</t>
  </si>
  <si>
    <t>Rajek</t>
  </si>
  <si>
    <t>Sumurgede</t>
  </si>
  <si>
    <t>Tinanding</t>
  </si>
  <si>
    <t>Ungu</t>
  </si>
  <si>
    <t>Wanutunggal</t>
  </si>
  <si>
    <t>Baturagung</t>
  </si>
  <si>
    <t>Gelapan</t>
  </si>
  <si>
    <t>Ginggatani</t>
  </si>
  <si>
    <t>Gubug</t>
  </si>
  <si>
    <t>Jatiperacon</t>
  </si>
  <si>
    <t>Kemiri</t>
  </si>
  <si>
    <t>Jeketro</t>
  </si>
  <si>
    <t>Kunjeng</t>
  </si>
  <si>
    <t>Kuwaron</t>
  </si>
  <si>
    <t>Milir</t>
  </si>
  <si>
    <t>Ngroto</t>
  </si>
  <si>
    <t>Papanrejo</t>
  </si>
  <si>
    <t>Pandenaran</t>
  </si>
  <si>
    <t>Pranten</t>
  </si>
  <si>
    <t>RinginHarjo</t>
  </si>
  <si>
    <t>Ringin Kidul</t>
  </si>
  <si>
    <t>Rowosari</t>
  </si>
  <si>
    <t>Saban</t>
  </si>
  <si>
    <t>Tambakan</t>
  </si>
  <si>
    <t>Tlogomulyo</t>
  </si>
  <si>
    <t>Trisari</t>
  </si>
  <si>
    <t>ada</t>
  </si>
  <si>
    <t>Jumo</t>
  </si>
  <si>
    <t>Kalimaro</t>
  </si>
  <si>
    <t>Karanglangu</t>
  </si>
  <si>
    <t>Kedungjati</t>
  </si>
  <si>
    <t>Kentengasari</t>
  </si>
  <si>
    <t>Klitikan</t>
  </si>
  <si>
    <t>Ngombak</t>
  </si>
  <si>
    <t>Padas</t>
  </si>
  <si>
    <t>Panimbo</t>
  </si>
  <si>
    <t>Prigi</t>
  </si>
  <si>
    <t>wates</t>
  </si>
  <si>
    <t>Jenengan</t>
  </si>
  <si>
    <t>Kandangrejo</t>
  </si>
  <si>
    <t>Klambu</t>
  </si>
  <si>
    <t>Menawan</t>
  </si>
  <si>
    <t>Penganten</t>
  </si>
  <si>
    <t>Selojari</t>
  </si>
  <si>
    <t>Taruman</t>
  </si>
  <si>
    <t>Terkesi</t>
  </si>
  <si>
    <t>Wandakemiri</t>
  </si>
  <si>
    <t>Bandungharjo</t>
  </si>
  <si>
    <t>Boloh</t>
  </si>
  <si>
    <t>Depok</t>
  </si>
  <si>
    <t>Dimoro</t>
  </si>
  <si>
    <t>Genengsari</t>
  </si>
  <si>
    <t>Katong</t>
  </si>
  <si>
    <t>Kenteng</t>
  </si>
  <si>
    <t>Karangharjo</t>
  </si>
  <si>
    <t>Ngrandah</t>
  </si>
  <si>
    <t>Pilang Payung</t>
  </si>
  <si>
    <t>Plosoharjo</t>
  </si>
  <si>
    <t>Sindurejo</t>
  </si>
  <si>
    <t>Sugihan</t>
  </si>
  <si>
    <t>Parameter</t>
  </si>
  <si>
    <t>Satuan</t>
  </si>
  <si>
    <t>Standart Kemenkes</t>
  </si>
  <si>
    <t>Hasil uji</t>
  </si>
  <si>
    <t>Kekeruhan</t>
  </si>
  <si>
    <t>NTU</t>
  </si>
  <si>
    <t>sisa khlor</t>
  </si>
  <si>
    <t>Mg/l</t>
  </si>
  <si>
    <t>0,2 -0,5</t>
  </si>
  <si>
    <t>Bakteriologi</t>
  </si>
  <si>
    <t>/100ml</t>
  </si>
  <si>
    <t>ph</t>
  </si>
  <si>
    <t>ph meter</t>
  </si>
  <si>
    <t>6.0 - 8,5</t>
  </si>
  <si>
    <t>Tanjungrejo</t>
  </si>
  <si>
    <t>Tegalrejo</t>
  </si>
  <si>
    <t>Brabo</t>
  </si>
  <si>
    <t>Kaliwenang</t>
  </si>
  <si>
    <t>Kapung Mrisi</t>
  </si>
  <si>
    <t>Ngambakrejo</t>
  </si>
  <si>
    <t>Padang</t>
  </si>
  <si>
    <t>Ringinpitu</t>
  </si>
  <si>
    <t>Sugihmanik</t>
  </si>
  <si>
    <t>Candisari</t>
  </si>
  <si>
    <t>Cingkrong</t>
  </si>
  <si>
    <t>Genuksari</t>
  </si>
  <si>
    <t>Kandangan</t>
  </si>
  <si>
    <t>Kedungrejo</t>
  </si>
  <si>
    <t>Nambuhan</t>
  </si>
  <si>
    <t>Ngembak</t>
  </si>
  <si>
    <t>Nglobar</t>
  </si>
  <si>
    <t>Ngraji</t>
  </si>
  <si>
    <t>Pulorejo</t>
  </si>
  <si>
    <t>Putat</t>
  </si>
  <si>
    <t>Warukaranganyar</t>
  </si>
  <si>
    <t>Ngobak</t>
  </si>
  <si>
    <t>Wates</t>
  </si>
  <si>
    <t>RinginKidul</t>
  </si>
  <si>
    <t>Asemrudung</t>
  </si>
  <si>
    <t>Jangkungharjo</t>
  </si>
  <si>
    <t>Cangkir</t>
  </si>
  <si>
    <t>Karang pasar</t>
  </si>
  <si>
    <t>Kebon agung</t>
  </si>
  <si>
    <t>Tegowanu Wetan</t>
  </si>
  <si>
    <t>Min</t>
  </si>
  <si>
    <t>Max</t>
  </si>
  <si>
    <t>Derajat Keanggotaan</t>
  </si>
  <si>
    <t>x &lt;= 0</t>
  </si>
  <si>
    <t>0 &lt;= x &lt;= 5</t>
  </si>
  <si>
    <t>(5-x)/(5-0)</t>
  </si>
  <si>
    <t>x &gt;= 5</t>
  </si>
  <si>
    <t>(x-0)/(5-0)</t>
  </si>
  <si>
    <t>Sehat</t>
  </si>
  <si>
    <t>Sisa Khlor</t>
  </si>
  <si>
    <t>Sisa khlor</t>
  </si>
  <si>
    <t>x &lt;= 0,2</t>
  </si>
  <si>
    <t>(0,5-x)/(0,5-0,2)</t>
  </si>
  <si>
    <t>x &lt;= 6</t>
  </si>
  <si>
    <t>x &gt;= 8,5</t>
  </si>
  <si>
    <t>(8,5-x)/(8,5-6)</t>
  </si>
  <si>
    <t>6&lt;= x &lt;= 8,5</t>
  </si>
  <si>
    <t>buruk</t>
  </si>
  <si>
    <t>Baik</t>
  </si>
  <si>
    <t>Tidak Sehat</t>
  </si>
  <si>
    <t>Mutu</t>
  </si>
  <si>
    <t>z &lt;= 0</t>
  </si>
  <si>
    <t>z &gt;= 1</t>
  </si>
  <si>
    <t>0 &lt;= z &lt;= 1</t>
  </si>
  <si>
    <t>(1-z)/(1-0)</t>
  </si>
  <si>
    <t>Ph</t>
  </si>
  <si>
    <t>(z-0)/(1-0)</t>
  </si>
  <si>
    <t>y</t>
  </si>
  <si>
    <t>n</t>
  </si>
  <si>
    <t>z1</t>
  </si>
  <si>
    <t>z2</t>
  </si>
  <si>
    <t>z3</t>
  </si>
  <si>
    <t>z4</t>
  </si>
  <si>
    <t>z5</t>
  </si>
  <si>
    <t>z6</t>
  </si>
  <si>
    <t>z7</t>
  </si>
  <si>
    <t>z8</t>
  </si>
  <si>
    <t>Hasil</t>
  </si>
  <si>
    <t>Hasil Buruk</t>
  </si>
  <si>
    <t>Hasil Baik</t>
  </si>
  <si>
    <t>0,2 &lt;= x &lt;= 0,5</t>
  </si>
  <si>
    <t>x &gt;= 0,5</t>
  </si>
  <si>
    <t>0 ,2&lt;= x &lt;= 0,5</t>
  </si>
  <si>
    <t>6 &lt;= x &lt;= 8,5</t>
  </si>
  <si>
    <t>ngabenrejo</t>
  </si>
  <si>
    <t>PutatSari</t>
  </si>
  <si>
    <t xml:space="preserve">Tidak Sehat </t>
  </si>
  <si>
    <t xml:space="preserve"> Sehat </t>
  </si>
  <si>
    <t>Sumber Jatipohon</t>
  </si>
  <si>
    <t>Keterangan Penilaian</t>
  </si>
  <si>
    <t>50-60</t>
  </si>
  <si>
    <t>sangat minat</t>
  </si>
  <si>
    <t>91-100</t>
  </si>
  <si>
    <t>minat</t>
  </si>
  <si>
    <t>81-09</t>
  </si>
  <si>
    <t>cukup minat</t>
  </si>
  <si>
    <t>71-80</t>
  </si>
  <si>
    <t>kurang minat</t>
  </si>
  <si>
    <t>61-70</t>
  </si>
  <si>
    <t>tidak minat</t>
  </si>
  <si>
    <t>Pemerintah</t>
  </si>
  <si>
    <t>40-50</t>
  </si>
  <si>
    <t xml:space="preserve">Non Pemerintah/Perorangan </t>
  </si>
  <si>
    <t>30-40</t>
  </si>
  <si>
    <t>PT</t>
  </si>
  <si>
    <t>20-30</t>
  </si>
  <si>
    <t>0,5-1</t>
  </si>
  <si>
    <t>Derajat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</si>
</sst>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4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  <scheme val="minor"/>
    </font>
    <font>
      <sz val="11"/>
      <name val="Calibri"/>
      <family val="2"/>
      <scheme val="minor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1" applyFont="1" applyFill="1" applyAlignment="1">
      <alignment vertical="center"/>
    </xf>
    <xf numFmtId="0" fontId="0" fillId="0" borderId="0" xfId="0" applyNumberFormat="1"/>
    <xf numFmtId="0" fontId="0" fillId="3" borderId="3" xfId="0" applyNumberForma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0" fillId="4" borderId="3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3" borderId="0" xfId="0" applyFill="1" applyAlignment="1">
      <alignment horizontal="center"/>
    </xf>
    <xf numFmtId="0" fontId="5" fillId="0" borderId="0" xfId="0" applyFont="1"/>
    <xf numFmtId="0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5" borderId="0" xfId="0" applyFont="1" applyFill="1"/>
    <xf numFmtId="0" fontId="0" fillId="2" borderId="2" xfId="0" applyNumberFormat="1" applyFill="1" applyBorder="1" applyAlignment="1">
      <alignment horizontal="center"/>
    </xf>
    <xf numFmtId="0" fontId="0" fillId="2" borderId="3" xfId="0" applyNumberFormat="1" applyFill="1" applyBorder="1" applyAlignment="1">
      <alignment horizontal="center"/>
    </xf>
    <xf numFmtId="0" fontId="0" fillId="2" borderId="4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NumberFormat="1" applyFont="1" applyFill="1" applyBorder="1" applyAlignment="1">
      <alignment horizontal="center"/>
    </xf>
    <xf numFmtId="0" fontId="5" fillId="0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3" borderId="1" xfId="0" applyNumberFormat="1" applyFont="1" applyFill="1" applyBorder="1" applyAlignment="1">
      <alignment horizontal="center"/>
    </xf>
    <xf numFmtId="0" fontId="5" fillId="3" borderId="0" xfId="0" applyFont="1" applyFill="1"/>
    <xf numFmtId="0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/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6" borderId="1" xfId="0" applyNumberFormat="1" applyFont="1" applyFill="1" applyBorder="1" applyAlignment="1">
      <alignment horizontal="center"/>
    </xf>
    <xf numFmtId="0" fontId="5" fillId="6" borderId="0" xfId="0" applyFont="1" applyFill="1"/>
    <xf numFmtId="0" fontId="5" fillId="6" borderId="1" xfId="0" applyNumberFormat="1" applyFont="1" applyFill="1" applyBorder="1" applyAlignment="1">
      <alignment horizontal="center"/>
    </xf>
    <xf numFmtId="0" fontId="5" fillId="6" borderId="1" xfId="0" applyFont="1" applyFill="1" applyBorder="1"/>
    <xf numFmtId="0" fontId="5" fillId="6" borderId="4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64"/>
  <sheetViews>
    <sheetView topLeftCell="A5" workbookViewId="0">
      <selection activeCell="F12" sqref="F12:F20"/>
    </sheetView>
  </sheetViews>
  <sheetFormatPr defaultRowHeight="15" x14ac:dyDescent="0.25"/>
  <cols>
    <col min="5" max="5" width="8" customWidth="1"/>
    <col min="6" max="6" width="12.28515625" style="6" customWidth="1"/>
    <col min="7" max="7" width="19" customWidth="1"/>
    <col min="8" max="8" width="16.85546875" customWidth="1"/>
    <col min="9" max="9" width="14.85546875" customWidth="1"/>
    <col min="10" max="10" width="16.7109375" customWidth="1"/>
    <col min="11" max="11" width="12.42578125" customWidth="1"/>
    <col min="12" max="12" width="14.5703125" customWidth="1"/>
    <col min="13" max="13" width="19.5703125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2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2" t="s">
        <v>42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2" t="s">
        <v>43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2" t="s">
        <v>44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2" t="s">
        <v>45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2" t="s">
        <v>46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2" t="s">
        <v>47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2" t="s">
        <v>48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2" t="s">
        <v>49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2" t="s">
        <v>50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4" spans="6:14" x14ac:dyDescent="0.25">
      <c r="F24" s="25" t="s">
        <v>42</v>
      </c>
      <c r="G24" s="25"/>
      <c r="H24" s="25"/>
      <c r="I24" s="26"/>
      <c r="J24" s="8"/>
      <c r="K24" s="27" t="s">
        <v>43</v>
      </c>
      <c r="L24" s="25"/>
      <c r="M24" s="25"/>
      <c r="N24" s="26"/>
    </row>
    <row r="25" spans="6:14" x14ac:dyDescent="0.25">
      <c r="F25" s="9" t="s">
        <v>222</v>
      </c>
      <c r="G25" s="10" t="s">
        <v>223</v>
      </c>
      <c r="H25" s="10" t="s">
        <v>224</v>
      </c>
      <c r="I25" s="10" t="s">
        <v>225</v>
      </c>
      <c r="J25" s="8"/>
      <c r="K25" s="10" t="s">
        <v>222</v>
      </c>
      <c r="L25" s="10" t="s">
        <v>223</v>
      </c>
      <c r="M25" s="10" t="s">
        <v>224</v>
      </c>
      <c r="N25" s="10" t="s">
        <v>225</v>
      </c>
    </row>
    <row r="26" spans="6:14" x14ac:dyDescent="0.25">
      <c r="F26" s="11" t="s">
        <v>226</v>
      </c>
      <c r="G26" s="12" t="s">
        <v>227</v>
      </c>
      <c r="H26" s="12">
        <v>5</v>
      </c>
      <c r="I26" s="12">
        <v>0.4</v>
      </c>
      <c r="J26" s="8"/>
      <c r="K26" s="12" t="s">
        <v>226</v>
      </c>
      <c r="L26" s="12" t="s">
        <v>227</v>
      </c>
      <c r="M26" s="12">
        <v>5</v>
      </c>
      <c r="N26" s="12">
        <v>0.1</v>
      </c>
    </row>
    <row r="27" spans="6:14" x14ac:dyDescent="0.25">
      <c r="F27" s="11" t="s">
        <v>228</v>
      </c>
      <c r="G27" s="12" t="s">
        <v>229</v>
      </c>
      <c r="H27" s="12" t="s">
        <v>230</v>
      </c>
      <c r="I27" s="12">
        <v>0.3</v>
      </c>
      <c r="J27" s="8"/>
      <c r="K27" s="12" t="s">
        <v>228</v>
      </c>
      <c r="L27" s="12" t="s">
        <v>229</v>
      </c>
      <c r="M27" s="12" t="s">
        <v>230</v>
      </c>
      <c r="N27" s="12">
        <v>0.3</v>
      </c>
    </row>
    <row r="28" spans="6:14" x14ac:dyDescent="0.25">
      <c r="F28" s="11" t="s">
        <v>231</v>
      </c>
      <c r="G28" s="12" t="s">
        <v>232</v>
      </c>
      <c r="H28" s="12">
        <v>0</v>
      </c>
      <c r="I28" s="12">
        <v>0</v>
      </c>
      <c r="J28" s="8"/>
      <c r="K28" s="12" t="s">
        <v>231</v>
      </c>
      <c r="L28" s="12" t="s">
        <v>232</v>
      </c>
      <c r="M28" s="12">
        <v>0</v>
      </c>
      <c r="N28" s="12">
        <v>0</v>
      </c>
    </row>
    <row r="29" spans="6:14" x14ac:dyDescent="0.25">
      <c r="F29" s="11" t="s">
        <v>233</v>
      </c>
      <c r="G29" s="12" t="s">
        <v>234</v>
      </c>
      <c r="H29" s="12" t="s">
        <v>235</v>
      </c>
      <c r="I29" s="12">
        <v>6.7</v>
      </c>
      <c r="J29" s="8"/>
      <c r="K29" s="12" t="s">
        <v>233</v>
      </c>
      <c r="L29" s="12" t="s">
        <v>234</v>
      </c>
      <c r="M29" s="12" t="s">
        <v>235</v>
      </c>
      <c r="N29" s="12">
        <v>7</v>
      </c>
    </row>
    <row r="30" spans="6:14" x14ac:dyDescent="0.25">
      <c r="F30" s="13"/>
      <c r="G30" s="8"/>
      <c r="H30" s="8"/>
      <c r="I30" s="8"/>
      <c r="J30" s="8"/>
      <c r="K30" s="8"/>
      <c r="L30" s="8"/>
      <c r="M30" s="8"/>
      <c r="N30" s="8"/>
    </row>
    <row r="31" spans="6:14" x14ac:dyDescent="0.25">
      <c r="F31" s="25" t="s">
        <v>44</v>
      </c>
      <c r="G31" s="25"/>
      <c r="H31" s="25"/>
      <c r="I31" s="26"/>
      <c r="J31" s="8"/>
      <c r="K31" s="27" t="s">
        <v>45</v>
      </c>
      <c r="L31" s="25"/>
      <c r="M31" s="25"/>
      <c r="N31" s="26"/>
    </row>
    <row r="32" spans="6:14" x14ac:dyDescent="0.25">
      <c r="F32" s="9" t="s">
        <v>222</v>
      </c>
      <c r="G32" s="10" t="s">
        <v>223</v>
      </c>
      <c r="H32" s="10" t="s">
        <v>224</v>
      </c>
      <c r="I32" s="10" t="s">
        <v>225</v>
      </c>
      <c r="J32" s="8"/>
      <c r="K32" s="10" t="s">
        <v>222</v>
      </c>
      <c r="L32" s="10" t="s">
        <v>223</v>
      </c>
      <c r="M32" s="10" t="s">
        <v>224</v>
      </c>
      <c r="N32" s="10" t="s">
        <v>225</v>
      </c>
    </row>
    <row r="33" spans="6:14" x14ac:dyDescent="0.25">
      <c r="F33" s="11" t="s">
        <v>226</v>
      </c>
      <c r="G33" s="12" t="s">
        <v>227</v>
      </c>
      <c r="H33" s="12">
        <v>5</v>
      </c>
      <c r="I33" s="12">
        <v>0.1</v>
      </c>
      <c r="J33" s="8"/>
      <c r="K33" s="12" t="s">
        <v>226</v>
      </c>
      <c r="L33" s="12" t="s">
        <v>227</v>
      </c>
      <c r="M33" s="12">
        <v>5</v>
      </c>
      <c r="N33" s="12">
        <v>0.2</v>
      </c>
    </row>
    <row r="34" spans="6:14" x14ac:dyDescent="0.25">
      <c r="F34" s="11" t="s">
        <v>228</v>
      </c>
      <c r="G34" s="12" t="s">
        <v>229</v>
      </c>
      <c r="H34" s="12" t="s">
        <v>230</v>
      </c>
      <c r="I34" s="12">
        <v>0.3</v>
      </c>
      <c r="J34" s="8"/>
      <c r="K34" s="12" t="s">
        <v>228</v>
      </c>
      <c r="L34" s="12" t="s">
        <v>229</v>
      </c>
      <c r="M34" s="12" t="s">
        <v>230</v>
      </c>
      <c r="N34" s="12">
        <v>0.3</v>
      </c>
    </row>
    <row r="35" spans="6:14" x14ac:dyDescent="0.25">
      <c r="F35" s="11" t="s">
        <v>231</v>
      </c>
      <c r="G35" s="12" t="s">
        <v>232</v>
      </c>
      <c r="H35" s="12">
        <v>0</v>
      </c>
      <c r="I35" s="12">
        <v>0</v>
      </c>
      <c r="J35" s="8"/>
      <c r="K35" s="12" t="s">
        <v>231</v>
      </c>
      <c r="L35" s="12" t="s">
        <v>232</v>
      </c>
      <c r="M35" s="12">
        <v>0</v>
      </c>
      <c r="N35" s="12">
        <v>0</v>
      </c>
    </row>
    <row r="36" spans="6:14" x14ac:dyDescent="0.25">
      <c r="F36" s="11" t="s">
        <v>233</v>
      </c>
      <c r="G36" s="12" t="s">
        <v>234</v>
      </c>
      <c r="H36" s="12" t="s">
        <v>235</v>
      </c>
      <c r="I36" s="12">
        <v>6.7</v>
      </c>
      <c r="J36" s="8"/>
      <c r="K36" s="12" t="s">
        <v>233</v>
      </c>
      <c r="L36" s="12" t="s">
        <v>234</v>
      </c>
      <c r="M36" s="12" t="s">
        <v>235</v>
      </c>
      <c r="N36" s="12">
        <v>7</v>
      </c>
    </row>
    <row r="37" spans="6:14" x14ac:dyDescent="0.25">
      <c r="F37" s="13"/>
      <c r="G37" s="8"/>
      <c r="H37" s="8"/>
      <c r="I37" s="8"/>
      <c r="J37" s="8"/>
      <c r="K37" s="8"/>
      <c r="L37" s="8"/>
      <c r="M37" s="8"/>
      <c r="N37" s="8"/>
    </row>
    <row r="38" spans="6:14" x14ac:dyDescent="0.25">
      <c r="F38" s="25" t="s">
        <v>46</v>
      </c>
      <c r="G38" s="25"/>
      <c r="H38" s="25"/>
      <c r="I38" s="26"/>
      <c r="J38" s="8"/>
      <c r="K38" s="27" t="s">
        <v>47</v>
      </c>
      <c r="L38" s="25"/>
      <c r="M38" s="25"/>
      <c r="N38" s="26"/>
    </row>
    <row r="39" spans="6:14" x14ac:dyDescent="0.25">
      <c r="F39" s="9" t="s">
        <v>222</v>
      </c>
      <c r="G39" s="10" t="s">
        <v>223</v>
      </c>
      <c r="H39" s="10" t="s">
        <v>224</v>
      </c>
      <c r="I39" s="10" t="s">
        <v>225</v>
      </c>
      <c r="J39" s="8"/>
      <c r="K39" s="10" t="s">
        <v>222</v>
      </c>
      <c r="L39" s="10" t="s">
        <v>223</v>
      </c>
      <c r="M39" s="10" t="s">
        <v>224</v>
      </c>
      <c r="N39" s="10" t="s">
        <v>225</v>
      </c>
    </row>
    <row r="40" spans="6:14" x14ac:dyDescent="0.25">
      <c r="F40" s="11" t="s">
        <v>226</v>
      </c>
      <c r="G40" s="12" t="s">
        <v>227</v>
      </c>
      <c r="H40" s="12">
        <v>5</v>
      </c>
      <c r="I40" s="12">
        <v>0.2</v>
      </c>
      <c r="J40" s="8"/>
      <c r="K40" s="12" t="s">
        <v>226</v>
      </c>
      <c r="L40" s="12" t="s">
        <v>227</v>
      </c>
      <c r="M40" s="12">
        <v>5</v>
      </c>
      <c r="N40" s="12">
        <v>0.2</v>
      </c>
    </row>
    <row r="41" spans="6:14" x14ac:dyDescent="0.25">
      <c r="F41" s="11" t="s">
        <v>228</v>
      </c>
      <c r="G41" s="12" t="s">
        <v>229</v>
      </c>
      <c r="H41" s="12" t="s">
        <v>230</v>
      </c>
      <c r="I41" s="12">
        <v>0.3</v>
      </c>
      <c r="J41" s="8"/>
      <c r="K41" s="12" t="s">
        <v>228</v>
      </c>
      <c r="L41" s="12" t="s">
        <v>229</v>
      </c>
      <c r="M41" s="12" t="s">
        <v>230</v>
      </c>
      <c r="N41" s="12">
        <v>0.3</v>
      </c>
    </row>
    <row r="42" spans="6:14" x14ac:dyDescent="0.25">
      <c r="F42" s="11" t="s">
        <v>231</v>
      </c>
      <c r="G42" s="12" t="s">
        <v>232</v>
      </c>
      <c r="H42" s="12">
        <v>0</v>
      </c>
      <c r="I42" s="12">
        <v>0</v>
      </c>
      <c r="J42" s="8"/>
      <c r="K42" s="12" t="s">
        <v>231</v>
      </c>
      <c r="L42" s="12" t="s">
        <v>232</v>
      </c>
      <c r="M42" s="12">
        <v>0</v>
      </c>
      <c r="N42" s="12">
        <v>0</v>
      </c>
    </row>
    <row r="43" spans="6:14" x14ac:dyDescent="0.25">
      <c r="F43" s="11" t="s">
        <v>233</v>
      </c>
      <c r="G43" s="12" t="s">
        <v>234</v>
      </c>
      <c r="H43" s="12" t="s">
        <v>235</v>
      </c>
      <c r="I43" s="12">
        <v>6.7</v>
      </c>
      <c r="J43" s="8"/>
      <c r="K43" s="12" t="s">
        <v>233</v>
      </c>
      <c r="L43" s="12" t="s">
        <v>234</v>
      </c>
      <c r="M43" s="12" t="s">
        <v>235</v>
      </c>
      <c r="N43" s="12">
        <v>7</v>
      </c>
    </row>
    <row r="44" spans="6:14" x14ac:dyDescent="0.25">
      <c r="F44" s="13"/>
      <c r="G44" s="8"/>
      <c r="H44" s="8"/>
      <c r="I44" s="8"/>
      <c r="J44" s="8"/>
      <c r="K44" s="8"/>
      <c r="L44" s="8"/>
      <c r="M44" s="8"/>
      <c r="N44" s="8"/>
    </row>
    <row r="45" spans="6:14" x14ac:dyDescent="0.25">
      <c r="F45" s="25" t="s">
        <v>48</v>
      </c>
      <c r="G45" s="25"/>
      <c r="H45" s="25"/>
      <c r="I45" s="26"/>
      <c r="J45" s="8"/>
      <c r="K45" s="27" t="s">
        <v>236</v>
      </c>
      <c r="L45" s="25"/>
      <c r="M45" s="25"/>
      <c r="N45" s="26"/>
    </row>
    <row r="46" spans="6:14" x14ac:dyDescent="0.25">
      <c r="F46" s="9" t="s">
        <v>222</v>
      </c>
      <c r="G46" s="10" t="s">
        <v>223</v>
      </c>
      <c r="H46" s="10" t="s">
        <v>224</v>
      </c>
      <c r="I46" s="10" t="s">
        <v>225</v>
      </c>
      <c r="J46" s="8"/>
      <c r="K46" s="10" t="s">
        <v>222</v>
      </c>
      <c r="L46" s="10" t="s">
        <v>223</v>
      </c>
      <c r="M46" s="10" t="s">
        <v>224</v>
      </c>
      <c r="N46" s="10" t="s">
        <v>225</v>
      </c>
    </row>
    <row r="47" spans="6:14" x14ac:dyDescent="0.25">
      <c r="F47" s="11" t="s">
        <v>226</v>
      </c>
      <c r="G47" s="12" t="s">
        <v>227</v>
      </c>
      <c r="H47" s="12">
        <v>5</v>
      </c>
      <c r="I47" s="12">
        <v>0.4</v>
      </c>
      <c r="J47" s="8"/>
      <c r="K47" s="12" t="s">
        <v>226</v>
      </c>
      <c r="L47" s="12" t="s">
        <v>227</v>
      </c>
      <c r="M47" s="12">
        <v>5</v>
      </c>
      <c r="N47" s="12">
        <v>0.5</v>
      </c>
    </row>
    <row r="48" spans="6:14" x14ac:dyDescent="0.25">
      <c r="F48" s="11" t="s">
        <v>228</v>
      </c>
      <c r="G48" s="12" t="s">
        <v>229</v>
      </c>
      <c r="H48" s="12" t="s">
        <v>230</v>
      </c>
      <c r="I48" s="12">
        <v>0.3</v>
      </c>
      <c r="J48" s="8"/>
      <c r="K48" s="12" t="s">
        <v>228</v>
      </c>
      <c r="L48" s="12" t="s">
        <v>229</v>
      </c>
      <c r="M48" s="12" t="s">
        <v>230</v>
      </c>
      <c r="N48" s="12">
        <v>0.3</v>
      </c>
    </row>
    <row r="49" spans="6:14" x14ac:dyDescent="0.25">
      <c r="F49" s="11" t="s">
        <v>231</v>
      </c>
      <c r="G49" s="12" t="s">
        <v>232</v>
      </c>
      <c r="H49" s="12">
        <v>0</v>
      </c>
      <c r="I49" s="12">
        <v>0</v>
      </c>
      <c r="J49" s="8"/>
      <c r="K49" s="12" t="s">
        <v>231</v>
      </c>
      <c r="L49" s="12" t="s">
        <v>232</v>
      </c>
      <c r="M49" s="12">
        <v>0</v>
      </c>
      <c r="N49" s="12">
        <v>0</v>
      </c>
    </row>
    <row r="50" spans="6:14" x14ac:dyDescent="0.25">
      <c r="F50" s="11" t="s">
        <v>233</v>
      </c>
      <c r="G50" s="12" t="s">
        <v>234</v>
      </c>
      <c r="H50" s="12" t="s">
        <v>235</v>
      </c>
      <c r="I50" s="12">
        <v>6.7</v>
      </c>
      <c r="J50" s="8"/>
      <c r="K50" s="12" t="s">
        <v>233</v>
      </c>
      <c r="L50" s="12" t="s">
        <v>234</v>
      </c>
      <c r="M50" s="12" t="s">
        <v>235</v>
      </c>
      <c r="N50" s="12">
        <v>7</v>
      </c>
    </row>
    <row r="51" spans="6:14" x14ac:dyDescent="0.25">
      <c r="F51" s="13"/>
      <c r="G51" s="8"/>
      <c r="H51" s="8"/>
      <c r="I51" s="8"/>
      <c r="J51" s="8"/>
      <c r="K51" s="8"/>
      <c r="L51" s="8"/>
      <c r="M51" s="8"/>
      <c r="N51" s="8"/>
    </row>
    <row r="52" spans="6:14" x14ac:dyDescent="0.25">
      <c r="F52" s="25" t="s">
        <v>237</v>
      </c>
      <c r="G52" s="25"/>
      <c r="H52" s="25"/>
      <c r="I52" s="26"/>
      <c r="J52" s="8"/>
      <c r="K52" s="8"/>
      <c r="L52" s="8"/>
      <c r="M52" s="8"/>
      <c r="N52" s="8"/>
    </row>
    <row r="53" spans="6:14" x14ac:dyDescent="0.25">
      <c r="F53" s="9" t="s">
        <v>222</v>
      </c>
      <c r="G53" s="10" t="s">
        <v>223</v>
      </c>
      <c r="H53" s="10" t="s">
        <v>224</v>
      </c>
      <c r="I53" s="10" t="s">
        <v>225</v>
      </c>
      <c r="J53" s="8"/>
      <c r="K53" s="8"/>
      <c r="L53" s="8"/>
      <c r="M53" s="8"/>
      <c r="N53" s="8"/>
    </row>
    <row r="54" spans="6:14" x14ac:dyDescent="0.25">
      <c r="F54" s="11" t="s">
        <v>226</v>
      </c>
      <c r="G54" s="12" t="s">
        <v>227</v>
      </c>
      <c r="H54" s="12">
        <v>5</v>
      </c>
      <c r="I54" s="12">
        <v>0.5</v>
      </c>
      <c r="J54" s="8"/>
      <c r="K54" s="8"/>
      <c r="L54" s="8"/>
      <c r="M54" s="8"/>
      <c r="N54" s="8"/>
    </row>
    <row r="55" spans="6:14" x14ac:dyDescent="0.25">
      <c r="F55" s="11" t="s">
        <v>228</v>
      </c>
      <c r="G55" s="12" t="s">
        <v>229</v>
      </c>
      <c r="H55" s="12" t="s">
        <v>230</v>
      </c>
      <c r="I55" s="12">
        <v>0.3</v>
      </c>
      <c r="J55" s="8"/>
      <c r="K55" s="8"/>
      <c r="L55" s="8"/>
      <c r="M55" s="8"/>
      <c r="N55" s="8"/>
    </row>
    <row r="56" spans="6:14" x14ac:dyDescent="0.25">
      <c r="F56" s="11" t="s">
        <v>231</v>
      </c>
      <c r="G56" s="12" t="s">
        <v>232</v>
      </c>
      <c r="H56" s="12">
        <v>0</v>
      </c>
      <c r="I56" s="12">
        <v>0</v>
      </c>
      <c r="J56" s="8"/>
      <c r="K56" s="8"/>
      <c r="L56" s="8"/>
      <c r="M56" s="8"/>
      <c r="N56" s="8"/>
    </row>
    <row r="57" spans="6:14" x14ac:dyDescent="0.25">
      <c r="F57" s="11" t="s">
        <v>233</v>
      </c>
      <c r="G57" s="12" t="s">
        <v>234</v>
      </c>
      <c r="H57" s="12" t="s">
        <v>235</v>
      </c>
      <c r="I57" s="12">
        <v>6.7</v>
      </c>
      <c r="J57" s="8"/>
      <c r="K57" s="8"/>
      <c r="L57" s="8"/>
      <c r="M57" s="8"/>
      <c r="N57" s="8"/>
    </row>
    <row r="59" spans="6:14" x14ac:dyDescent="0.25">
      <c r="F59"/>
    </row>
    <row r="60" spans="6:14" x14ac:dyDescent="0.25">
      <c r="F60"/>
    </row>
    <row r="61" spans="6:14" x14ac:dyDescent="0.25">
      <c r="F61"/>
    </row>
    <row r="62" spans="6:14" x14ac:dyDescent="0.25">
      <c r="F62"/>
    </row>
    <row r="63" spans="6:14" x14ac:dyDescent="0.25">
      <c r="F63"/>
    </row>
    <row r="64" spans="6:14" x14ac:dyDescent="0.25">
      <c r="F64"/>
    </row>
  </sheetData>
  <mergeCells count="11">
    <mergeCell ref="H3:J3"/>
    <mergeCell ref="G4:K4"/>
    <mergeCell ref="F24:I24"/>
    <mergeCell ref="K24:N24"/>
    <mergeCell ref="F31:I31"/>
    <mergeCell ref="K31:N31"/>
    <mergeCell ref="F38:I38"/>
    <mergeCell ref="K38:N38"/>
    <mergeCell ref="F45:I45"/>
    <mergeCell ref="K45:N45"/>
    <mergeCell ref="F52:I5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49"/>
  <sheetViews>
    <sheetView topLeftCell="A34" workbookViewId="0">
      <selection activeCell="K50" sqref="K50"/>
    </sheetView>
  </sheetViews>
  <sheetFormatPr defaultRowHeight="15" x14ac:dyDescent="0.25"/>
  <cols>
    <col min="6" max="6" width="12.140625" bestFit="1" customWidth="1"/>
    <col min="7" max="7" width="19.140625" bestFit="1" customWidth="1"/>
    <col min="8" max="8" width="16.7109375" bestFit="1" customWidth="1"/>
    <col min="9" max="9" width="14.42578125" bestFit="1" customWidth="1"/>
    <col min="10" max="10" width="16" bestFit="1" customWidth="1"/>
    <col min="11" max="11" width="9.7109375" bestFit="1" customWidth="1"/>
    <col min="12" max="12" width="11.140625" bestFit="1" customWidth="1"/>
    <col min="13" max="13" width="12.42578125" bestFit="1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1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4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3" t="s">
        <v>126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3" t="s">
        <v>127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3" t="s">
        <v>128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3" t="s">
        <v>129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3" t="s">
        <v>130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3" t="s">
        <v>131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3" t="s">
        <v>132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3" t="s">
        <v>133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2" spans="6:14" x14ac:dyDescent="0.25">
      <c r="F22" s="25" t="s">
        <v>261</v>
      </c>
      <c r="G22" s="25"/>
      <c r="H22" s="25"/>
      <c r="I22" s="26"/>
      <c r="J22" s="8"/>
      <c r="K22" s="27" t="s">
        <v>127</v>
      </c>
      <c r="L22" s="25"/>
      <c r="M22" s="25"/>
      <c r="N22" s="26"/>
    </row>
    <row r="23" spans="6:14" x14ac:dyDescent="0.25">
      <c r="F23" s="9" t="s">
        <v>222</v>
      </c>
      <c r="G23" s="10" t="s">
        <v>223</v>
      </c>
      <c r="H23" s="10" t="s">
        <v>224</v>
      </c>
      <c r="I23" s="10" t="s">
        <v>225</v>
      </c>
      <c r="J23" s="8"/>
      <c r="K23" s="10" t="s">
        <v>222</v>
      </c>
      <c r="L23" s="10" t="s">
        <v>223</v>
      </c>
      <c r="M23" s="10" t="s">
        <v>224</v>
      </c>
      <c r="N23" s="10" t="s">
        <v>225</v>
      </c>
    </row>
    <row r="24" spans="6:14" x14ac:dyDescent="0.25">
      <c r="F24" s="11" t="s">
        <v>226</v>
      </c>
      <c r="G24" s="12" t="s">
        <v>227</v>
      </c>
      <c r="H24" s="12">
        <v>5</v>
      </c>
      <c r="I24" s="12">
        <v>0.4</v>
      </c>
      <c r="J24" s="8"/>
      <c r="K24" s="12" t="s">
        <v>226</v>
      </c>
      <c r="L24" s="12" t="s">
        <v>227</v>
      </c>
      <c r="M24" s="12">
        <v>5</v>
      </c>
      <c r="N24" s="12">
        <v>0.1</v>
      </c>
    </row>
    <row r="25" spans="6:14" x14ac:dyDescent="0.25">
      <c r="F25" s="11" t="s">
        <v>228</v>
      </c>
      <c r="G25" s="12" t="s">
        <v>229</v>
      </c>
      <c r="H25" s="12" t="s">
        <v>230</v>
      </c>
      <c r="I25" s="12">
        <v>0.3</v>
      </c>
      <c r="J25" s="8"/>
      <c r="K25" s="12" t="s">
        <v>228</v>
      </c>
      <c r="L25" s="12" t="s">
        <v>229</v>
      </c>
      <c r="M25" s="12" t="s">
        <v>230</v>
      </c>
      <c r="N25" s="12">
        <v>0.3</v>
      </c>
    </row>
    <row r="26" spans="6:14" x14ac:dyDescent="0.25">
      <c r="F26" s="11" t="s">
        <v>231</v>
      </c>
      <c r="G26" s="12" t="s">
        <v>232</v>
      </c>
      <c r="H26" s="12">
        <v>0</v>
      </c>
      <c r="I26" s="12">
        <v>0</v>
      </c>
      <c r="J26" s="8"/>
      <c r="K26" s="12" t="s">
        <v>231</v>
      </c>
      <c r="L26" s="12" t="s">
        <v>232</v>
      </c>
      <c r="M26" s="12">
        <v>0</v>
      </c>
      <c r="N26" s="12">
        <v>0</v>
      </c>
    </row>
    <row r="27" spans="6:14" x14ac:dyDescent="0.25">
      <c r="F27" s="11" t="s">
        <v>233</v>
      </c>
      <c r="G27" s="12" t="s">
        <v>234</v>
      </c>
      <c r="H27" s="12" t="s">
        <v>235</v>
      </c>
      <c r="I27" s="12">
        <v>6.7</v>
      </c>
      <c r="J27" s="8"/>
      <c r="K27" s="12" t="s">
        <v>233</v>
      </c>
      <c r="L27" s="12" t="s">
        <v>234</v>
      </c>
      <c r="M27" s="12" t="s">
        <v>235</v>
      </c>
      <c r="N27" s="12">
        <v>7</v>
      </c>
    </row>
    <row r="28" spans="6:14" x14ac:dyDescent="0.25">
      <c r="F28" s="13"/>
      <c r="G28" s="8"/>
      <c r="H28" s="8"/>
      <c r="I28" s="8"/>
      <c r="J28" s="8"/>
      <c r="K28" s="8"/>
      <c r="L28" s="8"/>
      <c r="M28" s="8"/>
      <c r="N28" s="8"/>
    </row>
    <row r="29" spans="6:14" x14ac:dyDescent="0.25">
      <c r="F29" s="25" t="s">
        <v>128</v>
      </c>
      <c r="G29" s="25"/>
      <c r="H29" s="25"/>
      <c r="I29" s="26"/>
      <c r="J29" s="8"/>
      <c r="K29" s="27" t="s">
        <v>129</v>
      </c>
      <c r="L29" s="25"/>
      <c r="M29" s="25"/>
      <c r="N29" s="26"/>
    </row>
    <row r="30" spans="6:14" x14ac:dyDescent="0.25">
      <c r="F30" s="9" t="s">
        <v>222</v>
      </c>
      <c r="G30" s="10" t="s">
        <v>223</v>
      </c>
      <c r="H30" s="10" t="s">
        <v>224</v>
      </c>
      <c r="I30" s="10" t="s">
        <v>225</v>
      </c>
      <c r="J30" s="8"/>
      <c r="K30" s="10" t="s">
        <v>222</v>
      </c>
      <c r="L30" s="10" t="s">
        <v>223</v>
      </c>
      <c r="M30" s="10" t="s">
        <v>224</v>
      </c>
      <c r="N30" s="10" t="s">
        <v>225</v>
      </c>
    </row>
    <row r="31" spans="6:14" x14ac:dyDescent="0.25">
      <c r="F31" s="11" t="s">
        <v>226</v>
      </c>
      <c r="G31" s="12" t="s">
        <v>227</v>
      </c>
      <c r="H31" s="12">
        <v>5</v>
      </c>
      <c r="I31" s="12">
        <v>0.1</v>
      </c>
      <c r="J31" s="8"/>
      <c r="K31" s="12" t="s">
        <v>226</v>
      </c>
      <c r="L31" s="12" t="s">
        <v>227</v>
      </c>
      <c r="M31" s="12">
        <v>5</v>
      </c>
      <c r="N31" s="12">
        <v>0.2</v>
      </c>
    </row>
    <row r="32" spans="6:14" x14ac:dyDescent="0.25">
      <c r="F32" s="11" t="s">
        <v>228</v>
      </c>
      <c r="G32" s="12" t="s">
        <v>229</v>
      </c>
      <c r="H32" s="12" t="s">
        <v>230</v>
      </c>
      <c r="I32" s="12">
        <v>0.3</v>
      </c>
      <c r="J32" s="8"/>
      <c r="K32" s="12" t="s">
        <v>228</v>
      </c>
      <c r="L32" s="12" t="s">
        <v>229</v>
      </c>
      <c r="M32" s="12" t="s">
        <v>230</v>
      </c>
      <c r="N32" s="12">
        <v>0.3</v>
      </c>
    </row>
    <row r="33" spans="6:14" x14ac:dyDescent="0.25">
      <c r="F33" s="11" t="s">
        <v>231</v>
      </c>
      <c r="G33" s="12" t="s">
        <v>232</v>
      </c>
      <c r="H33" s="12">
        <v>0</v>
      </c>
      <c r="I33" s="12">
        <v>0</v>
      </c>
      <c r="J33" s="8"/>
      <c r="K33" s="12" t="s">
        <v>231</v>
      </c>
      <c r="L33" s="12" t="s">
        <v>232</v>
      </c>
      <c r="M33" s="12">
        <v>0</v>
      </c>
      <c r="N33" s="12">
        <v>0</v>
      </c>
    </row>
    <row r="34" spans="6:14" x14ac:dyDescent="0.25">
      <c r="F34" s="11" t="s">
        <v>233</v>
      </c>
      <c r="G34" s="12" t="s">
        <v>234</v>
      </c>
      <c r="H34" s="12" t="s">
        <v>235</v>
      </c>
      <c r="I34" s="12">
        <v>6.7</v>
      </c>
      <c r="J34" s="8"/>
      <c r="K34" s="12" t="s">
        <v>233</v>
      </c>
      <c r="L34" s="12" t="s">
        <v>234</v>
      </c>
      <c r="M34" s="12" t="s">
        <v>235</v>
      </c>
      <c r="N34" s="12">
        <v>7</v>
      </c>
    </row>
    <row r="35" spans="6:14" x14ac:dyDescent="0.25">
      <c r="F35" s="13"/>
      <c r="G35" s="8"/>
      <c r="H35" s="8"/>
      <c r="I35" s="8"/>
      <c r="J35" s="8"/>
      <c r="K35" s="8"/>
      <c r="L35" s="8"/>
      <c r="M35" s="8"/>
      <c r="N35" s="8"/>
    </row>
    <row r="36" spans="6:14" x14ac:dyDescent="0.25">
      <c r="F36" s="25" t="s">
        <v>130</v>
      </c>
      <c r="G36" s="25"/>
      <c r="H36" s="25"/>
      <c r="I36" s="26"/>
      <c r="J36" s="8"/>
      <c r="K36" s="27" t="s">
        <v>131</v>
      </c>
      <c r="L36" s="25"/>
      <c r="M36" s="25"/>
      <c r="N36" s="26"/>
    </row>
    <row r="37" spans="6:14" x14ac:dyDescent="0.25">
      <c r="F37" s="9" t="s">
        <v>222</v>
      </c>
      <c r="G37" s="10" t="s">
        <v>223</v>
      </c>
      <c r="H37" s="10" t="s">
        <v>224</v>
      </c>
      <c r="I37" s="10" t="s">
        <v>225</v>
      </c>
      <c r="J37" s="8"/>
      <c r="K37" s="10" t="s">
        <v>222</v>
      </c>
      <c r="L37" s="10" t="s">
        <v>223</v>
      </c>
      <c r="M37" s="10" t="s">
        <v>224</v>
      </c>
      <c r="N37" s="10" t="s">
        <v>225</v>
      </c>
    </row>
    <row r="38" spans="6:14" x14ac:dyDescent="0.25">
      <c r="F38" s="11" t="s">
        <v>226</v>
      </c>
      <c r="G38" s="12" t="s">
        <v>227</v>
      </c>
      <c r="H38" s="12">
        <v>5</v>
      </c>
      <c r="I38" s="12">
        <v>0.2</v>
      </c>
      <c r="J38" s="8"/>
      <c r="K38" s="12" t="s">
        <v>226</v>
      </c>
      <c r="L38" s="12" t="s">
        <v>227</v>
      </c>
      <c r="M38" s="12">
        <v>5</v>
      </c>
      <c r="N38" s="12">
        <v>0.2</v>
      </c>
    </row>
    <row r="39" spans="6:14" x14ac:dyDescent="0.25">
      <c r="F39" s="11" t="s">
        <v>228</v>
      </c>
      <c r="G39" s="12" t="s">
        <v>229</v>
      </c>
      <c r="H39" s="12" t="s">
        <v>230</v>
      </c>
      <c r="I39" s="12">
        <v>0.3</v>
      </c>
      <c r="J39" s="8"/>
      <c r="K39" s="12" t="s">
        <v>228</v>
      </c>
      <c r="L39" s="12" t="s">
        <v>229</v>
      </c>
      <c r="M39" s="12" t="s">
        <v>230</v>
      </c>
      <c r="N39" s="12">
        <v>0.3</v>
      </c>
    </row>
    <row r="40" spans="6:14" x14ac:dyDescent="0.25">
      <c r="F40" s="11" t="s">
        <v>231</v>
      </c>
      <c r="G40" s="12" t="s">
        <v>232</v>
      </c>
      <c r="H40" s="12">
        <v>0</v>
      </c>
      <c r="I40" s="12">
        <v>0</v>
      </c>
      <c r="J40" s="8"/>
      <c r="K40" s="12" t="s">
        <v>231</v>
      </c>
      <c r="L40" s="12" t="s">
        <v>232</v>
      </c>
      <c r="M40" s="12">
        <v>0</v>
      </c>
      <c r="N40" s="12">
        <v>0</v>
      </c>
    </row>
    <row r="41" spans="6:14" x14ac:dyDescent="0.25">
      <c r="F41" s="11" t="s">
        <v>233</v>
      </c>
      <c r="G41" s="12" t="s">
        <v>234</v>
      </c>
      <c r="H41" s="12" t="s">
        <v>235</v>
      </c>
      <c r="I41" s="12">
        <v>6.7</v>
      </c>
      <c r="J41" s="8"/>
      <c r="K41" s="12" t="s">
        <v>233</v>
      </c>
      <c r="L41" s="12" t="s">
        <v>234</v>
      </c>
      <c r="M41" s="12" t="s">
        <v>235</v>
      </c>
      <c r="N41" s="12">
        <v>7</v>
      </c>
    </row>
    <row r="42" spans="6:14" x14ac:dyDescent="0.25">
      <c r="F42" s="13"/>
      <c r="G42" s="8"/>
      <c r="H42" s="8"/>
      <c r="I42" s="8"/>
      <c r="J42" s="8"/>
      <c r="K42" s="8"/>
      <c r="L42" s="8"/>
      <c r="M42" s="8"/>
      <c r="N42" s="8"/>
    </row>
    <row r="43" spans="6:14" x14ac:dyDescent="0.25">
      <c r="F43" s="25" t="s">
        <v>132</v>
      </c>
      <c r="G43" s="25"/>
      <c r="H43" s="25"/>
      <c r="I43" s="26"/>
      <c r="J43" s="8"/>
      <c r="K43" s="27" t="s">
        <v>133</v>
      </c>
      <c r="L43" s="25"/>
      <c r="M43" s="25"/>
      <c r="N43" s="26"/>
    </row>
    <row r="44" spans="6:14" x14ac:dyDescent="0.25">
      <c r="F44" s="9" t="s">
        <v>222</v>
      </c>
      <c r="G44" s="10" t="s">
        <v>223</v>
      </c>
      <c r="H44" s="10" t="s">
        <v>224</v>
      </c>
      <c r="I44" s="10" t="s">
        <v>225</v>
      </c>
      <c r="J44" s="8"/>
      <c r="K44" s="10" t="s">
        <v>222</v>
      </c>
      <c r="L44" s="10" t="s">
        <v>223</v>
      </c>
      <c r="M44" s="10" t="s">
        <v>224</v>
      </c>
      <c r="N44" s="10" t="s">
        <v>225</v>
      </c>
    </row>
    <row r="45" spans="6:14" x14ac:dyDescent="0.25">
      <c r="F45" s="11" t="s">
        <v>226</v>
      </c>
      <c r="G45" s="12" t="s">
        <v>227</v>
      </c>
      <c r="H45" s="12">
        <v>5</v>
      </c>
      <c r="I45" s="12">
        <v>0.4</v>
      </c>
      <c r="J45" s="8"/>
      <c r="K45" s="12" t="s">
        <v>226</v>
      </c>
      <c r="L45" s="12" t="s">
        <v>227</v>
      </c>
      <c r="M45" s="12">
        <v>5</v>
      </c>
      <c r="N45" s="12">
        <v>0.5</v>
      </c>
    </row>
    <row r="46" spans="6:14" x14ac:dyDescent="0.25">
      <c r="F46" s="11" t="s">
        <v>228</v>
      </c>
      <c r="G46" s="12" t="s">
        <v>229</v>
      </c>
      <c r="H46" s="12" t="s">
        <v>230</v>
      </c>
      <c r="I46" s="12">
        <v>0.3</v>
      </c>
      <c r="J46" s="8"/>
      <c r="K46" s="12" t="s">
        <v>228</v>
      </c>
      <c r="L46" s="12" t="s">
        <v>229</v>
      </c>
      <c r="M46" s="12" t="s">
        <v>230</v>
      </c>
      <c r="N46" s="12">
        <v>0.3</v>
      </c>
    </row>
    <row r="47" spans="6:14" x14ac:dyDescent="0.25">
      <c r="F47" s="11" t="s">
        <v>231</v>
      </c>
      <c r="G47" s="12" t="s">
        <v>232</v>
      </c>
      <c r="H47" s="12">
        <v>0</v>
      </c>
      <c r="I47" s="12">
        <v>0</v>
      </c>
      <c r="J47" s="8"/>
      <c r="K47" s="12" t="s">
        <v>231</v>
      </c>
      <c r="L47" s="12" t="s">
        <v>232</v>
      </c>
      <c r="M47" s="12">
        <v>0</v>
      </c>
      <c r="N47" s="12">
        <v>0</v>
      </c>
    </row>
    <row r="48" spans="6:14" x14ac:dyDescent="0.25">
      <c r="F48" s="11" t="s">
        <v>233</v>
      </c>
      <c r="G48" s="12" t="s">
        <v>234</v>
      </c>
      <c r="H48" s="12" t="s">
        <v>235</v>
      </c>
      <c r="I48" s="12">
        <v>6.7</v>
      </c>
      <c r="J48" s="8"/>
      <c r="K48" s="12" t="s">
        <v>233</v>
      </c>
      <c r="L48" s="12" t="s">
        <v>234</v>
      </c>
      <c r="M48" s="12" t="s">
        <v>235</v>
      </c>
      <c r="N48" s="12">
        <v>7</v>
      </c>
    </row>
    <row r="49" spans="6:14" x14ac:dyDescent="0.25">
      <c r="F49" s="13"/>
      <c r="G49" s="8"/>
      <c r="H49" s="8"/>
      <c r="I49" s="8"/>
      <c r="J49" s="8"/>
      <c r="K49" s="8"/>
      <c r="L49" s="8"/>
      <c r="M49" s="8"/>
      <c r="N49" s="8"/>
    </row>
  </sheetData>
  <mergeCells count="10">
    <mergeCell ref="F36:I36"/>
    <mergeCell ref="K36:N36"/>
    <mergeCell ref="F43:I43"/>
    <mergeCell ref="K43:N43"/>
    <mergeCell ref="H3:J3"/>
    <mergeCell ref="G4:K4"/>
    <mergeCell ref="F22:I22"/>
    <mergeCell ref="K22:N22"/>
    <mergeCell ref="F29:I29"/>
    <mergeCell ref="K29:N2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74"/>
  <sheetViews>
    <sheetView topLeftCell="A53" workbookViewId="0">
      <selection activeCell="F70" sqref="F70"/>
    </sheetView>
  </sheetViews>
  <sheetFormatPr defaultRowHeight="15" x14ac:dyDescent="0.25"/>
  <cols>
    <col min="6" max="6" width="12.140625" style="6" bestFit="1" customWidth="1"/>
    <col min="7" max="7" width="19.140625" bestFit="1" customWidth="1"/>
    <col min="8" max="8" width="16.7109375" bestFit="1" customWidth="1"/>
    <col min="9" max="9" width="14.42578125" bestFit="1" customWidth="1"/>
    <col min="10" max="10" width="16" bestFit="1" customWidth="1"/>
    <col min="11" max="11" width="9.7109375" bestFit="1" customWidth="1"/>
    <col min="12" max="12" width="11.140625" bestFit="1" customWidth="1"/>
    <col min="13" max="13" width="12.42578125" bestFit="1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2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2" t="s">
        <v>134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2" t="s">
        <v>135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2" t="s">
        <v>136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2" t="s">
        <v>137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2" t="s">
        <v>138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2" t="s">
        <v>139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2" t="s">
        <v>140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2" t="s">
        <v>141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2" t="s">
        <v>142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4" x14ac:dyDescent="0.25">
      <c r="F21" s="2" t="s">
        <v>143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4" x14ac:dyDescent="0.25">
      <c r="F22" s="2" t="s">
        <v>61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3" spans="6:14" x14ac:dyDescent="0.25">
      <c r="F23" s="2" t="s">
        <v>62</v>
      </c>
      <c r="G23" s="2" t="s">
        <v>23</v>
      </c>
      <c r="H23" s="2" t="s">
        <v>37</v>
      </c>
      <c r="I23" s="2" t="s">
        <v>38</v>
      </c>
      <c r="J23" s="2" t="s">
        <v>39</v>
      </c>
      <c r="K23" s="2" t="s">
        <v>20</v>
      </c>
      <c r="L23" s="2" t="s">
        <v>36</v>
      </c>
      <c r="M23" s="2" t="s">
        <v>22</v>
      </c>
    </row>
    <row r="24" spans="6:14" x14ac:dyDescent="0.25">
      <c r="F24" s="2" t="s">
        <v>63</v>
      </c>
      <c r="G24" s="2" t="s">
        <v>23</v>
      </c>
      <c r="H24" s="2" t="s">
        <v>37</v>
      </c>
      <c r="I24" s="2" t="s">
        <v>38</v>
      </c>
      <c r="J24" s="2" t="s">
        <v>39</v>
      </c>
      <c r="K24" s="2" t="s">
        <v>20</v>
      </c>
      <c r="L24" s="2" t="s">
        <v>36</v>
      </c>
      <c r="M24" s="2" t="s">
        <v>22</v>
      </c>
    </row>
    <row r="27" spans="6:14" x14ac:dyDescent="0.25">
      <c r="F27" s="25" t="s">
        <v>260</v>
      </c>
      <c r="G27" s="25"/>
      <c r="H27" s="25"/>
      <c r="I27" s="26"/>
      <c r="J27" s="8"/>
      <c r="K27" s="27" t="s">
        <v>135</v>
      </c>
      <c r="L27" s="25"/>
      <c r="M27" s="25"/>
      <c r="N27" s="26"/>
    </row>
    <row r="28" spans="6:14" x14ac:dyDescent="0.25">
      <c r="F28" s="9" t="s">
        <v>222</v>
      </c>
      <c r="G28" s="10" t="s">
        <v>223</v>
      </c>
      <c r="H28" s="10" t="s">
        <v>224</v>
      </c>
      <c r="I28" s="10" t="s">
        <v>225</v>
      </c>
      <c r="J28" s="8"/>
      <c r="K28" s="10" t="s">
        <v>222</v>
      </c>
      <c r="L28" s="10" t="s">
        <v>223</v>
      </c>
      <c r="M28" s="10" t="s">
        <v>224</v>
      </c>
      <c r="N28" s="10" t="s">
        <v>225</v>
      </c>
    </row>
    <row r="29" spans="6:14" x14ac:dyDescent="0.25">
      <c r="F29" s="11" t="s">
        <v>226</v>
      </c>
      <c r="G29" s="12" t="s">
        <v>227</v>
      </c>
      <c r="H29" s="12">
        <v>5</v>
      </c>
      <c r="I29" s="12">
        <v>0.4</v>
      </c>
      <c r="J29" s="8"/>
      <c r="K29" s="12" t="s">
        <v>226</v>
      </c>
      <c r="L29" s="12" t="s">
        <v>227</v>
      </c>
      <c r="M29" s="12">
        <v>5</v>
      </c>
      <c r="N29" s="12">
        <v>0.1</v>
      </c>
    </row>
    <row r="30" spans="6:14" x14ac:dyDescent="0.25">
      <c r="F30" s="11" t="s">
        <v>228</v>
      </c>
      <c r="G30" s="12" t="s">
        <v>229</v>
      </c>
      <c r="H30" s="12" t="s">
        <v>230</v>
      </c>
      <c r="I30" s="12">
        <v>0.3</v>
      </c>
      <c r="J30" s="8"/>
      <c r="K30" s="12" t="s">
        <v>228</v>
      </c>
      <c r="L30" s="12" t="s">
        <v>229</v>
      </c>
      <c r="M30" s="12" t="s">
        <v>230</v>
      </c>
      <c r="N30" s="12">
        <v>0.3</v>
      </c>
    </row>
    <row r="31" spans="6:14" x14ac:dyDescent="0.25">
      <c r="F31" s="11" t="s">
        <v>231</v>
      </c>
      <c r="G31" s="12" t="s">
        <v>232</v>
      </c>
      <c r="H31" s="12">
        <v>0</v>
      </c>
      <c r="I31" s="12">
        <v>0</v>
      </c>
      <c r="J31" s="8"/>
      <c r="K31" s="12" t="s">
        <v>231</v>
      </c>
      <c r="L31" s="12" t="s">
        <v>232</v>
      </c>
      <c r="M31" s="12">
        <v>0</v>
      </c>
      <c r="N31" s="12">
        <v>0</v>
      </c>
    </row>
    <row r="32" spans="6:14" x14ac:dyDescent="0.25">
      <c r="F32" s="11" t="s">
        <v>233</v>
      </c>
      <c r="G32" s="12" t="s">
        <v>234</v>
      </c>
      <c r="H32" s="12" t="s">
        <v>235</v>
      </c>
      <c r="I32" s="12">
        <v>6.7</v>
      </c>
      <c r="J32" s="8"/>
      <c r="K32" s="12" t="s">
        <v>233</v>
      </c>
      <c r="L32" s="12" t="s">
        <v>234</v>
      </c>
      <c r="M32" s="12" t="s">
        <v>235</v>
      </c>
      <c r="N32" s="12">
        <v>7</v>
      </c>
    </row>
    <row r="33" spans="6:14" x14ac:dyDescent="0.25">
      <c r="F33" s="13"/>
      <c r="G33" s="8"/>
      <c r="H33" s="8"/>
      <c r="I33" s="8"/>
      <c r="J33" s="8"/>
      <c r="K33" s="8"/>
      <c r="L33" s="8"/>
      <c r="M33" s="8"/>
      <c r="N33" s="8"/>
    </row>
    <row r="34" spans="6:14" x14ac:dyDescent="0.25">
      <c r="F34" s="25" t="s">
        <v>136</v>
      </c>
      <c r="G34" s="25"/>
      <c r="H34" s="25"/>
      <c r="I34" s="26"/>
      <c r="J34" s="8"/>
      <c r="K34" s="27" t="s">
        <v>137</v>
      </c>
      <c r="L34" s="25"/>
      <c r="M34" s="25"/>
      <c r="N34" s="26"/>
    </row>
    <row r="35" spans="6:14" x14ac:dyDescent="0.25">
      <c r="F35" s="9" t="s">
        <v>222</v>
      </c>
      <c r="G35" s="10" t="s">
        <v>223</v>
      </c>
      <c r="H35" s="10" t="s">
        <v>224</v>
      </c>
      <c r="I35" s="10" t="s">
        <v>225</v>
      </c>
      <c r="J35" s="8"/>
      <c r="K35" s="10" t="s">
        <v>222</v>
      </c>
      <c r="L35" s="10" t="s">
        <v>223</v>
      </c>
      <c r="M35" s="10" t="s">
        <v>224</v>
      </c>
      <c r="N35" s="10" t="s">
        <v>225</v>
      </c>
    </row>
    <row r="36" spans="6:14" x14ac:dyDescent="0.25">
      <c r="F36" s="11" t="s">
        <v>226</v>
      </c>
      <c r="G36" s="12" t="s">
        <v>227</v>
      </c>
      <c r="H36" s="12">
        <v>5</v>
      </c>
      <c r="I36" s="12">
        <v>0.1</v>
      </c>
      <c r="J36" s="8"/>
      <c r="K36" s="12" t="s">
        <v>226</v>
      </c>
      <c r="L36" s="12" t="s">
        <v>227</v>
      </c>
      <c r="M36" s="12">
        <v>5</v>
      </c>
      <c r="N36" s="12">
        <v>0.2</v>
      </c>
    </row>
    <row r="37" spans="6:14" x14ac:dyDescent="0.25">
      <c r="F37" s="11" t="s">
        <v>228</v>
      </c>
      <c r="G37" s="12" t="s">
        <v>229</v>
      </c>
      <c r="H37" s="12" t="s">
        <v>230</v>
      </c>
      <c r="I37" s="12">
        <v>0.3</v>
      </c>
      <c r="J37" s="8"/>
      <c r="K37" s="12" t="s">
        <v>228</v>
      </c>
      <c r="L37" s="12" t="s">
        <v>229</v>
      </c>
      <c r="M37" s="12" t="s">
        <v>230</v>
      </c>
      <c r="N37" s="12">
        <v>0.3</v>
      </c>
    </row>
    <row r="38" spans="6:14" x14ac:dyDescent="0.25">
      <c r="F38" s="11" t="s">
        <v>231</v>
      </c>
      <c r="G38" s="12" t="s">
        <v>232</v>
      </c>
      <c r="H38" s="12">
        <v>0</v>
      </c>
      <c r="I38" s="12">
        <v>0</v>
      </c>
      <c r="J38" s="8"/>
      <c r="K38" s="12" t="s">
        <v>231</v>
      </c>
      <c r="L38" s="12" t="s">
        <v>232</v>
      </c>
      <c r="M38" s="12">
        <v>0</v>
      </c>
      <c r="N38" s="12">
        <v>0</v>
      </c>
    </row>
    <row r="39" spans="6:14" x14ac:dyDescent="0.25">
      <c r="F39" s="11" t="s">
        <v>233</v>
      </c>
      <c r="G39" s="12" t="s">
        <v>234</v>
      </c>
      <c r="H39" s="12" t="s">
        <v>235</v>
      </c>
      <c r="I39" s="12">
        <v>6.7</v>
      </c>
      <c r="J39" s="8"/>
      <c r="K39" s="12" t="s">
        <v>233</v>
      </c>
      <c r="L39" s="12" t="s">
        <v>234</v>
      </c>
      <c r="M39" s="12" t="s">
        <v>235</v>
      </c>
      <c r="N39" s="12">
        <v>7</v>
      </c>
    </row>
    <row r="40" spans="6:14" x14ac:dyDescent="0.25">
      <c r="F40" s="13"/>
      <c r="G40" s="8"/>
      <c r="H40" s="8"/>
      <c r="I40" s="8"/>
      <c r="J40" s="8"/>
      <c r="K40" s="8"/>
      <c r="L40" s="8"/>
      <c r="M40" s="8"/>
      <c r="N40" s="8"/>
    </row>
    <row r="41" spans="6:14" x14ac:dyDescent="0.25">
      <c r="F41" s="25" t="s">
        <v>138</v>
      </c>
      <c r="G41" s="25"/>
      <c r="H41" s="25"/>
      <c r="I41" s="26"/>
      <c r="J41" s="8"/>
      <c r="K41" s="27" t="s">
        <v>139</v>
      </c>
      <c r="L41" s="25"/>
      <c r="M41" s="25"/>
      <c r="N41" s="26"/>
    </row>
    <row r="42" spans="6:14" x14ac:dyDescent="0.25">
      <c r="F42" s="9" t="s">
        <v>222</v>
      </c>
      <c r="G42" s="10" t="s">
        <v>223</v>
      </c>
      <c r="H42" s="10" t="s">
        <v>224</v>
      </c>
      <c r="I42" s="10" t="s">
        <v>225</v>
      </c>
      <c r="J42" s="8"/>
      <c r="K42" s="10" t="s">
        <v>222</v>
      </c>
      <c r="L42" s="10" t="s">
        <v>223</v>
      </c>
      <c r="M42" s="10" t="s">
        <v>224</v>
      </c>
      <c r="N42" s="10" t="s">
        <v>225</v>
      </c>
    </row>
    <row r="43" spans="6:14" x14ac:dyDescent="0.25">
      <c r="F43" s="11" t="s">
        <v>226</v>
      </c>
      <c r="G43" s="12" t="s">
        <v>227</v>
      </c>
      <c r="H43" s="12">
        <v>5</v>
      </c>
      <c r="I43" s="12">
        <v>0.2</v>
      </c>
      <c r="J43" s="8"/>
      <c r="K43" s="12" t="s">
        <v>226</v>
      </c>
      <c r="L43" s="12" t="s">
        <v>227</v>
      </c>
      <c r="M43" s="12">
        <v>5</v>
      </c>
      <c r="N43" s="12">
        <v>0.2</v>
      </c>
    </row>
    <row r="44" spans="6:14" x14ac:dyDescent="0.25">
      <c r="F44" s="11" t="s">
        <v>228</v>
      </c>
      <c r="G44" s="12" t="s">
        <v>229</v>
      </c>
      <c r="H44" s="12" t="s">
        <v>230</v>
      </c>
      <c r="I44" s="12">
        <v>0.3</v>
      </c>
      <c r="J44" s="8"/>
      <c r="K44" s="12" t="s">
        <v>228</v>
      </c>
      <c r="L44" s="12" t="s">
        <v>229</v>
      </c>
      <c r="M44" s="12" t="s">
        <v>230</v>
      </c>
      <c r="N44" s="12">
        <v>0.3</v>
      </c>
    </row>
    <row r="45" spans="6:14" x14ac:dyDescent="0.25">
      <c r="F45" s="11" t="s">
        <v>231</v>
      </c>
      <c r="G45" s="12" t="s">
        <v>232</v>
      </c>
      <c r="H45" s="12">
        <v>0</v>
      </c>
      <c r="I45" s="12">
        <v>0</v>
      </c>
      <c r="J45" s="8"/>
      <c r="K45" s="12" t="s">
        <v>231</v>
      </c>
      <c r="L45" s="12" t="s">
        <v>232</v>
      </c>
      <c r="M45" s="12">
        <v>0</v>
      </c>
      <c r="N45" s="12">
        <v>0</v>
      </c>
    </row>
    <row r="46" spans="6:14" x14ac:dyDescent="0.25">
      <c r="F46" s="11" t="s">
        <v>233</v>
      </c>
      <c r="G46" s="12" t="s">
        <v>234</v>
      </c>
      <c r="H46" s="12" t="s">
        <v>235</v>
      </c>
      <c r="I46" s="12">
        <v>6.7</v>
      </c>
      <c r="J46" s="8"/>
      <c r="K46" s="12" t="s">
        <v>233</v>
      </c>
      <c r="L46" s="12" t="s">
        <v>234</v>
      </c>
      <c r="M46" s="12" t="s">
        <v>235</v>
      </c>
      <c r="N46" s="12">
        <v>7</v>
      </c>
    </row>
    <row r="47" spans="6:14" x14ac:dyDescent="0.25">
      <c r="F47" s="13"/>
      <c r="G47" s="8"/>
      <c r="H47" s="8"/>
      <c r="I47" s="8"/>
      <c r="J47" s="8"/>
      <c r="K47" s="8"/>
      <c r="L47" s="8"/>
      <c r="M47" s="8"/>
      <c r="N47" s="8"/>
    </row>
    <row r="48" spans="6:14" x14ac:dyDescent="0.25">
      <c r="F48" s="25" t="s">
        <v>140</v>
      </c>
      <c r="G48" s="25"/>
      <c r="H48" s="25"/>
      <c r="I48" s="26"/>
      <c r="J48" s="8"/>
      <c r="K48" s="27" t="s">
        <v>141</v>
      </c>
      <c r="L48" s="25"/>
      <c r="M48" s="25"/>
      <c r="N48" s="26"/>
    </row>
    <row r="49" spans="6:14" x14ac:dyDescent="0.25">
      <c r="F49" s="9" t="s">
        <v>222</v>
      </c>
      <c r="G49" s="10" t="s">
        <v>223</v>
      </c>
      <c r="H49" s="10" t="s">
        <v>224</v>
      </c>
      <c r="I49" s="10" t="s">
        <v>225</v>
      </c>
      <c r="J49" s="8"/>
      <c r="K49" s="10" t="s">
        <v>222</v>
      </c>
      <c r="L49" s="10" t="s">
        <v>223</v>
      </c>
      <c r="M49" s="10" t="s">
        <v>224</v>
      </c>
      <c r="N49" s="10" t="s">
        <v>225</v>
      </c>
    </row>
    <row r="50" spans="6:14" x14ac:dyDescent="0.25">
      <c r="F50" s="11" t="s">
        <v>226</v>
      </c>
      <c r="G50" s="12" t="s">
        <v>227</v>
      </c>
      <c r="H50" s="12">
        <v>5</v>
      </c>
      <c r="I50" s="12">
        <v>0.4</v>
      </c>
      <c r="J50" s="8"/>
      <c r="K50" s="12" t="s">
        <v>226</v>
      </c>
      <c r="L50" s="12" t="s">
        <v>227</v>
      </c>
      <c r="M50" s="12">
        <v>5</v>
      </c>
      <c r="N50" s="12">
        <v>0.5</v>
      </c>
    </row>
    <row r="51" spans="6:14" x14ac:dyDescent="0.25">
      <c r="F51" s="11" t="s">
        <v>228</v>
      </c>
      <c r="G51" s="12" t="s">
        <v>229</v>
      </c>
      <c r="H51" s="12" t="s">
        <v>230</v>
      </c>
      <c r="I51" s="12">
        <v>0.3</v>
      </c>
      <c r="J51" s="8"/>
      <c r="K51" s="12" t="s">
        <v>228</v>
      </c>
      <c r="L51" s="12" t="s">
        <v>229</v>
      </c>
      <c r="M51" s="12" t="s">
        <v>230</v>
      </c>
      <c r="N51" s="12">
        <v>0.3</v>
      </c>
    </row>
    <row r="52" spans="6:14" x14ac:dyDescent="0.25">
      <c r="F52" s="11" t="s">
        <v>231</v>
      </c>
      <c r="G52" s="12" t="s">
        <v>232</v>
      </c>
      <c r="H52" s="12">
        <v>0</v>
      </c>
      <c r="I52" s="12">
        <v>0</v>
      </c>
      <c r="J52" s="8"/>
      <c r="K52" s="12" t="s">
        <v>231</v>
      </c>
      <c r="L52" s="12" t="s">
        <v>232</v>
      </c>
      <c r="M52" s="12">
        <v>0</v>
      </c>
      <c r="N52" s="12">
        <v>0</v>
      </c>
    </row>
    <row r="53" spans="6:14" x14ac:dyDescent="0.25">
      <c r="F53" s="11" t="s">
        <v>233</v>
      </c>
      <c r="G53" s="12" t="s">
        <v>234</v>
      </c>
      <c r="H53" s="12" t="s">
        <v>235</v>
      </c>
      <c r="I53" s="12">
        <v>6.7</v>
      </c>
      <c r="J53" s="8"/>
      <c r="K53" s="12" t="s">
        <v>233</v>
      </c>
      <c r="L53" s="12" t="s">
        <v>234</v>
      </c>
      <c r="M53" s="12" t="s">
        <v>235</v>
      </c>
      <c r="N53" s="12">
        <v>7</v>
      </c>
    </row>
    <row r="54" spans="6:14" x14ac:dyDescent="0.25">
      <c r="F54" s="13"/>
      <c r="G54" s="8"/>
      <c r="H54" s="8"/>
      <c r="I54" s="8"/>
      <c r="J54" s="8"/>
      <c r="K54" s="8"/>
      <c r="L54" s="8"/>
      <c r="M54" s="8"/>
      <c r="N54" s="8"/>
    </row>
    <row r="55" spans="6:14" x14ac:dyDescent="0.25">
      <c r="F55" s="25" t="s">
        <v>142</v>
      </c>
      <c r="G55" s="25"/>
      <c r="H55" s="25"/>
      <c r="I55" s="26"/>
      <c r="J55" s="8"/>
      <c r="K55" s="27" t="s">
        <v>143</v>
      </c>
      <c r="L55" s="25"/>
      <c r="M55" s="25"/>
      <c r="N55" s="26"/>
    </row>
    <row r="56" spans="6:14" x14ac:dyDescent="0.25">
      <c r="F56" s="9" t="s">
        <v>222</v>
      </c>
      <c r="G56" s="10" t="s">
        <v>223</v>
      </c>
      <c r="H56" s="10" t="s">
        <v>224</v>
      </c>
      <c r="I56" s="10" t="s">
        <v>225</v>
      </c>
      <c r="J56" s="8"/>
      <c r="K56" s="10" t="s">
        <v>222</v>
      </c>
      <c r="L56" s="10" t="s">
        <v>223</v>
      </c>
      <c r="M56" s="10" t="s">
        <v>224</v>
      </c>
      <c r="N56" s="10" t="s">
        <v>225</v>
      </c>
    </row>
    <row r="57" spans="6:14" x14ac:dyDescent="0.25">
      <c r="F57" s="11" t="s">
        <v>226</v>
      </c>
      <c r="G57" s="12" t="s">
        <v>227</v>
      </c>
      <c r="H57" s="12">
        <v>5</v>
      </c>
      <c r="I57" s="12">
        <v>0.5</v>
      </c>
      <c r="J57" s="8"/>
      <c r="K57" s="12" t="s">
        <v>226</v>
      </c>
      <c r="L57" s="12" t="s">
        <v>227</v>
      </c>
      <c r="M57" s="12">
        <v>5</v>
      </c>
      <c r="N57" s="12">
        <v>0.5</v>
      </c>
    </row>
    <row r="58" spans="6:14" x14ac:dyDescent="0.25">
      <c r="F58" s="11" t="s">
        <v>228</v>
      </c>
      <c r="G58" s="12" t="s">
        <v>229</v>
      </c>
      <c r="H58" s="12" t="s">
        <v>230</v>
      </c>
      <c r="I58" s="12">
        <v>0.3</v>
      </c>
      <c r="J58" s="8"/>
      <c r="K58" s="12" t="s">
        <v>228</v>
      </c>
      <c r="L58" s="12" t="s">
        <v>229</v>
      </c>
      <c r="M58" s="12" t="s">
        <v>230</v>
      </c>
      <c r="N58" s="12">
        <v>0.3</v>
      </c>
    </row>
    <row r="59" spans="6:14" x14ac:dyDescent="0.25">
      <c r="F59" s="11" t="s">
        <v>231</v>
      </c>
      <c r="G59" s="12" t="s">
        <v>232</v>
      </c>
      <c r="H59" s="12">
        <v>0</v>
      </c>
      <c r="I59" s="12">
        <v>0</v>
      </c>
      <c r="J59" s="8"/>
      <c r="K59" s="12" t="s">
        <v>231</v>
      </c>
      <c r="L59" s="12" t="s">
        <v>232</v>
      </c>
      <c r="M59" s="12">
        <v>0</v>
      </c>
      <c r="N59" s="12">
        <v>0</v>
      </c>
    </row>
    <row r="60" spans="6:14" x14ac:dyDescent="0.25">
      <c r="F60" s="11" t="s">
        <v>233</v>
      </c>
      <c r="G60" s="12" t="s">
        <v>234</v>
      </c>
      <c r="H60" s="12" t="s">
        <v>235</v>
      </c>
      <c r="I60" s="12">
        <v>6.7</v>
      </c>
      <c r="J60" s="8"/>
      <c r="K60" s="12" t="s">
        <v>233</v>
      </c>
      <c r="L60" s="12" t="s">
        <v>234</v>
      </c>
      <c r="M60" s="12" t="s">
        <v>235</v>
      </c>
      <c r="N60" s="12">
        <v>7</v>
      </c>
    </row>
    <row r="62" spans="6:14" x14ac:dyDescent="0.25">
      <c r="F62" s="25" t="s">
        <v>61</v>
      </c>
      <c r="G62" s="25"/>
      <c r="H62" s="25"/>
      <c r="I62" s="26"/>
      <c r="K62" s="27" t="s">
        <v>62</v>
      </c>
      <c r="L62" s="25"/>
      <c r="M62" s="25"/>
      <c r="N62" s="26"/>
    </row>
    <row r="63" spans="6:14" x14ac:dyDescent="0.25">
      <c r="F63" s="9" t="s">
        <v>222</v>
      </c>
      <c r="G63" s="10" t="s">
        <v>223</v>
      </c>
      <c r="H63" s="10" t="s">
        <v>224</v>
      </c>
      <c r="I63" s="10" t="s">
        <v>225</v>
      </c>
      <c r="K63" s="10" t="s">
        <v>222</v>
      </c>
      <c r="L63" s="10" t="s">
        <v>223</v>
      </c>
      <c r="M63" s="10" t="s">
        <v>224</v>
      </c>
      <c r="N63" s="10" t="s">
        <v>225</v>
      </c>
    </row>
    <row r="64" spans="6:14" x14ac:dyDescent="0.25">
      <c r="F64" s="11" t="s">
        <v>226</v>
      </c>
      <c r="G64" s="12" t="s">
        <v>227</v>
      </c>
      <c r="H64" s="12">
        <v>5</v>
      </c>
      <c r="I64" s="12">
        <v>0.5</v>
      </c>
      <c r="K64" s="12" t="s">
        <v>226</v>
      </c>
      <c r="L64" s="12" t="s">
        <v>227</v>
      </c>
      <c r="M64" s="12">
        <v>5</v>
      </c>
      <c r="N64" s="12">
        <v>0.5</v>
      </c>
    </row>
    <row r="65" spans="6:14" x14ac:dyDescent="0.25">
      <c r="F65" s="11" t="s">
        <v>228</v>
      </c>
      <c r="G65" s="12" t="s">
        <v>229</v>
      </c>
      <c r="H65" s="12" t="s">
        <v>230</v>
      </c>
      <c r="I65" s="12">
        <v>0.3</v>
      </c>
      <c r="K65" s="12" t="s">
        <v>228</v>
      </c>
      <c r="L65" s="12" t="s">
        <v>229</v>
      </c>
      <c r="M65" s="12" t="s">
        <v>230</v>
      </c>
      <c r="N65" s="12">
        <v>0.3</v>
      </c>
    </row>
    <row r="66" spans="6:14" x14ac:dyDescent="0.25">
      <c r="F66" s="11" t="s">
        <v>231</v>
      </c>
      <c r="G66" s="12" t="s">
        <v>232</v>
      </c>
      <c r="H66" s="12">
        <v>0</v>
      </c>
      <c r="I66" s="12">
        <v>0</v>
      </c>
      <c r="K66" s="12" t="s">
        <v>231</v>
      </c>
      <c r="L66" s="12" t="s">
        <v>232</v>
      </c>
      <c r="M66" s="12">
        <v>0</v>
      </c>
      <c r="N66" s="12">
        <v>0</v>
      </c>
    </row>
    <row r="67" spans="6:14" x14ac:dyDescent="0.25">
      <c r="F67" s="11" t="s">
        <v>233</v>
      </c>
      <c r="G67" s="12" t="s">
        <v>234</v>
      </c>
      <c r="H67" s="12" t="s">
        <v>235</v>
      </c>
      <c r="I67" s="12">
        <v>6.7</v>
      </c>
      <c r="K67" s="12" t="s">
        <v>233</v>
      </c>
      <c r="L67" s="12" t="s">
        <v>234</v>
      </c>
      <c r="M67" s="12" t="s">
        <v>235</v>
      </c>
      <c r="N67" s="12">
        <v>7</v>
      </c>
    </row>
    <row r="69" spans="6:14" x14ac:dyDescent="0.25">
      <c r="F69" s="25" t="s">
        <v>63</v>
      </c>
      <c r="G69" s="25"/>
      <c r="H69" s="25"/>
      <c r="I69" s="26"/>
    </row>
    <row r="70" spans="6:14" x14ac:dyDescent="0.25">
      <c r="F70" s="9" t="s">
        <v>222</v>
      </c>
      <c r="G70" s="10" t="s">
        <v>223</v>
      </c>
      <c r="H70" s="10" t="s">
        <v>224</v>
      </c>
      <c r="I70" s="10" t="s">
        <v>225</v>
      </c>
    </row>
    <row r="71" spans="6:14" x14ac:dyDescent="0.25">
      <c r="F71" s="11" t="s">
        <v>226</v>
      </c>
      <c r="G71" s="12" t="s">
        <v>227</v>
      </c>
      <c r="H71" s="12">
        <v>5</v>
      </c>
      <c r="I71" s="12">
        <v>0.5</v>
      </c>
    </row>
    <row r="72" spans="6:14" x14ac:dyDescent="0.25">
      <c r="F72" s="11" t="s">
        <v>228</v>
      </c>
      <c r="G72" s="12" t="s">
        <v>229</v>
      </c>
      <c r="H72" s="12" t="s">
        <v>230</v>
      </c>
      <c r="I72" s="12">
        <v>0.3</v>
      </c>
    </row>
    <row r="73" spans="6:14" x14ac:dyDescent="0.25">
      <c r="F73" s="11" t="s">
        <v>231</v>
      </c>
      <c r="G73" s="12" t="s">
        <v>232</v>
      </c>
      <c r="H73" s="12">
        <v>0</v>
      </c>
      <c r="I73" s="12">
        <v>0</v>
      </c>
    </row>
    <row r="74" spans="6:14" x14ac:dyDescent="0.25">
      <c r="F74" s="11" t="s">
        <v>233</v>
      </c>
      <c r="G74" s="12" t="s">
        <v>234</v>
      </c>
      <c r="H74" s="12" t="s">
        <v>235</v>
      </c>
      <c r="I74" s="12">
        <v>6.7</v>
      </c>
    </row>
  </sheetData>
  <mergeCells count="15">
    <mergeCell ref="F62:I62"/>
    <mergeCell ref="K62:N62"/>
    <mergeCell ref="F69:I69"/>
    <mergeCell ref="H3:J3"/>
    <mergeCell ref="G4:K4"/>
    <mergeCell ref="F27:I27"/>
    <mergeCell ref="K27:N27"/>
    <mergeCell ref="F34:I34"/>
    <mergeCell ref="K34:N34"/>
    <mergeCell ref="F41:I41"/>
    <mergeCell ref="K41:N41"/>
    <mergeCell ref="F48:I48"/>
    <mergeCell ref="K48:N48"/>
    <mergeCell ref="F55:I55"/>
    <mergeCell ref="K55:N5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121"/>
  <sheetViews>
    <sheetView topLeftCell="A104" workbookViewId="0">
      <selection activeCell="K117" sqref="K117"/>
    </sheetView>
  </sheetViews>
  <sheetFormatPr defaultRowHeight="15" x14ac:dyDescent="0.25"/>
  <cols>
    <col min="6" max="6" width="15.28515625" bestFit="1" customWidth="1"/>
    <col min="7" max="7" width="19.140625" bestFit="1" customWidth="1"/>
    <col min="8" max="8" width="16.7109375" bestFit="1" customWidth="1"/>
    <col min="9" max="9" width="14.42578125" bestFit="1" customWidth="1"/>
    <col min="10" max="10" width="16" bestFit="1" customWidth="1"/>
    <col min="11" max="11" width="9.7109375" bestFit="1" customWidth="1"/>
    <col min="12" max="12" width="11.140625" bestFit="1" customWidth="1"/>
    <col min="13" max="13" width="12.42578125" bestFit="1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1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4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3" t="s">
        <v>144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3" t="s">
        <v>145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3" t="s">
        <v>146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3" t="s">
        <v>147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3" t="s">
        <v>148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3" x14ac:dyDescent="0.25">
      <c r="F17" s="3" t="s">
        <v>149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3" x14ac:dyDescent="0.25">
      <c r="F18" s="3" t="s">
        <v>150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3" x14ac:dyDescent="0.25">
      <c r="F19" s="3" t="s">
        <v>151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3" x14ac:dyDescent="0.25">
      <c r="F20" s="3" t="s">
        <v>152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3" x14ac:dyDescent="0.25">
      <c r="F21" s="3" t="s">
        <v>153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3" x14ac:dyDescent="0.25">
      <c r="F22" s="3" t="s">
        <v>154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3" spans="6:13" x14ac:dyDescent="0.25">
      <c r="F23" s="3" t="s">
        <v>155</v>
      </c>
      <c r="G23" s="2" t="s">
        <v>23</v>
      </c>
      <c r="H23" s="2" t="s">
        <v>37</v>
      </c>
      <c r="I23" s="2" t="s">
        <v>38</v>
      </c>
      <c r="J23" s="2" t="s">
        <v>39</v>
      </c>
      <c r="K23" s="2" t="s">
        <v>20</v>
      </c>
      <c r="L23" s="2" t="s">
        <v>36</v>
      </c>
      <c r="M23" s="2" t="s">
        <v>22</v>
      </c>
    </row>
    <row r="24" spans="6:13" x14ac:dyDescent="0.25">
      <c r="F24" s="3" t="s">
        <v>156</v>
      </c>
      <c r="G24" s="2" t="s">
        <v>23</v>
      </c>
      <c r="H24" s="2" t="s">
        <v>37</v>
      </c>
      <c r="I24" s="2" t="s">
        <v>38</v>
      </c>
      <c r="J24" s="2" t="s">
        <v>39</v>
      </c>
      <c r="K24" s="2" t="s">
        <v>20</v>
      </c>
      <c r="L24" s="2" t="s">
        <v>36</v>
      </c>
      <c r="M24" s="2" t="s">
        <v>22</v>
      </c>
    </row>
    <row r="25" spans="6:13" x14ac:dyDescent="0.25">
      <c r="F25" s="3" t="s">
        <v>157</v>
      </c>
      <c r="G25" s="2" t="s">
        <v>16</v>
      </c>
      <c r="H25" s="2" t="s">
        <v>24</v>
      </c>
      <c r="I25" s="2" t="s">
        <v>25</v>
      </c>
      <c r="J25" s="2" t="s">
        <v>32</v>
      </c>
      <c r="K25" s="2" t="s">
        <v>27</v>
      </c>
      <c r="L25" s="2" t="s">
        <v>28</v>
      </c>
      <c r="M25" s="2" t="s">
        <v>29</v>
      </c>
    </row>
    <row r="26" spans="6:13" x14ac:dyDescent="0.25">
      <c r="F26" s="3" t="s">
        <v>158</v>
      </c>
      <c r="G26" s="2" t="s">
        <v>23</v>
      </c>
      <c r="H26" s="2" t="s">
        <v>37</v>
      </c>
      <c r="I26" s="2" t="s">
        <v>38</v>
      </c>
      <c r="J26" s="2" t="s">
        <v>39</v>
      </c>
      <c r="K26" s="2" t="s">
        <v>20</v>
      </c>
      <c r="L26" s="2" t="s">
        <v>36</v>
      </c>
      <c r="M26" s="2" t="s">
        <v>22</v>
      </c>
    </row>
    <row r="27" spans="6:13" x14ac:dyDescent="0.25">
      <c r="F27" s="3" t="s">
        <v>159</v>
      </c>
      <c r="G27" s="2" t="s">
        <v>23</v>
      </c>
      <c r="H27" s="2" t="s">
        <v>37</v>
      </c>
      <c r="I27" s="2" t="s">
        <v>38</v>
      </c>
      <c r="J27" s="2" t="s">
        <v>39</v>
      </c>
      <c r="K27" s="2" t="s">
        <v>20</v>
      </c>
      <c r="L27" s="2" t="s">
        <v>36</v>
      </c>
      <c r="M27" s="2" t="s">
        <v>22</v>
      </c>
    </row>
    <row r="28" spans="6:13" x14ac:dyDescent="0.25">
      <c r="F28" s="3" t="s">
        <v>160</v>
      </c>
      <c r="G28" s="2" t="s">
        <v>23</v>
      </c>
      <c r="H28" s="2" t="s">
        <v>37</v>
      </c>
      <c r="I28" s="2" t="s">
        <v>38</v>
      </c>
      <c r="J28" s="2" t="s">
        <v>39</v>
      </c>
      <c r="K28" s="2" t="s">
        <v>20</v>
      </c>
      <c r="L28" s="2" t="s">
        <v>36</v>
      </c>
      <c r="M28" s="2" t="s">
        <v>22</v>
      </c>
    </row>
    <row r="29" spans="6:13" x14ac:dyDescent="0.25">
      <c r="F29" s="3" t="s">
        <v>161</v>
      </c>
      <c r="G29" s="2" t="s">
        <v>23</v>
      </c>
      <c r="H29" s="2" t="s">
        <v>37</v>
      </c>
      <c r="I29" s="2" t="s">
        <v>38</v>
      </c>
      <c r="J29" s="2" t="s">
        <v>39</v>
      </c>
      <c r="K29" s="2" t="s">
        <v>20</v>
      </c>
      <c r="L29" s="2" t="s">
        <v>36</v>
      </c>
      <c r="M29" s="2" t="s">
        <v>22</v>
      </c>
    </row>
    <row r="30" spans="6:13" x14ac:dyDescent="0.25">
      <c r="F30" s="3" t="s">
        <v>162</v>
      </c>
      <c r="G30" s="2" t="s">
        <v>23</v>
      </c>
      <c r="H30" s="2" t="s">
        <v>37</v>
      </c>
      <c r="I30" s="2" t="s">
        <v>38</v>
      </c>
      <c r="J30" s="2" t="s">
        <v>39</v>
      </c>
      <c r="K30" s="2" t="s">
        <v>20</v>
      </c>
      <c r="L30" s="2" t="s">
        <v>36</v>
      </c>
      <c r="M30" s="2" t="s">
        <v>22</v>
      </c>
    </row>
    <row r="31" spans="6:13" x14ac:dyDescent="0.25">
      <c r="F31" s="3" t="s">
        <v>72</v>
      </c>
      <c r="G31" s="2" t="s">
        <v>23</v>
      </c>
      <c r="H31" s="2" t="s">
        <v>37</v>
      </c>
      <c r="I31" s="2" t="s">
        <v>38</v>
      </c>
      <c r="J31" s="2" t="s">
        <v>39</v>
      </c>
      <c r="K31" s="2" t="s">
        <v>20</v>
      </c>
      <c r="L31" s="2" t="s">
        <v>36</v>
      </c>
      <c r="M31" s="2" t="s">
        <v>22</v>
      </c>
    </row>
    <row r="32" spans="6:13" x14ac:dyDescent="0.25">
      <c r="F32" s="3" t="s">
        <v>163</v>
      </c>
      <c r="G32" s="2" t="s">
        <v>23</v>
      </c>
      <c r="H32" s="2" t="s">
        <v>37</v>
      </c>
      <c r="I32" s="2" t="s">
        <v>38</v>
      </c>
      <c r="J32" s="2" t="s">
        <v>39</v>
      </c>
      <c r="K32" s="2" t="s">
        <v>20</v>
      </c>
      <c r="L32" s="2" t="s">
        <v>36</v>
      </c>
      <c r="M32" s="2" t="s">
        <v>22</v>
      </c>
    </row>
    <row r="33" spans="6:14" x14ac:dyDescent="0.25">
      <c r="F33" s="3" t="s">
        <v>164</v>
      </c>
      <c r="G33" s="2" t="s">
        <v>23</v>
      </c>
      <c r="H33" s="2" t="s">
        <v>37</v>
      </c>
      <c r="I33" s="2" t="s">
        <v>38</v>
      </c>
      <c r="J33" s="2" t="s">
        <v>39</v>
      </c>
      <c r="K33" s="2" t="s">
        <v>20</v>
      </c>
      <c r="L33" s="2" t="s">
        <v>36</v>
      </c>
      <c r="M33" s="2" t="s">
        <v>22</v>
      </c>
    </row>
    <row r="34" spans="6:14" x14ac:dyDescent="0.25">
      <c r="F34" s="3" t="s">
        <v>165</v>
      </c>
      <c r="G34" s="2" t="s">
        <v>23</v>
      </c>
      <c r="H34" s="2" t="s">
        <v>37</v>
      </c>
      <c r="I34" s="2" t="s">
        <v>38</v>
      </c>
      <c r="J34" s="2" t="s">
        <v>39</v>
      </c>
      <c r="K34" s="2" t="s">
        <v>20</v>
      </c>
      <c r="L34" s="2" t="s">
        <v>36</v>
      </c>
      <c r="M34" s="2" t="s">
        <v>22</v>
      </c>
    </row>
    <row r="35" spans="6:14" x14ac:dyDescent="0.25">
      <c r="F35" s="3" t="s">
        <v>166</v>
      </c>
      <c r="G35" s="2" t="s">
        <v>23</v>
      </c>
      <c r="H35" s="2" t="s">
        <v>37</v>
      </c>
      <c r="I35" s="2" t="s">
        <v>38</v>
      </c>
      <c r="J35" s="2" t="s">
        <v>39</v>
      </c>
      <c r="K35" s="2" t="s">
        <v>20</v>
      </c>
      <c r="L35" s="2" t="s">
        <v>36</v>
      </c>
      <c r="M35" s="2" t="s">
        <v>22</v>
      </c>
    </row>
    <row r="39" spans="6:14" x14ac:dyDescent="0.25">
      <c r="F39" s="25" t="s">
        <v>144</v>
      </c>
      <c r="G39" s="25"/>
      <c r="H39" s="25"/>
      <c r="I39" s="26"/>
      <c r="J39" s="8"/>
      <c r="K39" s="27" t="s">
        <v>145</v>
      </c>
      <c r="L39" s="25"/>
      <c r="M39" s="25"/>
      <c r="N39" s="26"/>
    </row>
    <row r="40" spans="6:14" x14ac:dyDescent="0.25">
      <c r="F40" s="9" t="s">
        <v>222</v>
      </c>
      <c r="G40" s="10" t="s">
        <v>223</v>
      </c>
      <c r="H40" s="10" t="s">
        <v>224</v>
      </c>
      <c r="I40" s="10" t="s">
        <v>225</v>
      </c>
      <c r="J40" s="8"/>
      <c r="K40" s="10" t="s">
        <v>222</v>
      </c>
      <c r="L40" s="10" t="s">
        <v>223</v>
      </c>
      <c r="M40" s="10" t="s">
        <v>224</v>
      </c>
      <c r="N40" s="10" t="s">
        <v>225</v>
      </c>
    </row>
    <row r="41" spans="6:14" x14ac:dyDescent="0.25">
      <c r="F41" s="11" t="s">
        <v>226</v>
      </c>
      <c r="G41" s="12" t="s">
        <v>227</v>
      </c>
      <c r="H41" s="12">
        <v>5</v>
      </c>
      <c r="I41" s="12">
        <v>0.4</v>
      </c>
      <c r="J41" s="8"/>
      <c r="K41" s="12" t="s">
        <v>226</v>
      </c>
      <c r="L41" s="12" t="s">
        <v>227</v>
      </c>
      <c r="M41" s="12">
        <v>5</v>
      </c>
      <c r="N41" s="12">
        <v>0.1</v>
      </c>
    </row>
    <row r="42" spans="6:14" x14ac:dyDescent="0.25">
      <c r="F42" s="11" t="s">
        <v>228</v>
      </c>
      <c r="G42" s="12" t="s">
        <v>229</v>
      </c>
      <c r="H42" s="12" t="s">
        <v>230</v>
      </c>
      <c r="I42" s="12">
        <v>0.3</v>
      </c>
      <c r="J42" s="8"/>
      <c r="K42" s="12" t="s">
        <v>228</v>
      </c>
      <c r="L42" s="12" t="s">
        <v>229</v>
      </c>
      <c r="M42" s="12" t="s">
        <v>230</v>
      </c>
      <c r="N42" s="12">
        <v>0.3</v>
      </c>
    </row>
    <row r="43" spans="6:14" x14ac:dyDescent="0.25">
      <c r="F43" s="11" t="s">
        <v>231</v>
      </c>
      <c r="G43" s="12" t="s">
        <v>232</v>
      </c>
      <c r="H43" s="12">
        <v>0</v>
      </c>
      <c r="I43" s="12">
        <v>0</v>
      </c>
      <c r="J43" s="8"/>
      <c r="K43" s="12" t="s">
        <v>231</v>
      </c>
      <c r="L43" s="12" t="s">
        <v>232</v>
      </c>
      <c r="M43" s="12">
        <v>0</v>
      </c>
      <c r="N43" s="12">
        <v>0</v>
      </c>
    </row>
    <row r="44" spans="6:14" x14ac:dyDescent="0.25">
      <c r="F44" s="11" t="s">
        <v>233</v>
      </c>
      <c r="G44" s="12" t="s">
        <v>234</v>
      </c>
      <c r="H44" s="12" t="s">
        <v>235</v>
      </c>
      <c r="I44" s="12">
        <v>6.7</v>
      </c>
      <c r="J44" s="8"/>
      <c r="K44" s="12" t="s">
        <v>233</v>
      </c>
      <c r="L44" s="12" t="s">
        <v>234</v>
      </c>
      <c r="M44" s="12" t="s">
        <v>235</v>
      </c>
      <c r="N44" s="12">
        <v>7</v>
      </c>
    </row>
    <row r="45" spans="6:14" x14ac:dyDescent="0.25">
      <c r="F45" s="13"/>
      <c r="G45" s="8"/>
      <c r="H45" s="8"/>
      <c r="I45" s="8"/>
      <c r="J45" s="8"/>
      <c r="K45" s="8"/>
      <c r="L45" s="8"/>
      <c r="M45" s="8"/>
      <c r="N45" s="8"/>
    </row>
    <row r="46" spans="6:14" x14ac:dyDescent="0.25">
      <c r="F46" s="25" t="s">
        <v>146</v>
      </c>
      <c r="G46" s="25"/>
      <c r="H46" s="25"/>
      <c r="I46" s="26"/>
      <c r="J46" s="8"/>
      <c r="K46" s="27" t="s">
        <v>147</v>
      </c>
      <c r="L46" s="25"/>
      <c r="M46" s="25"/>
      <c r="N46" s="26"/>
    </row>
    <row r="47" spans="6:14" x14ac:dyDescent="0.25">
      <c r="F47" s="9" t="s">
        <v>222</v>
      </c>
      <c r="G47" s="10" t="s">
        <v>223</v>
      </c>
      <c r="H47" s="10" t="s">
        <v>224</v>
      </c>
      <c r="I47" s="10" t="s">
        <v>225</v>
      </c>
      <c r="J47" s="8"/>
      <c r="K47" s="10" t="s">
        <v>222</v>
      </c>
      <c r="L47" s="10" t="s">
        <v>223</v>
      </c>
      <c r="M47" s="10" t="s">
        <v>224</v>
      </c>
      <c r="N47" s="10" t="s">
        <v>225</v>
      </c>
    </row>
    <row r="48" spans="6:14" x14ac:dyDescent="0.25">
      <c r="F48" s="11" t="s">
        <v>226</v>
      </c>
      <c r="G48" s="12" t="s">
        <v>227</v>
      </c>
      <c r="H48" s="12">
        <v>5</v>
      </c>
      <c r="I48" s="12">
        <v>0.1</v>
      </c>
      <c r="J48" s="8"/>
      <c r="K48" s="12" t="s">
        <v>226</v>
      </c>
      <c r="L48" s="12" t="s">
        <v>227</v>
      </c>
      <c r="M48" s="12">
        <v>5</v>
      </c>
      <c r="N48" s="12">
        <v>0.2</v>
      </c>
    </row>
    <row r="49" spans="6:14" x14ac:dyDescent="0.25">
      <c r="F49" s="11" t="s">
        <v>228</v>
      </c>
      <c r="G49" s="12" t="s">
        <v>229</v>
      </c>
      <c r="H49" s="12" t="s">
        <v>230</v>
      </c>
      <c r="I49" s="12">
        <v>0.3</v>
      </c>
      <c r="J49" s="8"/>
      <c r="K49" s="12" t="s">
        <v>228</v>
      </c>
      <c r="L49" s="12" t="s">
        <v>229</v>
      </c>
      <c r="M49" s="12" t="s">
        <v>230</v>
      </c>
      <c r="N49" s="12">
        <v>0.3</v>
      </c>
    </row>
    <row r="50" spans="6:14" x14ac:dyDescent="0.25">
      <c r="F50" s="11" t="s">
        <v>231</v>
      </c>
      <c r="G50" s="12" t="s">
        <v>232</v>
      </c>
      <c r="H50" s="12">
        <v>0</v>
      </c>
      <c r="I50" s="12">
        <v>0</v>
      </c>
      <c r="J50" s="8"/>
      <c r="K50" s="12" t="s">
        <v>231</v>
      </c>
      <c r="L50" s="12" t="s">
        <v>232</v>
      </c>
      <c r="M50" s="12">
        <v>0</v>
      </c>
      <c r="N50" s="12">
        <v>0</v>
      </c>
    </row>
    <row r="51" spans="6:14" x14ac:dyDescent="0.25">
      <c r="F51" s="11" t="s">
        <v>233</v>
      </c>
      <c r="G51" s="12" t="s">
        <v>234</v>
      </c>
      <c r="H51" s="12" t="s">
        <v>235</v>
      </c>
      <c r="I51" s="12">
        <v>6.7</v>
      </c>
      <c r="J51" s="8"/>
      <c r="K51" s="12" t="s">
        <v>233</v>
      </c>
      <c r="L51" s="12" t="s">
        <v>234</v>
      </c>
      <c r="M51" s="12" t="s">
        <v>235</v>
      </c>
      <c r="N51" s="12">
        <v>7</v>
      </c>
    </row>
    <row r="52" spans="6:14" x14ac:dyDescent="0.25">
      <c r="F52" s="13"/>
      <c r="G52" s="8"/>
      <c r="H52" s="8"/>
      <c r="I52" s="8"/>
      <c r="J52" s="8"/>
      <c r="K52" s="8"/>
      <c r="L52" s="8"/>
      <c r="M52" s="8"/>
      <c r="N52" s="8"/>
    </row>
    <row r="53" spans="6:14" x14ac:dyDescent="0.25">
      <c r="F53" s="25" t="s">
        <v>148</v>
      </c>
      <c r="G53" s="25"/>
      <c r="H53" s="25"/>
      <c r="I53" s="26"/>
      <c r="J53" s="8"/>
      <c r="K53" s="27" t="s">
        <v>149</v>
      </c>
      <c r="L53" s="25"/>
      <c r="M53" s="25"/>
      <c r="N53" s="26"/>
    </row>
    <row r="54" spans="6:14" x14ac:dyDescent="0.25">
      <c r="F54" s="9" t="s">
        <v>222</v>
      </c>
      <c r="G54" s="10" t="s">
        <v>223</v>
      </c>
      <c r="H54" s="10" t="s">
        <v>224</v>
      </c>
      <c r="I54" s="10" t="s">
        <v>225</v>
      </c>
      <c r="J54" s="8"/>
      <c r="K54" s="10" t="s">
        <v>222</v>
      </c>
      <c r="L54" s="10" t="s">
        <v>223</v>
      </c>
      <c r="M54" s="10" t="s">
        <v>224</v>
      </c>
      <c r="N54" s="10" t="s">
        <v>225</v>
      </c>
    </row>
    <row r="55" spans="6:14" x14ac:dyDescent="0.25">
      <c r="F55" s="11" t="s">
        <v>226</v>
      </c>
      <c r="G55" s="12" t="s">
        <v>227</v>
      </c>
      <c r="H55" s="12">
        <v>5</v>
      </c>
      <c r="I55" s="12">
        <v>0.2</v>
      </c>
      <c r="J55" s="8"/>
      <c r="K55" s="12" t="s">
        <v>226</v>
      </c>
      <c r="L55" s="12" t="s">
        <v>227</v>
      </c>
      <c r="M55" s="12">
        <v>5</v>
      </c>
      <c r="N55" s="12">
        <v>0.2</v>
      </c>
    </row>
    <row r="56" spans="6:14" x14ac:dyDescent="0.25">
      <c r="F56" s="11" t="s">
        <v>228</v>
      </c>
      <c r="G56" s="12" t="s">
        <v>229</v>
      </c>
      <c r="H56" s="12" t="s">
        <v>230</v>
      </c>
      <c r="I56" s="12">
        <v>0.3</v>
      </c>
      <c r="J56" s="8"/>
      <c r="K56" s="12" t="s">
        <v>228</v>
      </c>
      <c r="L56" s="12" t="s">
        <v>229</v>
      </c>
      <c r="M56" s="12" t="s">
        <v>230</v>
      </c>
      <c r="N56" s="12">
        <v>0.3</v>
      </c>
    </row>
    <row r="57" spans="6:14" x14ac:dyDescent="0.25">
      <c r="F57" s="11" t="s">
        <v>231</v>
      </c>
      <c r="G57" s="12" t="s">
        <v>232</v>
      </c>
      <c r="H57" s="12">
        <v>0</v>
      </c>
      <c r="I57" s="12">
        <v>0</v>
      </c>
      <c r="J57" s="8"/>
      <c r="K57" s="12" t="s">
        <v>231</v>
      </c>
      <c r="L57" s="12" t="s">
        <v>232</v>
      </c>
      <c r="M57" s="12">
        <v>0</v>
      </c>
      <c r="N57" s="12">
        <v>0</v>
      </c>
    </row>
    <row r="58" spans="6:14" x14ac:dyDescent="0.25">
      <c r="F58" s="11" t="s">
        <v>233</v>
      </c>
      <c r="G58" s="12" t="s">
        <v>234</v>
      </c>
      <c r="H58" s="12" t="s">
        <v>235</v>
      </c>
      <c r="I58" s="12">
        <v>6.7</v>
      </c>
      <c r="J58" s="8"/>
      <c r="K58" s="12" t="s">
        <v>233</v>
      </c>
      <c r="L58" s="12" t="s">
        <v>234</v>
      </c>
      <c r="M58" s="12" t="s">
        <v>235</v>
      </c>
      <c r="N58" s="12">
        <v>7</v>
      </c>
    </row>
    <row r="59" spans="6:14" x14ac:dyDescent="0.25">
      <c r="F59" s="13"/>
      <c r="G59" s="8"/>
      <c r="H59" s="8"/>
      <c r="I59" s="8"/>
      <c r="J59" s="8"/>
      <c r="K59" s="8"/>
      <c r="L59" s="8"/>
      <c r="M59" s="8"/>
      <c r="N59" s="8"/>
    </row>
    <row r="60" spans="6:14" x14ac:dyDescent="0.25">
      <c r="F60" s="25" t="s">
        <v>150</v>
      </c>
      <c r="G60" s="25"/>
      <c r="H60" s="25"/>
      <c r="I60" s="26"/>
      <c r="J60" s="8"/>
      <c r="K60" s="27" t="s">
        <v>151</v>
      </c>
      <c r="L60" s="25"/>
      <c r="M60" s="25"/>
      <c r="N60" s="26"/>
    </row>
    <row r="61" spans="6:14" x14ac:dyDescent="0.25">
      <c r="F61" s="9" t="s">
        <v>222</v>
      </c>
      <c r="G61" s="10" t="s">
        <v>223</v>
      </c>
      <c r="H61" s="10" t="s">
        <v>224</v>
      </c>
      <c r="I61" s="10" t="s">
        <v>225</v>
      </c>
      <c r="J61" s="8"/>
      <c r="K61" s="10" t="s">
        <v>222</v>
      </c>
      <c r="L61" s="10" t="s">
        <v>223</v>
      </c>
      <c r="M61" s="10" t="s">
        <v>224</v>
      </c>
      <c r="N61" s="10" t="s">
        <v>225</v>
      </c>
    </row>
    <row r="62" spans="6:14" x14ac:dyDescent="0.25">
      <c r="F62" s="11" t="s">
        <v>226</v>
      </c>
      <c r="G62" s="12" t="s">
        <v>227</v>
      </c>
      <c r="H62" s="12">
        <v>5</v>
      </c>
      <c r="I62" s="12">
        <v>0.4</v>
      </c>
      <c r="J62" s="8"/>
      <c r="K62" s="12" t="s">
        <v>226</v>
      </c>
      <c r="L62" s="12" t="s">
        <v>227</v>
      </c>
      <c r="M62" s="12">
        <v>5</v>
      </c>
      <c r="N62" s="12">
        <v>0.5</v>
      </c>
    </row>
    <row r="63" spans="6:14" x14ac:dyDescent="0.25">
      <c r="F63" s="11" t="s">
        <v>228</v>
      </c>
      <c r="G63" s="12" t="s">
        <v>229</v>
      </c>
      <c r="H63" s="12" t="s">
        <v>230</v>
      </c>
      <c r="I63" s="12">
        <v>0.3</v>
      </c>
      <c r="J63" s="8"/>
      <c r="K63" s="12" t="s">
        <v>228</v>
      </c>
      <c r="L63" s="12" t="s">
        <v>229</v>
      </c>
      <c r="M63" s="12" t="s">
        <v>230</v>
      </c>
      <c r="N63" s="12">
        <v>0.3</v>
      </c>
    </row>
    <row r="64" spans="6:14" x14ac:dyDescent="0.25">
      <c r="F64" s="11" t="s">
        <v>231</v>
      </c>
      <c r="G64" s="12" t="s">
        <v>232</v>
      </c>
      <c r="H64" s="12">
        <v>0</v>
      </c>
      <c r="I64" s="12">
        <v>0</v>
      </c>
      <c r="J64" s="8"/>
      <c r="K64" s="12" t="s">
        <v>231</v>
      </c>
      <c r="L64" s="12" t="s">
        <v>232</v>
      </c>
      <c r="M64" s="12">
        <v>0</v>
      </c>
      <c r="N64" s="12">
        <v>0</v>
      </c>
    </row>
    <row r="65" spans="6:14" x14ac:dyDescent="0.25">
      <c r="F65" s="11" t="s">
        <v>233</v>
      </c>
      <c r="G65" s="12" t="s">
        <v>234</v>
      </c>
      <c r="H65" s="12" t="s">
        <v>235</v>
      </c>
      <c r="I65" s="12">
        <v>6.7</v>
      </c>
      <c r="J65" s="8"/>
      <c r="K65" s="12" t="s">
        <v>233</v>
      </c>
      <c r="L65" s="12" t="s">
        <v>234</v>
      </c>
      <c r="M65" s="12" t="s">
        <v>235</v>
      </c>
      <c r="N65" s="12">
        <v>7</v>
      </c>
    </row>
    <row r="66" spans="6:14" x14ac:dyDescent="0.25">
      <c r="F66" s="13"/>
      <c r="G66" s="8"/>
      <c r="H66" s="8"/>
      <c r="I66" s="8"/>
      <c r="J66" s="8"/>
      <c r="K66" s="8"/>
      <c r="L66" s="8"/>
      <c r="M66" s="8"/>
      <c r="N66" s="8"/>
    </row>
    <row r="67" spans="6:14" x14ac:dyDescent="0.25">
      <c r="F67" s="25" t="s">
        <v>152</v>
      </c>
      <c r="G67" s="25"/>
      <c r="H67" s="25"/>
      <c r="I67" s="26"/>
      <c r="J67" s="8"/>
      <c r="K67" s="27" t="s">
        <v>153</v>
      </c>
      <c r="L67" s="25"/>
      <c r="M67" s="25"/>
      <c r="N67" s="26"/>
    </row>
    <row r="68" spans="6:14" x14ac:dyDescent="0.25">
      <c r="F68" s="9" t="s">
        <v>222</v>
      </c>
      <c r="G68" s="10" t="s">
        <v>223</v>
      </c>
      <c r="H68" s="10" t="s">
        <v>224</v>
      </c>
      <c r="I68" s="10" t="s">
        <v>225</v>
      </c>
      <c r="J68" s="8"/>
      <c r="K68" s="10" t="s">
        <v>222</v>
      </c>
      <c r="L68" s="10" t="s">
        <v>223</v>
      </c>
      <c r="M68" s="10" t="s">
        <v>224</v>
      </c>
      <c r="N68" s="10" t="s">
        <v>225</v>
      </c>
    </row>
    <row r="69" spans="6:14" x14ac:dyDescent="0.25">
      <c r="F69" s="11" t="s">
        <v>226</v>
      </c>
      <c r="G69" s="12" t="s">
        <v>227</v>
      </c>
      <c r="H69" s="12">
        <v>5</v>
      </c>
      <c r="I69" s="12">
        <v>0.5</v>
      </c>
      <c r="J69" s="8"/>
      <c r="K69" s="12" t="s">
        <v>226</v>
      </c>
      <c r="L69" s="12" t="s">
        <v>227</v>
      </c>
      <c r="M69" s="12">
        <v>5</v>
      </c>
      <c r="N69" s="12">
        <v>0.5</v>
      </c>
    </row>
    <row r="70" spans="6:14" x14ac:dyDescent="0.25">
      <c r="F70" s="11" t="s">
        <v>228</v>
      </c>
      <c r="G70" s="12" t="s">
        <v>229</v>
      </c>
      <c r="H70" s="12" t="s">
        <v>230</v>
      </c>
      <c r="I70" s="12">
        <v>0.3</v>
      </c>
      <c r="J70" s="8"/>
      <c r="K70" s="12" t="s">
        <v>228</v>
      </c>
      <c r="L70" s="12" t="s">
        <v>229</v>
      </c>
      <c r="M70" s="12" t="s">
        <v>230</v>
      </c>
      <c r="N70" s="12">
        <v>0.3</v>
      </c>
    </row>
    <row r="71" spans="6:14" x14ac:dyDescent="0.25">
      <c r="F71" s="11" t="s">
        <v>231</v>
      </c>
      <c r="G71" s="12" t="s">
        <v>232</v>
      </c>
      <c r="H71" s="12">
        <v>0</v>
      </c>
      <c r="I71" s="12">
        <v>0</v>
      </c>
      <c r="J71" s="8"/>
      <c r="K71" s="12" t="s">
        <v>231</v>
      </c>
      <c r="L71" s="12" t="s">
        <v>232</v>
      </c>
      <c r="M71" s="12">
        <v>0</v>
      </c>
      <c r="N71" s="12">
        <v>0</v>
      </c>
    </row>
    <row r="72" spans="6:14" x14ac:dyDescent="0.25">
      <c r="F72" s="11" t="s">
        <v>233</v>
      </c>
      <c r="G72" s="12" t="s">
        <v>234</v>
      </c>
      <c r="H72" s="12" t="s">
        <v>235</v>
      </c>
      <c r="I72" s="12">
        <v>6.7</v>
      </c>
      <c r="J72" s="8"/>
      <c r="K72" s="12" t="s">
        <v>233</v>
      </c>
      <c r="L72" s="12" t="s">
        <v>234</v>
      </c>
      <c r="M72" s="12" t="s">
        <v>235</v>
      </c>
      <c r="N72" s="12">
        <v>7</v>
      </c>
    </row>
    <row r="74" spans="6:14" x14ac:dyDescent="0.25">
      <c r="F74" s="25" t="s">
        <v>154</v>
      </c>
      <c r="G74" s="25"/>
      <c r="H74" s="25"/>
      <c r="I74" s="26"/>
      <c r="K74" s="25" t="s">
        <v>155</v>
      </c>
      <c r="L74" s="25"/>
      <c r="M74" s="25"/>
      <c r="N74" s="26"/>
    </row>
    <row r="75" spans="6:14" x14ac:dyDescent="0.25">
      <c r="F75" s="9" t="s">
        <v>222</v>
      </c>
      <c r="G75" s="10" t="s">
        <v>223</v>
      </c>
      <c r="H75" s="10" t="s">
        <v>224</v>
      </c>
      <c r="I75" s="10" t="s">
        <v>225</v>
      </c>
      <c r="K75" s="9" t="s">
        <v>222</v>
      </c>
      <c r="L75" s="10" t="s">
        <v>223</v>
      </c>
      <c r="M75" s="10" t="s">
        <v>224</v>
      </c>
      <c r="N75" s="10" t="s">
        <v>225</v>
      </c>
    </row>
    <row r="76" spans="6:14" x14ac:dyDescent="0.25">
      <c r="F76" s="11" t="s">
        <v>226</v>
      </c>
      <c r="G76" s="12" t="s">
        <v>227</v>
      </c>
      <c r="H76" s="12">
        <v>5</v>
      </c>
      <c r="I76" s="12">
        <v>0.5</v>
      </c>
      <c r="K76" s="11" t="s">
        <v>226</v>
      </c>
      <c r="L76" s="12" t="s">
        <v>227</v>
      </c>
      <c r="M76" s="12">
        <v>5</v>
      </c>
      <c r="N76" s="12">
        <v>0.5</v>
      </c>
    </row>
    <row r="77" spans="6:14" x14ac:dyDescent="0.25">
      <c r="F77" s="11" t="s">
        <v>228</v>
      </c>
      <c r="G77" s="12" t="s">
        <v>229</v>
      </c>
      <c r="H77" s="12" t="s">
        <v>230</v>
      </c>
      <c r="I77" s="12">
        <v>0.3</v>
      </c>
      <c r="K77" s="11" t="s">
        <v>228</v>
      </c>
      <c r="L77" s="12" t="s">
        <v>229</v>
      </c>
      <c r="M77" s="12" t="s">
        <v>230</v>
      </c>
      <c r="N77" s="12">
        <v>0.3</v>
      </c>
    </row>
    <row r="78" spans="6:14" x14ac:dyDescent="0.25">
      <c r="F78" s="11" t="s">
        <v>231</v>
      </c>
      <c r="G78" s="12" t="s">
        <v>232</v>
      </c>
      <c r="H78" s="12">
        <v>0</v>
      </c>
      <c r="I78" s="12">
        <v>0</v>
      </c>
      <c r="K78" s="11" t="s">
        <v>231</v>
      </c>
      <c r="L78" s="12" t="s">
        <v>232</v>
      </c>
      <c r="M78" s="12">
        <v>0</v>
      </c>
      <c r="N78" s="12">
        <v>0</v>
      </c>
    </row>
    <row r="79" spans="6:14" x14ac:dyDescent="0.25">
      <c r="F79" s="11" t="s">
        <v>233</v>
      </c>
      <c r="G79" s="12" t="s">
        <v>234</v>
      </c>
      <c r="H79" s="12" t="s">
        <v>235</v>
      </c>
      <c r="I79" s="12">
        <v>6.7</v>
      </c>
      <c r="K79" s="11" t="s">
        <v>233</v>
      </c>
      <c r="L79" s="12" t="s">
        <v>234</v>
      </c>
      <c r="M79" s="12" t="s">
        <v>235</v>
      </c>
      <c r="N79" s="12">
        <v>6.7</v>
      </c>
    </row>
    <row r="81" spans="6:14" x14ac:dyDescent="0.25">
      <c r="F81" s="25" t="s">
        <v>156</v>
      </c>
      <c r="G81" s="25"/>
      <c r="H81" s="25"/>
      <c r="I81" s="26"/>
      <c r="K81" s="25" t="s">
        <v>157</v>
      </c>
      <c r="L81" s="25"/>
      <c r="M81" s="25"/>
      <c r="N81" s="26"/>
    </row>
    <row r="82" spans="6:14" x14ac:dyDescent="0.25">
      <c r="F82" s="9" t="s">
        <v>222</v>
      </c>
      <c r="G82" s="10" t="s">
        <v>223</v>
      </c>
      <c r="H82" s="10" t="s">
        <v>224</v>
      </c>
      <c r="I82" s="10" t="s">
        <v>225</v>
      </c>
      <c r="K82" s="9" t="s">
        <v>222</v>
      </c>
      <c r="L82" s="10" t="s">
        <v>223</v>
      </c>
      <c r="M82" s="10" t="s">
        <v>224</v>
      </c>
      <c r="N82" s="10" t="s">
        <v>225</v>
      </c>
    </row>
    <row r="83" spans="6:14" x14ac:dyDescent="0.25">
      <c r="F83" s="11" t="s">
        <v>226</v>
      </c>
      <c r="G83" s="12" t="s">
        <v>227</v>
      </c>
      <c r="H83" s="12">
        <v>5</v>
      </c>
      <c r="I83" s="12">
        <v>0.5</v>
      </c>
      <c r="K83" s="11" t="s">
        <v>226</v>
      </c>
      <c r="L83" s="12" t="s">
        <v>227</v>
      </c>
      <c r="M83" s="12">
        <v>5</v>
      </c>
      <c r="N83" s="12">
        <v>0.5</v>
      </c>
    </row>
    <row r="84" spans="6:14" x14ac:dyDescent="0.25">
      <c r="F84" s="11" t="s">
        <v>228</v>
      </c>
      <c r="G84" s="12" t="s">
        <v>229</v>
      </c>
      <c r="H84" s="12" t="s">
        <v>230</v>
      </c>
      <c r="I84" s="12">
        <v>0.3</v>
      </c>
      <c r="K84" s="11" t="s">
        <v>228</v>
      </c>
      <c r="L84" s="12" t="s">
        <v>229</v>
      </c>
      <c r="M84" s="12" t="s">
        <v>230</v>
      </c>
      <c r="N84" s="12">
        <v>0.3</v>
      </c>
    </row>
    <row r="85" spans="6:14" x14ac:dyDescent="0.25">
      <c r="F85" s="11" t="s">
        <v>231</v>
      </c>
      <c r="G85" s="12" t="s">
        <v>232</v>
      </c>
      <c r="H85" s="12">
        <v>0</v>
      </c>
      <c r="I85" s="12">
        <v>0</v>
      </c>
      <c r="K85" s="11" t="s">
        <v>231</v>
      </c>
      <c r="L85" s="12" t="s">
        <v>232</v>
      </c>
      <c r="M85" s="12">
        <v>0</v>
      </c>
      <c r="N85" s="12">
        <v>0</v>
      </c>
    </row>
    <row r="86" spans="6:14" x14ac:dyDescent="0.25">
      <c r="F86" s="11" t="s">
        <v>233</v>
      </c>
      <c r="G86" s="12" t="s">
        <v>234</v>
      </c>
      <c r="H86" s="12" t="s">
        <v>235</v>
      </c>
      <c r="I86" s="12">
        <v>6.7</v>
      </c>
      <c r="K86" s="11" t="s">
        <v>233</v>
      </c>
      <c r="L86" s="12" t="s">
        <v>234</v>
      </c>
      <c r="M86" s="12" t="s">
        <v>235</v>
      </c>
      <c r="N86" s="12">
        <v>6.7</v>
      </c>
    </row>
    <row r="88" spans="6:14" x14ac:dyDescent="0.25">
      <c r="F88" s="25" t="s">
        <v>158</v>
      </c>
      <c r="G88" s="25"/>
      <c r="H88" s="25"/>
      <c r="I88" s="26"/>
      <c r="K88" s="25" t="s">
        <v>159</v>
      </c>
      <c r="L88" s="25"/>
      <c r="M88" s="25"/>
      <c r="N88" s="26"/>
    </row>
    <row r="89" spans="6:14" x14ac:dyDescent="0.25">
      <c r="F89" s="9" t="s">
        <v>222</v>
      </c>
      <c r="G89" s="10" t="s">
        <v>223</v>
      </c>
      <c r="H89" s="10" t="s">
        <v>224</v>
      </c>
      <c r="I89" s="10" t="s">
        <v>225</v>
      </c>
      <c r="K89" s="9" t="s">
        <v>222</v>
      </c>
      <c r="L89" s="10" t="s">
        <v>223</v>
      </c>
      <c r="M89" s="10" t="s">
        <v>224</v>
      </c>
      <c r="N89" s="10" t="s">
        <v>225</v>
      </c>
    </row>
    <row r="90" spans="6:14" x14ac:dyDescent="0.25">
      <c r="F90" s="11" t="s">
        <v>226</v>
      </c>
      <c r="G90" s="12" t="s">
        <v>227</v>
      </c>
      <c r="H90" s="12">
        <v>5</v>
      </c>
      <c r="I90" s="12">
        <v>0.5</v>
      </c>
      <c r="K90" s="11" t="s">
        <v>226</v>
      </c>
      <c r="L90" s="12" t="s">
        <v>227</v>
      </c>
      <c r="M90" s="12">
        <v>5</v>
      </c>
      <c r="N90" s="12">
        <v>0.5</v>
      </c>
    </row>
    <row r="91" spans="6:14" x14ac:dyDescent="0.25">
      <c r="F91" s="11" t="s">
        <v>228</v>
      </c>
      <c r="G91" s="12" t="s">
        <v>229</v>
      </c>
      <c r="H91" s="12" t="s">
        <v>230</v>
      </c>
      <c r="I91" s="12">
        <v>0.3</v>
      </c>
      <c r="K91" s="11" t="s">
        <v>228</v>
      </c>
      <c r="L91" s="12" t="s">
        <v>229</v>
      </c>
      <c r="M91" s="12" t="s">
        <v>230</v>
      </c>
      <c r="N91" s="12">
        <v>0.3</v>
      </c>
    </row>
    <row r="92" spans="6:14" x14ac:dyDescent="0.25">
      <c r="F92" s="11" t="s">
        <v>231</v>
      </c>
      <c r="G92" s="12" t="s">
        <v>232</v>
      </c>
      <c r="H92" s="12">
        <v>0</v>
      </c>
      <c r="I92" s="12">
        <v>0</v>
      </c>
      <c r="K92" s="11" t="s">
        <v>231</v>
      </c>
      <c r="L92" s="12" t="s">
        <v>232</v>
      </c>
      <c r="M92" s="12">
        <v>0</v>
      </c>
      <c r="N92" s="12">
        <v>0</v>
      </c>
    </row>
    <row r="93" spans="6:14" x14ac:dyDescent="0.25">
      <c r="F93" s="11" t="s">
        <v>233</v>
      </c>
      <c r="G93" s="12" t="s">
        <v>234</v>
      </c>
      <c r="H93" s="12" t="s">
        <v>235</v>
      </c>
      <c r="I93" s="12">
        <v>6.7</v>
      </c>
      <c r="K93" s="11" t="s">
        <v>233</v>
      </c>
      <c r="L93" s="12" t="s">
        <v>234</v>
      </c>
      <c r="M93" s="12" t="s">
        <v>235</v>
      </c>
      <c r="N93" s="12">
        <v>6.7</v>
      </c>
    </row>
    <row r="95" spans="6:14" x14ac:dyDescent="0.25">
      <c r="F95" s="25" t="s">
        <v>160</v>
      </c>
      <c r="G95" s="25"/>
      <c r="H95" s="25"/>
      <c r="I95" s="26"/>
      <c r="K95" s="25" t="s">
        <v>161</v>
      </c>
      <c r="L95" s="25"/>
      <c r="M95" s="25"/>
      <c r="N95" s="26"/>
    </row>
    <row r="96" spans="6:14" x14ac:dyDescent="0.25">
      <c r="F96" s="9" t="s">
        <v>222</v>
      </c>
      <c r="G96" s="10" t="s">
        <v>223</v>
      </c>
      <c r="H96" s="10" t="s">
        <v>224</v>
      </c>
      <c r="I96" s="10" t="s">
        <v>225</v>
      </c>
      <c r="K96" s="9" t="s">
        <v>222</v>
      </c>
      <c r="L96" s="10" t="s">
        <v>223</v>
      </c>
      <c r="M96" s="10" t="s">
        <v>224</v>
      </c>
      <c r="N96" s="10" t="s">
        <v>225</v>
      </c>
    </row>
    <row r="97" spans="6:14" x14ac:dyDescent="0.25">
      <c r="F97" s="11" t="s">
        <v>226</v>
      </c>
      <c r="G97" s="12" t="s">
        <v>227</v>
      </c>
      <c r="H97" s="12">
        <v>5</v>
      </c>
      <c r="I97" s="12">
        <v>0.5</v>
      </c>
      <c r="K97" s="11" t="s">
        <v>226</v>
      </c>
      <c r="L97" s="12" t="s">
        <v>227</v>
      </c>
      <c r="M97" s="12">
        <v>5</v>
      </c>
      <c r="N97" s="12">
        <v>0.5</v>
      </c>
    </row>
    <row r="98" spans="6:14" x14ac:dyDescent="0.25">
      <c r="F98" s="11" t="s">
        <v>228</v>
      </c>
      <c r="G98" s="12" t="s">
        <v>229</v>
      </c>
      <c r="H98" s="12" t="s">
        <v>230</v>
      </c>
      <c r="I98" s="12">
        <v>0.3</v>
      </c>
      <c r="K98" s="11" t="s">
        <v>228</v>
      </c>
      <c r="L98" s="12" t="s">
        <v>229</v>
      </c>
      <c r="M98" s="12" t="s">
        <v>230</v>
      </c>
      <c r="N98" s="12">
        <v>0.3</v>
      </c>
    </row>
    <row r="99" spans="6:14" x14ac:dyDescent="0.25">
      <c r="F99" s="11" t="s">
        <v>231</v>
      </c>
      <c r="G99" s="12" t="s">
        <v>232</v>
      </c>
      <c r="H99" s="12">
        <v>0</v>
      </c>
      <c r="I99" s="12">
        <v>0</v>
      </c>
      <c r="K99" s="11" t="s">
        <v>231</v>
      </c>
      <c r="L99" s="12" t="s">
        <v>232</v>
      </c>
      <c r="M99" s="12">
        <v>0</v>
      </c>
      <c r="N99" s="12">
        <v>0</v>
      </c>
    </row>
    <row r="100" spans="6:14" x14ac:dyDescent="0.25">
      <c r="F100" s="11" t="s">
        <v>233</v>
      </c>
      <c r="G100" s="12" t="s">
        <v>234</v>
      </c>
      <c r="H100" s="12" t="s">
        <v>235</v>
      </c>
      <c r="I100" s="12">
        <v>6.7</v>
      </c>
      <c r="K100" s="11" t="s">
        <v>233</v>
      </c>
      <c r="L100" s="12" t="s">
        <v>234</v>
      </c>
      <c r="M100" s="12" t="s">
        <v>235</v>
      </c>
      <c r="N100" s="12">
        <v>6.7</v>
      </c>
    </row>
    <row r="102" spans="6:14" x14ac:dyDescent="0.25">
      <c r="F102" s="25" t="s">
        <v>162</v>
      </c>
      <c r="G102" s="25"/>
      <c r="H102" s="25"/>
      <c r="I102" s="26"/>
      <c r="K102" s="25" t="s">
        <v>72</v>
      </c>
      <c r="L102" s="25"/>
      <c r="M102" s="25"/>
      <c r="N102" s="26"/>
    </row>
    <row r="103" spans="6:14" x14ac:dyDescent="0.25">
      <c r="F103" s="9" t="s">
        <v>222</v>
      </c>
      <c r="G103" s="10" t="s">
        <v>223</v>
      </c>
      <c r="H103" s="10" t="s">
        <v>224</v>
      </c>
      <c r="I103" s="10" t="s">
        <v>225</v>
      </c>
      <c r="K103" s="9" t="s">
        <v>222</v>
      </c>
      <c r="L103" s="10" t="s">
        <v>223</v>
      </c>
      <c r="M103" s="10" t="s">
        <v>224</v>
      </c>
      <c r="N103" s="10" t="s">
        <v>225</v>
      </c>
    </row>
    <row r="104" spans="6:14" x14ac:dyDescent="0.25">
      <c r="F104" s="11" t="s">
        <v>226</v>
      </c>
      <c r="G104" s="12" t="s">
        <v>227</v>
      </c>
      <c r="H104" s="12">
        <v>5</v>
      </c>
      <c r="I104" s="12">
        <v>0.5</v>
      </c>
      <c r="K104" s="11" t="s">
        <v>226</v>
      </c>
      <c r="L104" s="12" t="s">
        <v>227</v>
      </c>
      <c r="M104" s="12">
        <v>5</v>
      </c>
      <c r="N104" s="12">
        <v>0.5</v>
      </c>
    </row>
    <row r="105" spans="6:14" x14ac:dyDescent="0.25">
      <c r="F105" s="11" t="s">
        <v>228</v>
      </c>
      <c r="G105" s="12" t="s">
        <v>229</v>
      </c>
      <c r="H105" s="12" t="s">
        <v>230</v>
      </c>
      <c r="I105" s="12">
        <v>0.3</v>
      </c>
      <c r="K105" s="11" t="s">
        <v>228</v>
      </c>
      <c r="L105" s="12" t="s">
        <v>229</v>
      </c>
      <c r="M105" s="12" t="s">
        <v>230</v>
      </c>
      <c r="N105" s="12">
        <v>0.3</v>
      </c>
    </row>
    <row r="106" spans="6:14" x14ac:dyDescent="0.25">
      <c r="F106" s="11" t="s">
        <v>231</v>
      </c>
      <c r="G106" s="12" t="s">
        <v>232</v>
      </c>
      <c r="H106" s="12">
        <v>0</v>
      </c>
      <c r="I106" s="12">
        <v>0</v>
      </c>
      <c r="K106" s="11" t="s">
        <v>231</v>
      </c>
      <c r="L106" s="12" t="s">
        <v>232</v>
      </c>
      <c r="M106" s="12">
        <v>0</v>
      </c>
      <c r="N106" s="12">
        <v>0</v>
      </c>
    </row>
    <row r="107" spans="6:14" x14ac:dyDescent="0.25">
      <c r="F107" s="11" t="s">
        <v>233</v>
      </c>
      <c r="G107" s="12" t="s">
        <v>234</v>
      </c>
      <c r="H107" s="12" t="s">
        <v>235</v>
      </c>
      <c r="I107" s="12">
        <v>6.7</v>
      </c>
      <c r="K107" s="11" t="s">
        <v>233</v>
      </c>
      <c r="L107" s="12" t="s">
        <v>234</v>
      </c>
      <c r="M107" s="12" t="s">
        <v>235</v>
      </c>
      <c r="N107" s="12">
        <v>6.7</v>
      </c>
    </row>
    <row r="109" spans="6:14" x14ac:dyDescent="0.25">
      <c r="F109" s="25" t="s">
        <v>163</v>
      </c>
      <c r="G109" s="25"/>
      <c r="H109" s="25"/>
      <c r="I109" s="26"/>
      <c r="K109" s="25" t="s">
        <v>164</v>
      </c>
      <c r="L109" s="25"/>
      <c r="M109" s="25"/>
      <c r="N109" s="26"/>
    </row>
    <row r="110" spans="6:14" x14ac:dyDescent="0.25">
      <c r="F110" s="9" t="s">
        <v>222</v>
      </c>
      <c r="G110" s="10" t="s">
        <v>223</v>
      </c>
      <c r="H110" s="10" t="s">
        <v>224</v>
      </c>
      <c r="I110" s="10" t="s">
        <v>225</v>
      </c>
      <c r="K110" s="9" t="s">
        <v>222</v>
      </c>
      <c r="L110" s="10" t="s">
        <v>223</v>
      </c>
      <c r="M110" s="10" t="s">
        <v>224</v>
      </c>
      <c r="N110" s="10" t="s">
        <v>225</v>
      </c>
    </row>
    <row r="111" spans="6:14" x14ac:dyDescent="0.25">
      <c r="F111" s="11" t="s">
        <v>226</v>
      </c>
      <c r="G111" s="12" t="s">
        <v>227</v>
      </c>
      <c r="H111" s="12">
        <v>5</v>
      </c>
      <c r="I111" s="12">
        <v>0.5</v>
      </c>
      <c r="K111" s="11" t="s">
        <v>226</v>
      </c>
      <c r="L111" s="12" t="s">
        <v>227</v>
      </c>
      <c r="M111" s="12">
        <v>5</v>
      </c>
      <c r="N111" s="12">
        <v>0.5</v>
      </c>
    </row>
    <row r="112" spans="6:14" x14ac:dyDescent="0.25">
      <c r="F112" s="11" t="s">
        <v>228</v>
      </c>
      <c r="G112" s="12" t="s">
        <v>229</v>
      </c>
      <c r="H112" s="12" t="s">
        <v>230</v>
      </c>
      <c r="I112" s="12">
        <v>0.3</v>
      </c>
      <c r="K112" s="11" t="s">
        <v>228</v>
      </c>
      <c r="L112" s="12" t="s">
        <v>229</v>
      </c>
      <c r="M112" s="12" t="s">
        <v>230</v>
      </c>
      <c r="N112" s="12">
        <v>0.3</v>
      </c>
    </row>
    <row r="113" spans="6:14" x14ac:dyDescent="0.25">
      <c r="F113" s="11" t="s">
        <v>231</v>
      </c>
      <c r="G113" s="12" t="s">
        <v>232</v>
      </c>
      <c r="H113" s="12">
        <v>0</v>
      </c>
      <c r="I113" s="12">
        <v>0</v>
      </c>
      <c r="K113" s="11" t="s">
        <v>231</v>
      </c>
      <c r="L113" s="12" t="s">
        <v>232</v>
      </c>
      <c r="M113" s="12">
        <v>0</v>
      </c>
      <c r="N113" s="12">
        <v>0</v>
      </c>
    </row>
    <row r="114" spans="6:14" x14ac:dyDescent="0.25">
      <c r="F114" s="11" t="s">
        <v>233</v>
      </c>
      <c r="G114" s="12" t="s">
        <v>234</v>
      </c>
      <c r="H114" s="12" t="s">
        <v>235</v>
      </c>
      <c r="I114" s="12">
        <v>6.7</v>
      </c>
      <c r="K114" s="11" t="s">
        <v>233</v>
      </c>
      <c r="L114" s="12" t="s">
        <v>234</v>
      </c>
      <c r="M114" s="12" t="s">
        <v>235</v>
      </c>
      <c r="N114" s="12">
        <v>6.7</v>
      </c>
    </row>
    <row r="116" spans="6:14" x14ac:dyDescent="0.25">
      <c r="F116" s="25" t="s">
        <v>165</v>
      </c>
      <c r="G116" s="25"/>
      <c r="H116" s="25"/>
      <c r="I116" s="26"/>
      <c r="K116" s="25" t="s">
        <v>166</v>
      </c>
      <c r="L116" s="25"/>
      <c r="M116" s="25"/>
      <c r="N116" s="26"/>
    </row>
    <row r="117" spans="6:14" x14ac:dyDescent="0.25">
      <c r="F117" s="9" t="s">
        <v>222</v>
      </c>
      <c r="G117" s="10" t="s">
        <v>223</v>
      </c>
      <c r="H117" s="10" t="s">
        <v>224</v>
      </c>
      <c r="I117" s="10" t="s">
        <v>225</v>
      </c>
      <c r="K117" s="9" t="s">
        <v>222</v>
      </c>
      <c r="L117" s="10" t="s">
        <v>223</v>
      </c>
      <c r="M117" s="10" t="s">
        <v>224</v>
      </c>
      <c r="N117" s="10" t="s">
        <v>225</v>
      </c>
    </row>
    <row r="118" spans="6:14" x14ac:dyDescent="0.25">
      <c r="F118" s="11" t="s">
        <v>226</v>
      </c>
      <c r="G118" s="12" t="s">
        <v>227</v>
      </c>
      <c r="H118" s="12">
        <v>5</v>
      </c>
      <c r="I118" s="12">
        <v>0.5</v>
      </c>
      <c r="K118" s="11" t="s">
        <v>226</v>
      </c>
      <c r="L118" s="12" t="s">
        <v>227</v>
      </c>
      <c r="M118" s="12">
        <v>5</v>
      </c>
      <c r="N118" s="12">
        <v>0.5</v>
      </c>
    </row>
    <row r="119" spans="6:14" x14ac:dyDescent="0.25">
      <c r="F119" s="11" t="s">
        <v>228</v>
      </c>
      <c r="G119" s="12" t="s">
        <v>229</v>
      </c>
      <c r="H119" s="12" t="s">
        <v>230</v>
      </c>
      <c r="I119" s="12">
        <v>0.3</v>
      </c>
      <c r="K119" s="11" t="s">
        <v>228</v>
      </c>
      <c r="L119" s="12" t="s">
        <v>229</v>
      </c>
      <c r="M119" s="12" t="s">
        <v>230</v>
      </c>
      <c r="N119" s="12">
        <v>0.3</v>
      </c>
    </row>
    <row r="120" spans="6:14" x14ac:dyDescent="0.25">
      <c r="F120" s="11" t="s">
        <v>231</v>
      </c>
      <c r="G120" s="12" t="s">
        <v>232</v>
      </c>
      <c r="H120" s="12">
        <v>0</v>
      </c>
      <c r="I120" s="12">
        <v>0</v>
      </c>
      <c r="K120" s="11" t="s">
        <v>231</v>
      </c>
      <c r="L120" s="12" t="s">
        <v>232</v>
      </c>
      <c r="M120" s="12">
        <v>0</v>
      </c>
      <c r="N120" s="12">
        <v>0</v>
      </c>
    </row>
    <row r="121" spans="6:14" x14ac:dyDescent="0.25">
      <c r="F121" s="11" t="s">
        <v>233</v>
      </c>
      <c r="G121" s="12" t="s">
        <v>234</v>
      </c>
      <c r="H121" s="12" t="s">
        <v>235</v>
      </c>
      <c r="I121" s="12">
        <v>6.7</v>
      </c>
      <c r="K121" s="11" t="s">
        <v>233</v>
      </c>
      <c r="L121" s="12" t="s">
        <v>234</v>
      </c>
      <c r="M121" s="12" t="s">
        <v>235</v>
      </c>
      <c r="N121" s="12">
        <v>6.7</v>
      </c>
    </row>
  </sheetData>
  <mergeCells count="26">
    <mergeCell ref="F116:I116"/>
    <mergeCell ref="K116:N116"/>
    <mergeCell ref="F95:I95"/>
    <mergeCell ref="K95:N95"/>
    <mergeCell ref="F102:I102"/>
    <mergeCell ref="K102:N102"/>
    <mergeCell ref="F109:I109"/>
    <mergeCell ref="K109:N109"/>
    <mergeCell ref="F74:I74"/>
    <mergeCell ref="K74:N74"/>
    <mergeCell ref="F81:I81"/>
    <mergeCell ref="K81:N81"/>
    <mergeCell ref="F88:I88"/>
    <mergeCell ref="K88:N88"/>
    <mergeCell ref="H3:J3"/>
    <mergeCell ref="G4:K4"/>
    <mergeCell ref="F39:I39"/>
    <mergeCell ref="K39:N39"/>
    <mergeCell ref="F46:I46"/>
    <mergeCell ref="K46:N46"/>
    <mergeCell ref="F53:I53"/>
    <mergeCell ref="K53:N53"/>
    <mergeCell ref="F60:I60"/>
    <mergeCell ref="K60:N60"/>
    <mergeCell ref="F67:I67"/>
    <mergeCell ref="K67:N6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11"/>
  <sheetViews>
    <sheetView topLeftCell="A44" workbookViewId="0">
      <selection activeCell="B44" sqref="B44"/>
    </sheetView>
  </sheetViews>
  <sheetFormatPr defaultRowHeight="15" x14ac:dyDescent="0.25"/>
  <cols>
    <col min="6" max="6" width="12.140625" style="6" bestFit="1" customWidth="1"/>
    <col min="7" max="7" width="19.140625" bestFit="1" customWidth="1"/>
    <col min="8" max="8" width="16.7109375" bestFit="1" customWidth="1"/>
    <col min="9" max="9" width="14.42578125" bestFit="1" customWidth="1"/>
    <col min="10" max="10" width="16" bestFit="1" customWidth="1"/>
    <col min="11" max="11" width="9.7109375" bestFit="1" customWidth="1"/>
    <col min="12" max="12" width="11.140625" bestFit="1" customWidth="1"/>
    <col min="13" max="13" width="12.42578125" bestFit="1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2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2" t="s">
        <v>167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2" t="s">
        <v>168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2" t="s">
        <v>169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2" t="s">
        <v>170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2" t="s">
        <v>171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3" x14ac:dyDescent="0.25">
      <c r="F17" s="2" t="s">
        <v>173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3" x14ac:dyDescent="0.25">
      <c r="F18" s="2" t="s">
        <v>172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3" x14ac:dyDescent="0.25">
      <c r="F19" s="2" t="s">
        <v>174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3" x14ac:dyDescent="0.25">
      <c r="F20" s="2" t="s">
        <v>175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3" x14ac:dyDescent="0.25">
      <c r="F21" s="2" t="s">
        <v>176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3" x14ac:dyDescent="0.25">
      <c r="F22" s="2" t="s">
        <v>177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3" spans="6:13" x14ac:dyDescent="0.25">
      <c r="F23" s="2" t="s">
        <v>178</v>
      </c>
      <c r="G23" s="2" t="s">
        <v>23</v>
      </c>
      <c r="H23" s="2" t="s">
        <v>37</v>
      </c>
      <c r="I23" s="2" t="s">
        <v>38</v>
      </c>
      <c r="J23" s="2" t="s">
        <v>39</v>
      </c>
      <c r="K23" s="2" t="s">
        <v>20</v>
      </c>
      <c r="L23" s="2" t="s">
        <v>36</v>
      </c>
      <c r="M23" s="2" t="s">
        <v>22</v>
      </c>
    </row>
    <row r="24" spans="6:13" x14ac:dyDescent="0.25">
      <c r="F24" s="2" t="s">
        <v>179</v>
      </c>
      <c r="G24" s="2" t="s">
        <v>23</v>
      </c>
      <c r="H24" s="2" t="s">
        <v>37</v>
      </c>
      <c r="I24" s="2" t="s">
        <v>38</v>
      </c>
      <c r="J24" s="2" t="s">
        <v>39</v>
      </c>
      <c r="K24" s="2" t="s">
        <v>20</v>
      </c>
      <c r="L24" s="2" t="s">
        <v>36</v>
      </c>
      <c r="M24" s="2" t="s">
        <v>22</v>
      </c>
    </row>
    <row r="25" spans="6:13" x14ac:dyDescent="0.25">
      <c r="F25" s="2" t="s">
        <v>180</v>
      </c>
      <c r="G25" s="2" t="s">
        <v>23</v>
      </c>
      <c r="H25" s="2" t="s">
        <v>37</v>
      </c>
      <c r="I25" s="2" t="s">
        <v>38</v>
      </c>
      <c r="J25" s="2" t="s">
        <v>39</v>
      </c>
      <c r="K25" s="2" t="s">
        <v>20</v>
      </c>
      <c r="L25" s="2" t="s">
        <v>36</v>
      </c>
      <c r="M25" s="2" t="s">
        <v>22</v>
      </c>
    </row>
    <row r="26" spans="6:13" x14ac:dyDescent="0.25">
      <c r="F26" s="2" t="s">
        <v>181</v>
      </c>
      <c r="G26" s="2" t="s">
        <v>16</v>
      </c>
      <c r="H26" s="2" t="s">
        <v>37</v>
      </c>
      <c r="I26" s="2" t="s">
        <v>38</v>
      </c>
      <c r="J26" s="2" t="s">
        <v>39</v>
      </c>
      <c r="K26" s="2" t="s">
        <v>20</v>
      </c>
      <c r="L26" s="2" t="s">
        <v>36</v>
      </c>
      <c r="M26" s="2" t="s">
        <v>22</v>
      </c>
    </row>
    <row r="27" spans="6:13" x14ac:dyDescent="0.25">
      <c r="F27" s="2" t="s">
        <v>182</v>
      </c>
      <c r="G27" s="2" t="s">
        <v>23</v>
      </c>
      <c r="H27" s="2" t="s">
        <v>37</v>
      </c>
      <c r="I27" s="2" t="s">
        <v>38</v>
      </c>
      <c r="J27" s="2" t="s">
        <v>39</v>
      </c>
      <c r="K27" s="2" t="s">
        <v>20</v>
      </c>
      <c r="L27" s="2" t="s">
        <v>36</v>
      </c>
      <c r="M27" s="2" t="s">
        <v>22</v>
      </c>
    </row>
    <row r="28" spans="6:13" x14ac:dyDescent="0.25">
      <c r="F28" s="2" t="s">
        <v>183</v>
      </c>
      <c r="G28" s="2" t="s">
        <v>23</v>
      </c>
      <c r="H28" s="2" t="s">
        <v>37</v>
      </c>
      <c r="I28" s="2" t="s">
        <v>38</v>
      </c>
      <c r="J28" s="2" t="s">
        <v>39</v>
      </c>
      <c r="K28" s="2" t="s">
        <v>20</v>
      </c>
      <c r="L28" s="2" t="s">
        <v>36</v>
      </c>
      <c r="M28" s="2" t="s">
        <v>22</v>
      </c>
    </row>
    <row r="29" spans="6:13" x14ac:dyDescent="0.25">
      <c r="F29" s="2" t="s">
        <v>184</v>
      </c>
      <c r="G29" s="2" t="s">
        <v>23</v>
      </c>
      <c r="H29" s="2" t="s">
        <v>37</v>
      </c>
      <c r="I29" s="2" t="s">
        <v>38</v>
      </c>
      <c r="J29" s="2" t="s">
        <v>39</v>
      </c>
      <c r="K29" s="2" t="s">
        <v>20</v>
      </c>
      <c r="L29" s="2" t="s">
        <v>36</v>
      </c>
      <c r="M29" s="2" t="s">
        <v>22</v>
      </c>
    </row>
    <row r="30" spans="6:13" x14ac:dyDescent="0.25">
      <c r="F30" s="2" t="s">
        <v>185</v>
      </c>
      <c r="G30" s="2" t="s">
        <v>16</v>
      </c>
      <c r="H30" s="2" t="s">
        <v>37</v>
      </c>
      <c r="I30" s="2" t="s">
        <v>38</v>
      </c>
      <c r="J30" s="2" t="s">
        <v>39</v>
      </c>
      <c r="K30" s="2" t="s">
        <v>20</v>
      </c>
      <c r="L30" s="2" t="s">
        <v>36</v>
      </c>
      <c r="M30" s="2" t="s">
        <v>22</v>
      </c>
    </row>
    <row r="31" spans="6:13" x14ac:dyDescent="0.25">
      <c r="F31" s="2" t="s">
        <v>186</v>
      </c>
      <c r="G31" s="2" t="s">
        <v>188</v>
      </c>
      <c r="H31" s="2" t="s">
        <v>37</v>
      </c>
      <c r="I31" s="2" t="s">
        <v>38</v>
      </c>
      <c r="J31" s="2" t="s">
        <v>39</v>
      </c>
      <c r="K31" s="2" t="s">
        <v>20</v>
      </c>
      <c r="L31" s="2" t="s">
        <v>36</v>
      </c>
      <c r="M31" s="2" t="s">
        <v>22</v>
      </c>
    </row>
    <row r="32" spans="6:13" x14ac:dyDescent="0.25">
      <c r="F32" s="2" t="s">
        <v>187</v>
      </c>
      <c r="G32" s="2" t="s">
        <v>23</v>
      </c>
      <c r="H32" s="2" t="s">
        <v>37</v>
      </c>
      <c r="I32" s="2" t="s">
        <v>38</v>
      </c>
      <c r="J32" s="2" t="s">
        <v>39</v>
      </c>
      <c r="K32" s="2" t="s">
        <v>20</v>
      </c>
      <c r="L32" s="2" t="s">
        <v>36</v>
      </c>
      <c r="M32" s="2" t="s">
        <v>22</v>
      </c>
    </row>
    <row r="36" spans="2:14" x14ac:dyDescent="0.25">
      <c r="F36" s="25" t="s">
        <v>167</v>
      </c>
      <c r="G36" s="25"/>
      <c r="H36" s="25"/>
      <c r="I36" s="26"/>
      <c r="J36" s="8"/>
      <c r="K36" s="27" t="s">
        <v>168</v>
      </c>
      <c r="L36" s="25"/>
      <c r="M36" s="25"/>
      <c r="N36" s="26"/>
    </row>
    <row r="37" spans="2:14" x14ac:dyDescent="0.25">
      <c r="F37" s="9" t="s">
        <v>222</v>
      </c>
      <c r="G37" s="10" t="s">
        <v>223</v>
      </c>
      <c r="H37" s="10" t="s">
        <v>224</v>
      </c>
      <c r="I37" s="10" t="s">
        <v>225</v>
      </c>
      <c r="J37" s="8"/>
      <c r="K37" s="10" t="s">
        <v>222</v>
      </c>
      <c r="L37" s="10" t="s">
        <v>223</v>
      </c>
      <c r="M37" s="10" t="s">
        <v>224</v>
      </c>
      <c r="N37" s="10" t="s">
        <v>225</v>
      </c>
    </row>
    <row r="38" spans="2:14" x14ac:dyDescent="0.25">
      <c r="F38" s="11" t="s">
        <v>226</v>
      </c>
      <c r="G38" s="12" t="s">
        <v>227</v>
      </c>
      <c r="H38" s="12">
        <v>5</v>
      </c>
      <c r="I38" s="12">
        <v>0.4</v>
      </c>
      <c r="J38" s="8"/>
      <c r="K38" s="12" t="s">
        <v>226</v>
      </c>
      <c r="L38" s="12" t="s">
        <v>227</v>
      </c>
      <c r="M38" s="12">
        <v>5</v>
      </c>
      <c r="N38" s="12">
        <v>0.1</v>
      </c>
    </row>
    <row r="39" spans="2:14" x14ac:dyDescent="0.25">
      <c r="F39" s="11" t="s">
        <v>228</v>
      </c>
      <c r="G39" s="12" t="s">
        <v>229</v>
      </c>
      <c r="H39" s="12" t="s">
        <v>230</v>
      </c>
      <c r="I39" s="12">
        <v>0.3</v>
      </c>
      <c r="J39" s="8"/>
      <c r="K39" s="12" t="s">
        <v>228</v>
      </c>
      <c r="L39" s="12" t="s">
        <v>229</v>
      </c>
      <c r="M39" s="12" t="s">
        <v>230</v>
      </c>
      <c r="N39" s="12">
        <v>0.3</v>
      </c>
    </row>
    <row r="40" spans="2:14" x14ac:dyDescent="0.25">
      <c r="F40" s="11" t="s">
        <v>231</v>
      </c>
      <c r="G40" s="12" t="s">
        <v>232</v>
      </c>
      <c r="H40" s="12">
        <v>0</v>
      </c>
      <c r="I40" s="12">
        <v>0</v>
      </c>
      <c r="J40" s="8"/>
      <c r="K40" s="12" t="s">
        <v>231</v>
      </c>
      <c r="L40" s="12" t="s">
        <v>232</v>
      </c>
      <c r="M40" s="12">
        <v>0</v>
      </c>
      <c r="N40" s="12">
        <v>0</v>
      </c>
    </row>
    <row r="41" spans="2:14" x14ac:dyDescent="0.25">
      <c r="B41" s="2"/>
      <c r="F41" s="11" t="s">
        <v>233</v>
      </c>
      <c r="G41" s="12" t="s">
        <v>234</v>
      </c>
      <c r="H41" s="12" t="s">
        <v>235</v>
      </c>
      <c r="I41" s="12">
        <v>6.7</v>
      </c>
      <c r="J41" s="8"/>
      <c r="K41" s="12" t="s">
        <v>233</v>
      </c>
      <c r="L41" s="12" t="s">
        <v>234</v>
      </c>
      <c r="M41" s="12" t="s">
        <v>235</v>
      </c>
      <c r="N41" s="12">
        <v>7</v>
      </c>
    </row>
    <row r="42" spans="2:14" x14ac:dyDescent="0.25">
      <c r="B42" s="2"/>
      <c r="F42" s="13"/>
      <c r="G42" s="8"/>
      <c r="H42" s="8"/>
      <c r="I42" s="8"/>
      <c r="J42" s="8"/>
      <c r="K42" s="8"/>
      <c r="L42" s="8"/>
      <c r="M42" s="8"/>
      <c r="N42" s="8"/>
    </row>
    <row r="43" spans="2:14" x14ac:dyDescent="0.25">
      <c r="B43" s="2"/>
      <c r="F43" s="25" t="s">
        <v>169</v>
      </c>
      <c r="G43" s="25"/>
      <c r="H43" s="25"/>
      <c r="I43" s="26"/>
      <c r="J43" s="8"/>
      <c r="K43" s="27" t="s">
        <v>170</v>
      </c>
      <c r="L43" s="25"/>
      <c r="M43" s="25"/>
      <c r="N43" s="26"/>
    </row>
    <row r="44" spans="2:14" x14ac:dyDescent="0.25">
      <c r="B44" s="2"/>
      <c r="F44" s="9" t="s">
        <v>222</v>
      </c>
      <c r="G44" s="10" t="s">
        <v>223</v>
      </c>
      <c r="H44" s="10" t="s">
        <v>224</v>
      </c>
      <c r="I44" s="10" t="s">
        <v>225</v>
      </c>
      <c r="J44" s="8"/>
      <c r="K44" s="10" t="s">
        <v>222</v>
      </c>
      <c r="L44" s="10" t="s">
        <v>223</v>
      </c>
      <c r="M44" s="10" t="s">
        <v>224</v>
      </c>
      <c r="N44" s="10" t="s">
        <v>225</v>
      </c>
    </row>
    <row r="45" spans="2:14" x14ac:dyDescent="0.25">
      <c r="B45" s="2"/>
      <c r="F45" s="11" t="s">
        <v>226</v>
      </c>
      <c r="G45" s="12" t="s">
        <v>227</v>
      </c>
      <c r="H45" s="12">
        <v>5</v>
      </c>
      <c r="I45" s="12">
        <v>0.1</v>
      </c>
      <c r="J45" s="8"/>
      <c r="K45" s="12" t="s">
        <v>226</v>
      </c>
      <c r="L45" s="12" t="s">
        <v>227</v>
      </c>
      <c r="M45" s="12">
        <v>5</v>
      </c>
      <c r="N45" s="12">
        <v>0.2</v>
      </c>
    </row>
    <row r="46" spans="2:14" x14ac:dyDescent="0.25">
      <c r="B46" s="2"/>
      <c r="F46" s="11" t="s">
        <v>228</v>
      </c>
      <c r="G46" s="12" t="s">
        <v>229</v>
      </c>
      <c r="H46" s="12" t="s">
        <v>230</v>
      </c>
      <c r="I46" s="12">
        <v>0.3</v>
      </c>
      <c r="J46" s="8"/>
      <c r="K46" s="12" t="s">
        <v>228</v>
      </c>
      <c r="L46" s="12" t="s">
        <v>229</v>
      </c>
      <c r="M46" s="12" t="s">
        <v>230</v>
      </c>
      <c r="N46" s="12">
        <v>0.3</v>
      </c>
    </row>
    <row r="47" spans="2:14" x14ac:dyDescent="0.25">
      <c r="B47" s="2"/>
      <c r="F47" s="11" t="s">
        <v>231</v>
      </c>
      <c r="G47" s="12" t="s">
        <v>232</v>
      </c>
      <c r="H47" s="12">
        <v>0</v>
      </c>
      <c r="I47" s="12">
        <v>0</v>
      </c>
      <c r="J47" s="8"/>
      <c r="K47" s="12" t="s">
        <v>231</v>
      </c>
      <c r="L47" s="12" t="s">
        <v>232</v>
      </c>
      <c r="M47" s="12">
        <v>0</v>
      </c>
      <c r="N47" s="12">
        <v>0</v>
      </c>
    </row>
    <row r="48" spans="2:14" x14ac:dyDescent="0.25">
      <c r="B48" s="2"/>
      <c r="F48" s="11" t="s">
        <v>233</v>
      </c>
      <c r="G48" s="12" t="s">
        <v>234</v>
      </c>
      <c r="H48" s="12" t="s">
        <v>235</v>
      </c>
      <c r="I48" s="12">
        <v>6.7</v>
      </c>
      <c r="J48" s="8"/>
      <c r="K48" s="12" t="s">
        <v>233</v>
      </c>
      <c r="L48" s="12" t="s">
        <v>234</v>
      </c>
      <c r="M48" s="12" t="s">
        <v>235</v>
      </c>
      <c r="N48" s="12">
        <v>7</v>
      </c>
    </row>
    <row r="49" spans="2:14" x14ac:dyDescent="0.25">
      <c r="B49" s="2"/>
      <c r="F49" s="13"/>
      <c r="G49" s="8"/>
      <c r="H49" s="8"/>
      <c r="I49" s="8"/>
      <c r="J49" s="8"/>
      <c r="K49" s="8"/>
      <c r="L49" s="8"/>
      <c r="M49" s="8"/>
      <c r="N49" s="8"/>
    </row>
    <row r="50" spans="2:14" x14ac:dyDescent="0.25">
      <c r="B50" s="2"/>
      <c r="F50" s="25" t="s">
        <v>171</v>
      </c>
      <c r="G50" s="25"/>
      <c r="H50" s="25"/>
      <c r="I50" s="26"/>
      <c r="J50" s="8"/>
      <c r="K50" s="27" t="s">
        <v>173</v>
      </c>
      <c r="L50" s="25"/>
      <c r="M50" s="25"/>
      <c r="N50" s="26"/>
    </row>
    <row r="51" spans="2:14" x14ac:dyDescent="0.25">
      <c r="B51" s="2"/>
      <c r="F51" s="9" t="s">
        <v>222</v>
      </c>
      <c r="G51" s="10" t="s">
        <v>223</v>
      </c>
      <c r="H51" s="10" t="s">
        <v>224</v>
      </c>
      <c r="I51" s="10" t="s">
        <v>225</v>
      </c>
      <c r="J51" s="8"/>
      <c r="K51" s="10" t="s">
        <v>222</v>
      </c>
      <c r="L51" s="10" t="s">
        <v>223</v>
      </c>
      <c r="M51" s="10" t="s">
        <v>224</v>
      </c>
      <c r="N51" s="10" t="s">
        <v>225</v>
      </c>
    </row>
    <row r="52" spans="2:14" x14ac:dyDescent="0.25">
      <c r="B52" s="2"/>
      <c r="F52" s="11" t="s">
        <v>226</v>
      </c>
      <c r="G52" s="12" t="s">
        <v>227</v>
      </c>
      <c r="H52" s="12">
        <v>5</v>
      </c>
      <c r="I52" s="12">
        <v>0.2</v>
      </c>
      <c r="J52" s="8"/>
      <c r="K52" s="12" t="s">
        <v>226</v>
      </c>
      <c r="L52" s="12" t="s">
        <v>227</v>
      </c>
      <c r="M52" s="12">
        <v>5</v>
      </c>
      <c r="N52" s="12">
        <v>0.2</v>
      </c>
    </row>
    <row r="53" spans="2:14" x14ac:dyDescent="0.25">
      <c r="B53" s="2"/>
      <c r="F53" s="11" t="s">
        <v>228</v>
      </c>
      <c r="G53" s="12" t="s">
        <v>229</v>
      </c>
      <c r="H53" s="12" t="s">
        <v>230</v>
      </c>
      <c r="I53" s="12">
        <v>0.3</v>
      </c>
      <c r="J53" s="8"/>
      <c r="K53" s="12" t="s">
        <v>228</v>
      </c>
      <c r="L53" s="12" t="s">
        <v>229</v>
      </c>
      <c r="M53" s="12" t="s">
        <v>230</v>
      </c>
      <c r="N53" s="12">
        <v>0.3</v>
      </c>
    </row>
    <row r="54" spans="2:14" x14ac:dyDescent="0.25">
      <c r="B54" s="2"/>
      <c r="F54" s="11" t="s">
        <v>231</v>
      </c>
      <c r="G54" s="12" t="s">
        <v>232</v>
      </c>
      <c r="H54" s="12">
        <v>0</v>
      </c>
      <c r="I54" s="12">
        <v>0</v>
      </c>
      <c r="J54" s="8"/>
      <c r="K54" s="12" t="s">
        <v>231</v>
      </c>
      <c r="L54" s="12" t="s">
        <v>232</v>
      </c>
      <c r="M54" s="12">
        <v>0</v>
      </c>
      <c r="N54" s="12">
        <v>0</v>
      </c>
    </row>
    <row r="55" spans="2:14" x14ac:dyDescent="0.25">
      <c r="B55" s="2"/>
      <c r="F55" s="11" t="s">
        <v>233</v>
      </c>
      <c r="G55" s="12" t="s">
        <v>234</v>
      </c>
      <c r="H55" s="12" t="s">
        <v>235</v>
      </c>
      <c r="I55" s="12">
        <v>6.7</v>
      </c>
      <c r="J55" s="8"/>
      <c r="K55" s="12" t="s">
        <v>233</v>
      </c>
      <c r="L55" s="12" t="s">
        <v>234</v>
      </c>
      <c r="M55" s="12" t="s">
        <v>235</v>
      </c>
      <c r="N55" s="12">
        <v>7</v>
      </c>
    </row>
    <row r="56" spans="2:14" x14ac:dyDescent="0.25">
      <c r="B56" s="2"/>
      <c r="F56" s="13"/>
      <c r="G56" s="8"/>
      <c r="H56" s="8"/>
      <c r="I56" s="8"/>
      <c r="J56" s="8"/>
      <c r="K56" s="8"/>
      <c r="L56" s="8"/>
      <c r="M56" s="8"/>
      <c r="N56" s="8"/>
    </row>
    <row r="57" spans="2:14" x14ac:dyDescent="0.25">
      <c r="B57" s="2"/>
      <c r="F57" s="25" t="s">
        <v>172</v>
      </c>
      <c r="G57" s="25"/>
      <c r="H57" s="25"/>
      <c r="I57" s="26"/>
      <c r="J57" s="8"/>
      <c r="K57" s="27" t="s">
        <v>174</v>
      </c>
      <c r="L57" s="25"/>
      <c r="M57" s="25"/>
      <c r="N57" s="26"/>
    </row>
    <row r="58" spans="2:14" x14ac:dyDescent="0.25">
      <c r="B58" s="2"/>
      <c r="F58" s="9" t="s">
        <v>222</v>
      </c>
      <c r="G58" s="10" t="s">
        <v>223</v>
      </c>
      <c r="H58" s="10" t="s">
        <v>224</v>
      </c>
      <c r="I58" s="10" t="s">
        <v>225</v>
      </c>
      <c r="J58" s="8"/>
      <c r="K58" s="10" t="s">
        <v>222</v>
      </c>
      <c r="L58" s="10" t="s">
        <v>223</v>
      </c>
      <c r="M58" s="10" t="s">
        <v>224</v>
      </c>
      <c r="N58" s="10" t="s">
        <v>225</v>
      </c>
    </row>
    <row r="59" spans="2:14" x14ac:dyDescent="0.25">
      <c r="B59" s="2"/>
      <c r="F59" s="11" t="s">
        <v>226</v>
      </c>
      <c r="G59" s="12" t="s">
        <v>227</v>
      </c>
      <c r="H59" s="12">
        <v>5</v>
      </c>
      <c r="I59" s="12">
        <v>0.4</v>
      </c>
      <c r="J59" s="8"/>
      <c r="K59" s="12" t="s">
        <v>226</v>
      </c>
      <c r="L59" s="12" t="s">
        <v>227</v>
      </c>
      <c r="M59" s="12">
        <v>5</v>
      </c>
      <c r="N59" s="12">
        <v>0.5</v>
      </c>
    </row>
    <row r="60" spans="2:14" x14ac:dyDescent="0.25">
      <c r="B60" s="2"/>
      <c r="F60" s="11" t="s">
        <v>228</v>
      </c>
      <c r="G60" s="12" t="s">
        <v>229</v>
      </c>
      <c r="H60" s="12" t="s">
        <v>230</v>
      </c>
      <c r="I60" s="12">
        <v>0.3</v>
      </c>
      <c r="J60" s="8"/>
      <c r="K60" s="12" t="s">
        <v>228</v>
      </c>
      <c r="L60" s="12" t="s">
        <v>229</v>
      </c>
      <c r="M60" s="12" t="s">
        <v>230</v>
      </c>
      <c r="N60" s="12">
        <v>0.3</v>
      </c>
    </row>
    <row r="61" spans="2:14" x14ac:dyDescent="0.25">
      <c r="B61" s="2"/>
      <c r="F61" s="11" t="s">
        <v>231</v>
      </c>
      <c r="G61" s="12" t="s">
        <v>232</v>
      </c>
      <c r="H61" s="12">
        <v>0</v>
      </c>
      <c r="I61" s="12">
        <v>0</v>
      </c>
      <c r="J61" s="8"/>
      <c r="K61" s="12" t="s">
        <v>231</v>
      </c>
      <c r="L61" s="12" t="s">
        <v>232</v>
      </c>
      <c r="M61" s="12">
        <v>0</v>
      </c>
      <c r="N61" s="12">
        <v>0</v>
      </c>
    </row>
    <row r="62" spans="2:14" x14ac:dyDescent="0.25">
      <c r="F62" s="11" t="s">
        <v>233</v>
      </c>
      <c r="G62" s="12" t="s">
        <v>234</v>
      </c>
      <c r="H62" s="12" t="s">
        <v>235</v>
      </c>
      <c r="I62" s="12">
        <v>6.7</v>
      </c>
      <c r="J62" s="8"/>
      <c r="K62" s="12" t="s">
        <v>233</v>
      </c>
      <c r="L62" s="12" t="s">
        <v>234</v>
      </c>
      <c r="M62" s="12" t="s">
        <v>235</v>
      </c>
      <c r="N62" s="12">
        <v>7</v>
      </c>
    </row>
    <row r="63" spans="2:14" x14ac:dyDescent="0.25">
      <c r="F63" s="13"/>
      <c r="G63" s="8"/>
      <c r="H63" s="8"/>
      <c r="I63" s="8"/>
      <c r="J63" s="8"/>
      <c r="K63" s="8"/>
      <c r="L63" s="8"/>
      <c r="M63" s="8"/>
      <c r="N63" s="8"/>
    </row>
    <row r="64" spans="2:14" x14ac:dyDescent="0.25">
      <c r="F64" s="25" t="s">
        <v>175</v>
      </c>
      <c r="G64" s="25"/>
      <c r="H64" s="25"/>
      <c r="I64" s="26"/>
      <c r="J64" s="8"/>
      <c r="K64" s="25" t="s">
        <v>176</v>
      </c>
      <c r="L64" s="25"/>
      <c r="M64" s="25"/>
      <c r="N64" s="26"/>
    </row>
    <row r="65" spans="6:14" x14ac:dyDescent="0.25">
      <c r="F65" s="9" t="s">
        <v>222</v>
      </c>
      <c r="G65" s="10" t="s">
        <v>223</v>
      </c>
      <c r="H65" s="10" t="s">
        <v>224</v>
      </c>
      <c r="I65" s="10" t="s">
        <v>225</v>
      </c>
      <c r="J65" s="8"/>
      <c r="K65" s="9" t="s">
        <v>222</v>
      </c>
      <c r="L65" s="10" t="s">
        <v>223</v>
      </c>
      <c r="M65" s="10" t="s">
        <v>224</v>
      </c>
      <c r="N65" s="10" t="s">
        <v>225</v>
      </c>
    </row>
    <row r="66" spans="6:14" x14ac:dyDescent="0.25">
      <c r="F66" s="11" t="s">
        <v>226</v>
      </c>
      <c r="G66" s="12" t="s">
        <v>227</v>
      </c>
      <c r="H66" s="12">
        <v>5</v>
      </c>
      <c r="I66" s="12">
        <v>0.5</v>
      </c>
      <c r="J66" s="8"/>
      <c r="K66" s="11" t="s">
        <v>226</v>
      </c>
      <c r="L66" s="12" t="s">
        <v>227</v>
      </c>
      <c r="M66" s="12">
        <v>5</v>
      </c>
      <c r="N66" s="12">
        <v>0.5</v>
      </c>
    </row>
    <row r="67" spans="6:14" x14ac:dyDescent="0.25">
      <c r="F67" s="11" t="s">
        <v>228</v>
      </c>
      <c r="G67" s="12" t="s">
        <v>229</v>
      </c>
      <c r="H67" s="12" t="s">
        <v>230</v>
      </c>
      <c r="I67" s="12">
        <v>0.3</v>
      </c>
      <c r="J67" s="8"/>
      <c r="K67" s="11" t="s">
        <v>228</v>
      </c>
      <c r="L67" s="12" t="s">
        <v>229</v>
      </c>
      <c r="M67" s="12" t="s">
        <v>230</v>
      </c>
      <c r="N67" s="12">
        <v>0.3</v>
      </c>
    </row>
    <row r="68" spans="6:14" x14ac:dyDescent="0.25">
      <c r="F68" s="11" t="s">
        <v>231</v>
      </c>
      <c r="G68" s="12" t="s">
        <v>232</v>
      </c>
      <c r="H68" s="12">
        <v>0</v>
      </c>
      <c r="I68" s="12">
        <v>0</v>
      </c>
      <c r="J68" s="8"/>
      <c r="K68" s="11" t="s">
        <v>231</v>
      </c>
      <c r="L68" s="12" t="s">
        <v>232</v>
      </c>
      <c r="M68" s="12">
        <v>0</v>
      </c>
      <c r="N68" s="12">
        <v>0</v>
      </c>
    </row>
    <row r="69" spans="6:14" x14ac:dyDescent="0.25">
      <c r="F69" s="11" t="s">
        <v>233</v>
      </c>
      <c r="G69" s="12" t="s">
        <v>234</v>
      </c>
      <c r="H69" s="12" t="s">
        <v>235</v>
      </c>
      <c r="I69" s="12">
        <v>6.7</v>
      </c>
      <c r="J69" s="8"/>
      <c r="K69" s="11" t="s">
        <v>233</v>
      </c>
      <c r="L69" s="12" t="s">
        <v>234</v>
      </c>
      <c r="M69" s="12" t="s">
        <v>235</v>
      </c>
      <c r="N69" s="12">
        <v>6.7</v>
      </c>
    </row>
    <row r="71" spans="6:14" x14ac:dyDescent="0.25">
      <c r="F71" s="25" t="s">
        <v>177</v>
      </c>
      <c r="G71" s="25"/>
      <c r="H71" s="25"/>
      <c r="I71" s="26"/>
      <c r="K71" s="25" t="s">
        <v>178</v>
      </c>
      <c r="L71" s="25"/>
      <c r="M71" s="25"/>
      <c r="N71" s="26"/>
    </row>
    <row r="72" spans="6:14" x14ac:dyDescent="0.25">
      <c r="F72" s="9" t="s">
        <v>222</v>
      </c>
      <c r="G72" s="10" t="s">
        <v>223</v>
      </c>
      <c r="H72" s="10" t="s">
        <v>224</v>
      </c>
      <c r="I72" s="10" t="s">
        <v>225</v>
      </c>
      <c r="K72" s="9" t="s">
        <v>222</v>
      </c>
      <c r="L72" s="10" t="s">
        <v>223</v>
      </c>
      <c r="M72" s="10" t="s">
        <v>224</v>
      </c>
      <c r="N72" s="10" t="s">
        <v>225</v>
      </c>
    </row>
    <row r="73" spans="6:14" x14ac:dyDescent="0.25">
      <c r="F73" s="11" t="s">
        <v>226</v>
      </c>
      <c r="G73" s="12" t="s">
        <v>227</v>
      </c>
      <c r="H73" s="12">
        <v>5</v>
      </c>
      <c r="I73" s="12">
        <v>0.5</v>
      </c>
      <c r="K73" s="11" t="s">
        <v>226</v>
      </c>
      <c r="L73" s="12" t="s">
        <v>227</v>
      </c>
      <c r="M73" s="12">
        <v>5</v>
      </c>
      <c r="N73" s="12">
        <v>0.5</v>
      </c>
    </row>
    <row r="74" spans="6:14" x14ac:dyDescent="0.25">
      <c r="F74" s="11" t="s">
        <v>228</v>
      </c>
      <c r="G74" s="12" t="s">
        <v>229</v>
      </c>
      <c r="H74" s="12" t="s">
        <v>230</v>
      </c>
      <c r="I74" s="12">
        <v>0.3</v>
      </c>
      <c r="K74" s="11" t="s">
        <v>228</v>
      </c>
      <c r="L74" s="12" t="s">
        <v>229</v>
      </c>
      <c r="M74" s="12" t="s">
        <v>230</v>
      </c>
      <c r="N74" s="12">
        <v>0.3</v>
      </c>
    </row>
    <row r="75" spans="6:14" x14ac:dyDescent="0.25">
      <c r="F75" s="11" t="s">
        <v>231</v>
      </c>
      <c r="G75" s="12" t="s">
        <v>232</v>
      </c>
      <c r="H75" s="12">
        <v>0</v>
      </c>
      <c r="I75" s="12">
        <v>0</v>
      </c>
      <c r="K75" s="11" t="s">
        <v>231</v>
      </c>
      <c r="L75" s="12" t="s">
        <v>232</v>
      </c>
      <c r="M75" s="12">
        <v>0</v>
      </c>
      <c r="N75" s="12">
        <v>0</v>
      </c>
    </row>
    <row r="76" spans="6:14" x14ac:dyDescent="0.25">
      <c r="F76" s="11" t="s">
        <v>233</v>
      </c>
      <c r="G76" s="12" t="s">
        <v>234</v>
      </c>
      <c r="H76" s="12" t="s">
        <v>235</v>
      </c>
      <c r="I76" s="12">
        <v>6.7</v>
      </c>
      <c r="K76" s="11" t="s">
        <v>233</v>
      </c>
      <c r="L76" s="12" t="s">
        <v>234</v>
      </c>
      <c r="M76" s="12" t="s">
        <v>235</v>
      </c>
      <c r="N76" s="12">
        <v>6.7</v>
      </c>
    </row>
    <row r="78" spans="6:14" x14ac:dyDescent="0.25">
      <c r="F78" s="25" t="s">
        <v>179</v>
      </c>
      <c r="G78" s="25"/>
      <c r="H78" s="25"/>
      <c r="I78" s="26"/>
      <c r="K78" s="25" t="s">
        <v>180</v>
      </c>
      <c r="L78" s="25"/>
      <c r="M78" s="25"/>
      <c r="N78" s="26"/>
    </row>
    <row r="79" spans="6:14" x14ac:dyDescent="0.25">
      <c r="F79" s="9" t="s">
        <v>222</v>
      </c>
      <c r="G79" s="10" t="s">
        <v>223</v>
      </c>
      <c r="H79" s="10" t="s">
        <v>224</v>
      </c>
      <c r="I79" s="10" t="s">
        <v>225</v>
      </c>
      <c r="K79" s="9" t="s">
        <v>222</v>
      </c>
      <c r="L79" s="10" t="s">
        <v>223</v>
      </c>
      <c r="M79" s="10" t="s">
        <v>224</v>
      </c>
      <c r="N79" s="10" t="s">
        <v>225</v>
      </c>
    </row>
    <row r="80" spans="6:14" x14ac:dyDescent="0.25">
      <c r="F80" s="11" t="s">
        <v>226</v>
      </c>
      <c r="G80" s="12" t="s">
        <v>227</v>
      </c>
      <c r="H80" s="12">
        <v>5</v>
      </c>
      <c r="I80" s="12">
        <v>0.5</v>
      </c>
      <c r="K80" s="11" t="s">
        <v>226</v>
      </c>
      <c r="L80" s="12" t="s">
        <v>227</v>
      </c>
      <c r="M80" s="12">
        <v>5</v>
      </c>
      <c r="N80" s="12">
        <v>0.5</v>
      </c>
    </row>
    <row r="81" spans="6:14" x14ac:dyDescent="0.25">
      <c r="F81" s="11" t="s">
        <v>228</v>
      </c>
      <c r="G81" s="12" t="s">
        <v>229</v>
      </c>
      <c r="H81" s="12" t="s">
        <v>230</v>
      </c>
      <c r="I81" s="12">
        <v>0.3</v>
      </c>
      <c r="K81" s="11" t="s">
        <v>228</v>
      </c>
      <c r="L81" s="12" t="s">
        <v>229</v>
      </c>
      <c r="M81" s="12" t="s">
        <v>230</v>
      </c>
      <c r="N81" s="12">
        <v>0.3</v>
      </c>
    </row>
    <row r="82" spans="6:14" x14ac:dyDescent="0.25">
      <c r="F82" s="11" t="s">
        <v>231</v>
      </c>
      <c r="G82" s="12" t="s">
        <v>232</v>
      </c>
      <c r="H82" s="12">
        <v>0</v>
      </c>
      <c r="I82" s="12">
        <v>0</v>
      </c>
      <c r="K82" s="11" t="s">
        <v>231</v>
      </c>
      <c r="L82" s="12" t="s">
        <v>232</v>
      </c>
      <c r="M82" s="12">
        <v>0</v>
      </c>
      <c r="N82" s="12">
        <v>0</v>
      </c>
    </row>
    <row r="83" spans="6:14" x14ac:dyDescent="0.25">
      <c r="F83" s="11" t="s">
        <v>233</v>
      </c>
      <c r="G83" s="12" t="s">
        <v>234</v>
      </c>
      <c r="H83" s="12" t="s">
        <v>235</v>
      </c>
      <c r="I83" s="12">
        <v>6.7</v>
      </c>
      <c r="K83" s="11" t="s">
        <v>233</v>
      </c>
      <c r="L83" s="12" t="s">
        <v>234</v>
      </c>
      <c r="M83" s="12" t="s">
        <v>235</v>
      </c>
      <c r="N83" s="12">
        <v>6.7</v>
      </c>
    </row>
    <row r="85" spans="6:14" x14ac:dyDescent="0.25">
      <c r="F85" s="25" t="s">
        <v>181</v>
      </c>
      <c r="G85" s="25"/>
      <c r="H85" s="25"/>
      <c r="I85" s="26"/>
      <c r="K85" s="25" t="s">
        <v>259</v>
      </c>
      <c r="L85" s="25"/>
      <c r="M85" s="25"/>
      <c r="N85" s="26"/>
    </row>
    <row r="86" spans="6:14" x14ac:dyDescent="0.25">
      <c r="F86" s="9" t="s">
        <v>222</v>
      </c>
      <c r="G86" s="10" t="s">
        <v>223</v>
      </c>
      <c r="H86" s="10" t="s">
        <v>224</v>
      </c>
      <c r="I86" s="10" t="s">
        <v>225</v>
      </c>
      <c r="K86" s="9" t="s">
        <v>222</v>
      </c>
      <c r="L86" s="10" t="s">
        <v>223</v>
      </c>
      <c r="M86" s="10" t="s">
        <v>224</v>
      </c>
      <c r="N86" s="10" t="s">
        <v>225</v>
      </c>
    </row>
    <row r="87" spans="6:14" x14ac:dyDescent="0.25">
      <c r="F87" s="11" t="s">
        <v>226</v>
      </c>
      <c r="G87" s="12" t="s">
        <v>227</v>
      </c>
      <c r="H87" s="12">
        <v>5</v>
      </c>
      <c r="I87" s="12">
        <v>0.5</v>
      </c>
      <c r="K87" s="11" t="s">
        <v>226</v>
      </c>
      <c r="L87" s="12" t="s">
        <v>227</v>
      </c>
      <c r="M87" s="12">
        <v>5</v>
      </c>
      <c r="N87" s="12">
        <v>0.5</v>
      </c>
    </row>
    <row r="88" spans="6:14" x14ac:dyDescent="0.25">
      <c r="F88" s="11" t="s">
        <v>228</v>
      </c>
      <c r="G88" s="12" t="s">
        <v>229</v>
      </c>
      <c r="H88" s="12" t="s">
        <v>230</v>
      </c>
      <c r="I88" s="12">
        <v>0.3</v>
      </c>
      <c r="K88" s="11" t="s">
        <v>228</v>
      </c>
      <c r="L88" s="12" t="s">
        <v>229</v>
      </c>
      <c r="M88" s="12" t="s">
        <v>230</v>
      </c>
      <c r="N88" s="12">
        <v>0.3</v>
      </c>
    </row>
    <row r="89" spans="6:14" x14ac:dyDescent="0.25">
      <c r="F89" s="11" t="s">
        <v>231</v>
      </c>
      <c r="G89" s="12" t="s">
        <v>232</v>
      </c>
      <c r="H89" s="12">
        <v>0</v>
      </c>
      <c r="I89" s="12">
        <v>0</v>
      </c>
      <c r="K89" s="11" t="s">
        <v>231</v>
      </c>
      <c r="L89" s="12" t="s">
        <v>232</v>
      </c>
      <c r="M89" s="12">
        <v>0</v>
      </c>
      <c r="N89" s="12">
        <v>0</v>
      </c>
    </row>
    <row r="90" spans="6:14" x14ac:dyDescent="0.25">
      <c r="F90" s="11" t="s">
        <v>233</v>
      </c>
      <c r="G90" s="12" t="s">
        <v>234</v>
      </c>
      <c r="H90" s="12" t="s">
        <v>235</v>
      </c>
      <c r="I90" s="12">
        <v>6.7</v>
      </c>
      <c r="K90" s="11" t="s">
        <v>233</v>
      </c>
      <c r="L90" s="12" t="s">
        <v>234</v>
      </c>
      <c r="M90" s="12" t="s">
        <v>235</v>
      </c>
      <c r="N90" s="12">
        <v>6.7</v>
      </c>
    </row>
    <row r="92" spans="6:14" x14ac:dyDescent="0.25">
      <c r="F92" s="25" t="s">
        <v>183</v>
      </c>
      <c r="G92" s="25"/>
      <c r="H92" s="25"/>
      <c r="I92" s="26"/>
      <c r="K92" s="25" t="s">
        <v>184</v>
      </c>
      <c r="L92" s="25"/>
      <c r="M92" s="25"/>
      <c r="N92" s="26"/>
    </row>
    <row r="93" spans="6:14" x14ac:dyDescent="0.25">
      <c r="F93" s="9" t="s">
        <v>222</v>
      </c>
      <c r="G93" s="10" t="s">
        <v>223</v>
      </c>
      <c r="H93" s="10" t="s">
        <v>224</v>
      </c>
      <c r="I93" s="10" t="s">
        <v>225</v>
      </c>
      <c r="K93" s="9" t="s">
        <v>222</v>
      </c>
      <c r="L93" s="10" t="s">
        <v>223</v>
      </c>
      <c r="M93" s="10" t="s">
        <v>224</v>
      </c>
      <c r="N93" s="10" t="s">
        <v>225</v>
      </c>
    </row>
    <row r="94" spans="6:14" x14ac:dyDescent="0.25">
      <c r="F94" s="11" t="s">
        <v>226</v>
      </c>
      <c r="G94" s="12" t="s">
        <v>227</v>
      </c>
      <c r="H94" s="12">
        <v>5</v>
      </c>
      <c r="I94" s="12">
        <v>0.5</v>
      </c>
      <c r="K94" s="11" t="s">
        <v>226</v>
      </c>
      <c r="L94" s="12" t="s">
        <v>227</v>
      </c>
      <c r="M94" s="12">
        <v>5</v>
      </c>
      <c r="N94" s="12">
        <v>0.5</v>
      </c>
    </row>
    <row r="95" spans="6:14" x14ac:dyDescent="0.25">
      <c r="F95" s="11" t="s">
        <v>228</v>
      </c>
      <c r="G95" s="12" t="s">
        <v>229</v>
      </c>
      <c r="H95" s="12" t="s">
        <v>230</v>
      </c>
      <c r="I95" s="12">
        <v>0.3</v>
      </c>
      <c r="K95" s="11" t="s">
        <v>228</v>
      </c>
      <c r="L95" s="12" t="s">
        <v>229</v>
      </c>
      <c r="M95" s="12" t="s">
        <v>230</v>
      </c>
      <c r="N95" s="12">
        <v>0.3</v>
      </c>
    </row>
    <row r="96" spans="6:14" x14ac:dyDescent="0.25">
      <c r="F96" s="11" t="s">
        <v>231</v>
      </c>
      <c r="G96" s="12" t="s">
        <v>232</v>
      </c>
      <c r="H96" s="12">
        <v>0</v>
      </c>
      <c r="I96" s="12">
        <v>0</v>
      </c>
      <c r="K96" s="11" t="s">
        <v>231</v>
      </c>
      <c r="L96" s="12" t="s">
        <v>232</v>
      </c>
      <c r="M96" s="12">
        <v>0</v>
      </c>
      <c r="N96" s="12">
        <v>0</v>
      </c>
    </row>
    <row r="97" spans="6:14" x14ac:dyDescent="0.25">
      <c r="F97" s="11" t="s">
        <v>233</v>
      </c>
      <c r="G97" s="12" t="s">
        <v>234</v>
      </c>
      <c r="H97" s="12" t="s">
        <v>235</v>
      </c>
      <c r="I97" s="12">
        <v>6.7</v>
      </c>
      <c r="K97" s="11" t="s">
        <v>233</v>
      </c>
      <c r="L97" s="12" t="s">
        <v>234</v>
      </c>
      <c r="M97" s="12" t="s">
        <v>235</v>
      </c>
      <c r="N97" s="12">
        <v>6.7</v>
      </c>
    </row>
    <row r="99" spans="6:14" x14ac:dyDescent="0.25">
      <c r="F99" s="25" t="s">
        <v>185</v>
      </c>
      <c r="G99" s="25"/>
      <c r="H99" s="25"/>
      <c r="I99" s="26"/>
      <c r="K99" s="25" t="s">
        <v>186</v>
      </c>
      <c r="L99" s="25"/>
      <c r="M99" s="25"/>
      <c r="N99" s="26"/>
    </row>
    <row r="100" spans="6:14" x14ac:dyDescent="0.25">
      <c r="F100" s="9" t="s">
        <v>222</v>
      </c>
      <c r="G100" s="10" t="s">
        <v>223</v>
      </c>
      <c r="H100" s="10" t="s">
        <v>224</v>
      </c>
      <c r="I100" s="10" t="s">
        <v>225</v>
      </c>
      <c r="K100" s="9" t="s">
        <v>222</v>
      </c>
      <c r="L100" s="10" t="s">
        <v>223</v>
      </c>
      <c r="M100" s="10" t="s">
        <v>224</v>
      </c>
      <c r="N100" s="10" t="s">
        <v>225</v>
      </c>
    </row>
    <row r="101" spans="6:14" x14ac:dyDescent="0.25">
      <c r="F101" s="11" t="s">
        <v>226</v>
      </c>
      <c r="G101" s="12" t="s">
        <v>227</v>
      </c>
      <c r="H101" s="12">
        <v>5</v>
      </c>
      <c r="I101" s="12">
        <v>0.5</v>
      </c>
      <c r="K101" s="11" t="s">
        <v>226</v>
      </c>
      <c r="L101" s="12" t="s">
        <v>227</v>
      </c>
      <c r="M101" s="12">
        <v>5</v>
      </c>
      <c r="N101" s="12">
        <v>0.5</v>
      </c>
    </row>
    <row r="102" spans="6:14" x14ac:dyDescent="0.25">
      <c r="F102" s="11" t="s">
        <v>228</v>
      </c>
      <c r="G102" s="12" t="s">
        <v>229</v>
      </c>
      <c r="H102" s="12" t="s">
        <v>230</v>
      </c>
      <c r="I102" s="12">
        <v>0.3</v>
      </c>
      <c r="K102" s="11" t="s">
        <v>228</v>
      </c>
      <c r="L102" s="12" t="s">
        <v>229</v>
      </c>
      <c r="M102" s="12" t="s">
        <v>230</v>
      </c>
      <c r="N102" s="12">
        <v>0.3</v>
      </c>
    </row>
    <row r="103" spans="6:14" x14ac:dyDescent="0.25">
      <c r="F103" s="11" t="s">
        <v>231</v>
      </c>
      <c r="G103" s="12" t="s">
        <v>232</v>
      </c>
      <c r="H103" s="12">
        <v>0</v>
      </c>
      <c r="I103" s="12">
        <v>0</v>
      </c>
      <c r="K103" s="11" t="s">
        <v>231</v>
      </c>
      <c r="L103" s="12" t="s">
        <v>232</v>
      </c>
      <c r="M103" s="12">
        <v>0</v>
      </c>
      <c r="N103" s="12">
        <v>0</v>
      </c>
    </row>
    <row r="104" spans="6:14" x14ac:dyDescent="0.25">
      <c r="F104" s="11" t="s">
        <v>233</v>
      </c>
      <c r="G104" s="12" t="s">
        <v>234</v>
      </c>
      <c r="H104" s="12" t="s">
        <v>235</v>
      </c>
      <c r="I104" s="12">
        <v>6.7</v>
      </c>
      <c r="K104" s="11" t="s">
        <v>233</v>
      </c>
      <c r="L104" s="12" t="s">
        <v>234</v>
      </c>
      <c r="M104" s="12" t="s">
        <v>235</v>
      </c>
      <c r="N104" s="12">
        <v>6.7</v>
      </c>
    </row>
    <row r="106" spans="6:14" x14ac:dyDescent="0.25">
      <c r="F106" s="25" t="s">
        <v>187</v>
      </c>
      <c r="G106" s="25"/>
      <c r="H106" s="25"/>
      <c r="I106" s="26"/>
    </row>
    <row r="107" spans="6:14" x14ac:dyDescent="0.25">
      <c r="F107" s="9" t="s">
        <v>222</v>
      </c>
      <c r="G107" s="10" t="s">
        <v>223</v>
      </c>
      <c r="H107" s="10" t="s">
        <v>224</v>
      </c>
      <c r="I107" s="10" t="s">
        <v>225</v>
      </c>
    </row>
    <row r="108" spans="6:14" x14ac:dyDescent="0.25">
      <c r="F108" s="11" t="s">
        <v>226</v>
      </c>
      <c r="G108" s="12" t="s">
        <v>227</v>
      </c>
      <c r="H108" s="12">
        <v>5</v>
      </c>
      <c r="I108" s="12">
        <v>0.5</v>
      </c>
    </row>
    <row r="109" spans="6:14" x14ac:dyDescent="0.25">
      <c r="F109" s="11" t="s">
        <v>228</v>
      </c>
      <c r="G109" s="12" t="s">
        <v>229</v>
      </c>
      <c r="H109" s="12" t="s">
        <v>230</v>
      </c>
      <c r="I109" s="12">
        <v>0.3</v>
      </c>
    </row>
    <row r="110" spans="6:14" x14ac:dyDescent="0.25">
      <c r="F110" s="11" t="s">
        <v>231</v>
      </c>
      <c r="G110" s="12" t="s">
        <v>232</v>
      </c>
      <c r="H110" s="12">
        <v>0</v>
      </c>
      <c r="I110" s="12">
        <v>0</v>
      </c>
    </row>
    <row r="111" spans="6:14" x14ac:dyDescent="0.25">
      <c r="F111" s="11" t="s">
        <v>233</v>
      </c>
      <c r="G111" s="12" t="s">
        <v>234</v>
      </c>
      <c r="H111" s="12" t="s">
        <v>235</v>
      </c>
      <c r="I111" s="12">
        <v>6.7</v>
      </c>
    </row>
  </sheetData>
  <mergeCells count="23">
    <mergeCell ref="F106:I106"/>
    <mergeCell ref="F92:I92"/>
    <mergeCell ref="K92:N92"/>
    <mergeCell ref="F99:I99"/>
    <mergeCell ref="K99:N99"/>
    <mergeCell ref="F71:I71"/>
    <mergeCell ref="K71:N71"/>
    <mergeCell ref="F78:I78"/>
    <mergeCell ref="K78:N78"/>
    <mergeCell ref="F85:I85"/>
    <mergeCell ref="K85:N85"/>
    <mergeCell ref="H3:J3"/>
    <mergeCell ref="G4:K4"/>
    <mergeCell ref="F36:I36"/>
    <mergeCell ref="K36:N36"/>
    <mergeCell ref="F50:I50"/>
    <mergeCell ref="K50:N50"/>
    <mergeCell ref="F57:I57"/>
    <mergeCell ref="K57:N57"/>
    <mergeCell ref="F64:I64"/>
    <mergeCell ref="K43:N43"/>
    <mergeCell ref="F43:I43"/>
    <mergeCell ref="K64:N6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67"/>
  <sheetViews>
    <sheetView topLeftCell="A45" workbookViewId="0">
      <selection activeCell="F63" sqref="F63"/>
    </sheetView>
  </sheetViews>
  <sheetFormatPr defaultRowHeight="15" x14ac:dyDescent="0.25"/>
  <cols>
    <col min="6" max="6" width="12.140625" bestFit="1" customWidth="1"/>
    <col min="7" max="7" width="19.140625" bestFit="1" customWidth="1"/>
    <col min="8" max="8" width="16.7109375" bestFit="1" customWidth="1"/>
    <col min="9" max="9" width="14.42578125" bestFit="1" customWidth="1"/>
    <col min="10" max="10" width="16" bestFit="1" customWidth="1"/>
    <col min="11" max="11" width="9.7109375" bestFit="1" customWidth="1"/>
    <col min="12" max="12" width="11.140625" bestFit="1" customWidth="1"/>
    <col min="13" max="13" width="12.42578125" bestFit="1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1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4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3" t="s">
        <v>189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3" t="s">
        <v>190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3" t="s">
        <v>191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3" t="s">
        <v>192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3" t="s">
        <v>193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3" t="s">
        <v>194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3" t="s">
        <v>195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3" t="s">
        <v>196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3" t="s">
        <v>197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4" x14ac:dyDescent="0.25">
      <c r="F21" s="3" t="s">
        <v>198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4" x14ac:dyDescent="0.25">
      <c r="F22" s="3" t="s">
        <v>199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7" spans="6:14" x14ac:dyDescent="0.25">
      <c r="F27" s="25" t="s">
        <v>189</v>
      </c>
      <c r="G27" s="25"/>
      <c r="H27" s="25"/>
      <c r="I27" s="26"/>
      <c r="J27" s="8"/>
      <c r="K27" s="27" t="s">
        <v>190</v>
      </c>
      <c r="L27" s="25"/>
      <c r="M27" s="25"/>
      <c r="N27" s="26"/>
    </row>
    <row r="28" spans="6:14" x14ac:dyDescent="0.25">
      <c r="F28" s="9" t="s">
        <v>222</v>
      </c>
      <c r="G28" s="10" t="s">
        <v>223</v>
      </c>
      <c r="H28" s="10" t="s">
        <v>224</v>
      </c>
      <c r="I28" s="10" t="s">
        <v>225</v>
      </c>
      <c r="J28" s="8"/>
      <c r="K28" s="10" t="s">
        <v>222</v>
      </c>
      <c r="L28" s="10" t="s">
        <v>223</v>
      </c>
      <c r="M28" s="10" t="s">
        <v>224</v>
      </c>
      <c r="N28" s="10" t="s">
        <v>225</v>
      </c>
    </row>
    <row r="29" spans="6:14" x14ac:dyDescent="0.25">
      <c r="F29" s="11" t="s">
        <v>226</v>
      </c>
      <c r="G29" s="12" t="s">
        <v>227</v>
      </c>
      <c r="H29" s="12">
        <v>5</v>
      </c>
      <c r="I29" s="12">
        <v>0.4</v>
      </c>
      <c r="J29" s="8"/>
      <c r="K29" s="12" t="s">
        <v>226</v>
      </c>
      <c r="L29" s="12" t="s">
        <v>227</v>
      </c>
      <c r="M29" s="12">
        <v>5</v>
      </c>
      <c r="N29" s="12">
        <v>0.1</v>
      </c>
    </row>
    <row r="30" spans="6:14" x14ac:dyDescent="0.25">
      <c r="F30" s="11" t="s">
        <v>228</v>
      </c>
      <c r="G30" s="12" t="s">
        <v>229</v>
      </c>
      <c r="H30" s="12" t="s">
        <v>230</v>
      </c>
      <c r="I30" s="12">
        <v>0.3</v>
      </c>
      <c r="J30" s="8"/>
      <c r="K30" s="12" t="s">
        <v>228</v>
      </c>
      <c r="L30" s="12" t="s">
        <v>229</v>
      </c>
      <c r="M30" s="12" t="s">
        <v>230</v>
      </c>
      <c r="N30" s="12">
        <v>0.3</v>
      </c>
    </row>
    <row r="31" spans="6:14" x14ac:dyDescent="0.25">
      <c r="F31" s="11" t="s">
        <v>231</v>
      </c>
      <c r="G31" s="12" t="s">
        <v>232</v>
      </c>
      <c r="H31" s="12">
        <v>0</v>
      </c>
      <c r="I31" s="12">
        <v>0</v>
      </c>
      <c r="J31" s="8"/>
      <c r="K31" s="12" t="s">
        <v>231</v>
      </c>
      <c r="L31" s="12" t="s">
        <v>232</v>
      </c>
      <c r="M31" s="12">
        <v>0</v>
      </c>
      <c r="N31" s="12">
        <v>0</v>
      </c>
    </row>
    <row r="32" spans="6:14" x14ac:dyDescent="0.25">
      <c r="F32" s="11" t="s">
        <v>233</v>
      </c>
      <c r="G32" s="12" t="s">
        <v>234</v>
      </c>
      <c r="H32" s="12" t="s">
        <v>235</v>
      </c>
      <c r="I32" s="12">
        <v>6.7</v>
      </c>
      <c r="J32" s="8"/>
      <c r="K32" s="12" t="s">
        <v>233</v>
      </c>
      <c r="L32" s="12" t="s">
        <v>234</v>
      </c>
      <c r="M32" s="12" t="s">
        <v>235</v>
      </c>
      <c r="N32" s="12">
        <v>7</v>
      </c>
    </row>
    <row r="33" spans="6:14" x14ac:dyDescent="0.25">
      <c r="F33" s="13"/>
      <c r="G33" s="8"/>
      <c r="H33" s="8"/>
      <c r="I33" s="8"/>
      <c r="J33" s="8"/>
      <c r="K33" s="8"/>
      <c r="L33" s="8"/>
      <c r="M33" s="8"/>
      <c r="N33" s="8"/>
    </row>
    <row r="34" spans="6:14" x14ac:dyDescent="0.25">
      <c r="F34" s="25" t="s">
        <v>191</v>
      </c>
      <c r="G34" s="25"/>
      <c r="H34" s="25"/>
      <c r="I34" s="26"/>
      <c r="J34" s="8"/>
      <c r="K34" s="27" t="s">
        <v>192</v>
      </c>
      <c r="L34" s="25"/>
      <c r="M34" s="25"/>
      <c r="N34" s="26"/>
    </row>
    <row r="35" spans="6:14" x14ac:dyDescent="0.25">
      <c r="F35" s="9" t="s">
        <v>222</v>
      </c>
      <c r="G35" s="10" t="s">
        <v>223</v>
      </c>
      <c r="H35" s="10" t="s">
        <v>224</v>
      </c>
      <c r="I35" s="10" t="s">
        <v>225</v>
      </c>
      <c r="J35" s="8"/>
      <c r="K35" s="10" t="s">
        <v>222</v>
      </c>
      <c r="L35" s="10" t="s">
        <v>223</v>
      </c>
      <c r="M35" s="10" t="s">
        <v>224</v>
      </c>
      <c r="N35" s="10" t="s">
        <v>225</v>
      </c>
    </row>
    <row r="36" spans="6:14" x14ac:dyDescent="0.25">
      <c r="F36" s="11" t="s">
        <v>226</v>
      </c>
      <c r="G36" s="12" t="s">
        <v>227</v>
      </c>
      <c r="H36" s="12">
        <v>5</v>
      </c>
      <c r="I36" s="12">
        <v>0.1</v>
      </c>
      <c r="J36" s="8"/>
      <c r="K36" s="12" t="s">
        <v>226</v>
      </c>
      <c r="L36" s="12" t="s">
        <v>227</v>
      </c>
      <c r="M36" s="12">
        <v>5</v>
      </c>
      <c r="N36" s="12">
        <v>0.2</v>
      </c>
    </row>
    <row r="37" spans="6:14" x14ac:dyDescent="0.25">
      <c r="F37" s="11" t="s">
        <v>228</v>
      </c>
      <c r="G37" s="12" t="s">
        <v>229</v>
      </c>
      <c r="H37" s="12" t="s">
        <v>230</v>
      </c>
      <c r="I37" s="12">
        <v>0.3</v>
      </c>
      <c r="J37" s="8"/>
      <c r="K37" s="12" t="s">
        <v>228</v>
      </c>
      <c r="L37" s="12" t="s">
        <v>229</v>
      </c>
      <c r="M37" s="12" t="s">
        <v>230</v>
      </c>
      <c r="N37" s="12">
        <v>0.3</v>
      </c>
    </row>
    <row r="38" spans="6:14" x14ac:dyDescent="0.25">
      <c r="F38" s="11" t="s">
        <v>231</v>
      </c>
      <c r="G38" s="12" t="s">
        <v>232</v>
      </c>
      <c r="H38" s="12">
        <v>0</v>
      </c>
      <c r="I38" s="12">
        <v>0</v>
      </c>
      <c r="J38" s="8"/>
      <c r="K38" s="12" t="s">
        <v>231</v>
      </c>
      <c r="L38" s="12" t="s">
        <v>232</v>
      </c>
      <c r="M38" s="12">
        <v>0</v>
      </c>
      <c r="N38" s="12">
        <v>0</v>
      </c>
    </row>
    <row r="39" spans="6:14" x14ac:dyDescent="0.25">
      <c r="F39" s="11" t="s">
        <v>233</v>
      </c>
      <c r="G39" s="12" t="s">
        <v>234</v>
      </c>
      <c r="H39" s="12" t="s">
        <v>235</v>
      </c>
      <c r="I39" s="12">
        <v>6.7</v>
      </c>
      <c r="J39" s="8"/>
      <c r="K39" s="12" t="s">
        <v>233</v>
      </c>
      <c r="L39" s="12" t="s">
        <v>234</v>
      </c>
      <c r="M39" s="12" t="s">
        <v>235</v>
      </c>
      <c r="N39" s="12">
        <v>7</v>
      </c>
    </row>
    <row r="40" spans="6:14" x14ac:dyDescent="0.25">
      <c r="F40" s="13"/>
      <c r="G40" s="8"/>
      <c r="H40" s="8"/>
      <c r="I40" s="8"/>
      <c r="J40" s="8"/>
      <c r="K40" s="8"/>
      <c r="L40" s="8"/>
      <c r="M40" s="8"/>
      <c r="N40" s="8"/>
    </row>
    <row r="41" spans="6:14" x14ac:dyDescent="0.25">
      <c r="F41" s="25" t="s">
        <v>193</v>
      </c>
      <c r="G41" s="25"/>
      <c r="H41" s="25"/>
      <c r="I41" s="26"/>
      <c r="J41" s="8"/>
      <c r="K41" s="27" t="s">
        <v>194</v>
      </c>
      <c r="L41" s="25"/>
      <c r="M41" s="25"/>
      <c r="N41" s="26"/>
    </row>
    <row r="42" spans="6:14" x14ac:dyDescent="0.25">
      <c r="F42" s="9" t="s">
        <v>222</v>
      </c>
      <c r="G42" s="10" t="s">
        <v>223</v>
      </c>
      <c r="H42" s="10" t="s">
        <v>224</v>
      </c>
      <c r="I42" s="10" t="s">
        <v>225</v>
      </c>
      <c r="J42" s="8"/>
      <c r="K42" s="10" t="s">
        <v>222</v>
      </c>
      <c r="L42" s="10" t="s">
        <v>223</v>
      </c>
      <c r="M42" s="10" t="s">
        <v>224</v>
      </c>
      <c r="N42" s="10" t="s">
        <v>225</v>
      </c>
    </row>
    <row r="43" spans="6:14" x14ac:dyDescent="0.25">
      <c r="F43" s="11" t="s">
        <v>226</v>
      </c>
      <c r="G43" s="12" t="s">
        <v>227</v>
      </c>
      <c r="H43" s="12">
        <v>5</v>
      </c>
      <c r="I43" s="12">
        <v>0.2</v>
      </c>
      <c r="J43" s="8"/>
      <c r="K43" s="12" t="s">
        <v>226</v>
      </c>
      <c r="L43" s="12" t="s">
        <v>227</v>
      </c>
      <c r="M43" s="12">
        <v>5</v>
      </c>
      <c r="N43" s="12">
        <v>0.2</v>
      </c>
    </row>
    <row r="44" spans="6:14" x14ac:dyDescent="0.25">
      <c r="F44" s="11" t="s">
        <v>228</v>
      </c>
      <c r="G44" s="12" t="s">
        <v>229</v>
      </c>
      <c r="H44" s="12" t="s">
        <v>230</v>
      </c>
      <c r="I44" s="12">
        <v>0.3</v>
      </c>
      <c r="J44" s="8"/>
      <c r="K44" s="12" t="s">
        <v>228</v>
      </c>
      <c r="L44" s="12" t="s">
        <v>229</v>
      </c>
      <c r="M44" s="12" t="s">
        <v>230</v>
      </c>
      <c r="N44" s="12">
        <v>0.3</v>
      </c>
    </row>
    <row r="45" spans="6:14" x14ac:dyDescent="0.25">
      <c r="F45" s="11" t="s">
        <v>231</v>
      </c>
      <c r="G45" s="12" t="s">
        <v>232</v>
      </c>
      <c r="H45" s="12">
        <v>0</v>
      </c>
      <c r="I45" s="12">
        <v>0</v>
      </c>
      <c r="J45" s="8"/>
      <c r="K45" s="12" t="s">
        <v>231</v>
      </c>
      <c r="L45" s="12" t="s">
        <v>232</v>
      </c>
      <c r="M45" s="12">
        <v>0</v>
      </c>
      <c r="N45" s="12">
        <v>0</v>
      </c>
    </row>
    <row r="46" spans="6:14" x14ac:dyDescent="0.25">
      <c r="F46" s="11" t="s">
        <v>233</v>
      </c>
      <c r="G46" s="12" t="s">
        <v>234</v>
      </c>
      <c r="H46" s="12" t="s">
        <v>235</v>
      </c>
      <c r="I46" s="12">
        <v>6.7</v>
      </c>
      <c r="J46" s="8"/>
      <c r="K46" s="12" t="s">
        <v>233</v>
      </c>
      <c r="L46" s="12" t="s">
        <v>234</v>
      </c>
      <c r="M46" s="12" t="s">
        <v>235</v>
      </c>
      <c r="N46" s="12">
        <v>7</v>
      </c>
    </row>
    <row r="47" spans="6:14" x14ac:dyDescent="0.25">
      <c r="F47" s="13"/>
      <c r="G47" s="8"/>
      <c r="H47" s="8"/>
      <c r="I47" s="8"/>
      <c r="J47" s="8"/>
      <c r="K47" s="8"/>
      <c r="L47" s="8"/>
      <c r="M47" s="8"/>
      <c r="N47" s="8"/>
    </row>
    <row r="48" spans="6:14" x14ac:dyDescent="0.25">
      <c r="F48" s="25" t="s">
        <v>257</v>
      </c>
      <c r="G48" s="25"/>
      <c r="H48" s="25"/>
      <c r="I48" s="26"/>
      <c r="J48" s="8"/>
      <c r="K48" s="27" t="s">
        <v>196</v>
      </c>
      <c r="L48" s="25"/>
      <c r="M48" s="25"/>
      <c r="N48" s="26"/>
    </row>
    <row r="49" spans="6:14" x14ac:dyDescent="0.25">
      <c r="F49" s="9" t="s">
        <v>222</v>
      </c>
      <c r="G49" s="10" t="s">
        <v>223</v>
      </c>
      <c r="H49" s="10" t="s">
        <v>224</v>
      </c>
      <c r="I49" s="10" t="s">
        <v>225</v>
      </c>
      <c r="J49" s="8"/>
      <c r="K49" s="10" t="s">
        <v>222</v>
      </c>
      <c r="L49" s="10" t="s">
        <v>223</v>
      </c>
      <c r="M49" s="10" t="s">
        <v>224</v>
      </c>
      <c r="N49" s="10" t="s">
        <v>225</v>
      </c>
    </row>
    <row r="50" spans="6:14" x14ac:dyDescent="0.25">
      <c r="F50" s="11" t="s">
        <v>226</v>
      </c>
      <c r="G50" s="12" t="s">
        <v>227</v>
      </c>
      <c r="H50" s="12">
        <v>5</v>
      </c>
      <c r="I50" s="12">
        <v>0.4</v>
      </c>
      <c r="J50" s="8"/>
      <c r="K50" s="12" t="s">
        <v>226</v>
      </c>
      <c r="L50" s="12" t="s">
        <v>227</v>
      </c>
      <c r="M50" s="12">
        <v>5</v>
      </c>
      <c r="N50" s="12">
        <v>0.5</v>
      </c>
    </row>
    <row r="51" spans="6:14" x14ac:dyDescent="0.25">
      <c r="F51" s="11" t="s">
        <v>228</v>
      </c>
      <c r="G51" s="12" t="s">
        <v>229</v>
      </c>
      <c r="H51" s="12" t="s">
        <v>230</v>
      </c>
      <c r="I51" s="12">
        <v>0.3</v>
      </c>
      <c r="J51" s="8"/>
      <c r="K51" s="12" t="s">
        <v>228</v>
      </c>
      <c r="L51" s="12" t="s">
        <v>229</v>
      </c>
      <c r="M51" s="12" t="s">
        <v>230</v>
      </c>
      <c r="N51" s="12">
        <v>0.3</v>
      </c>
    </row>
    <row r="52" spans="6:14" x14ac:dyDescent="0.25">
      <c r="F52" s="11" t="s">
        <v>231</v>
      </c>
      <c r="G52" s="12" t="s">
        <v>232</v>
      </c>
      <c r="H52" s="12">
        <v>0</v>
      </c>
      <c r="I52" s="12">
        <v>0</v>
      </c>
      <c r="J52" s="8"/>
      <c r="K52" s="12" t="s">
        <v>231</v>
      </c>
      <c r="L52" s="12" t="s">
        <v>232</v>
      </c>
      <c r="M52" s="12">
        <v>0</v>
      </c>
      <c r="N52" s="12">
        <v>0</v>
      </c>
    </row>
    <row r="53" spans="6:14" x14ac:dyDescent="0.25">
      <c r="F53" s="11" t="s">
        <v>233</v>
      </c>
      <c r="G53" s="12" t="s">
        <v>234</v>
      </c>
      <c r="H53" s="12" t="s">
        <v>235</v>
      </c>
      <c r="I53" s="12">
        <v>6.7</v>
      </c>
      <c r="J53" s="8"/>
      <c r="K53" s="12" t="s">
        <v>233</v>
      </c>
      <c r="L53" s="12" t="s">
        <v>234</v>
      </c>
      <c r="M53" s="12" t="s">
        <v>235</v>
      </c>
      <c r="N53" s="12">
        <v>7</v>
      </c>
    </row>
    <row r="54" spans="6:14" x14ac:dyDescent="0.25">
      <c r="F54" s="13"/>
      <c r="G54" s="8"/>
      <c r="H54" s="8"/>
      <c r="I54" s="8"/>
      <c r="J54" s="8"/>
      <c r="K54" s="8"/>
      <c r="L54" s="8"/>
      <c r="M54" s="8"/>
      <c r="N54" s="8"/>
    </row>
    <row r="55" spans="6:14" x14ac:dyDescent="0.25">
      <c r="F55" s="25" t="s">
        <v>197</v>
      </c>
      <c r="G55" s="25"/>
      <c r="H55" s="25"/>
      <c r="I55" s="26"/>
      <c r="J55" s="8"/>
      <c r="K55" s="25" t="s">
        <v>198</v>
      </c>
      <c r="L55" s="25"/>
      <c r="M55" s="25"/>
      <c r="N55" s="26"/>
    </row>
    <row r="56" spans="6:14" x14ac:dyDescent="0.25">
      <c r="F56" s="9" t="s">
        <v>222</v>
      </c>
      <c r="G56" s="10" t="s">
        <v>223</v>
      </c>
      <c r="H56" s="10" t="s">
        <v>224</v>
      </c>
      <c r="I56" s="10" t="s">
        <v>225</v>
      </c>
      <c r="J56" s="8"/>
      <c r="K56" s="9" t="s">
        <v>222</v>
      </c>
      <c r="L56" s="10" t="s">
        <v>223</v>
      </c>
      <c r="M56" s="10" t="s">
        <v>224</v>
      </c>
      <c r="N56" s="10" t="s">
        <v>225</v>
      </c>
    </row>
    <row r="57" spans="6:14" x14ac:dyDescent="0.25">
      <c r="F57" s="11" t="s">
        <v>226</v>
      </c>
      <c r="G57" s="12" t="s">
        <v>227</v>
      </c>
      <c r="H57" s="12">
        <v>5</v>
      </c>
      <c r="I57" s="12">
        <v>0.5</v>
      </c>
      <c r="J57" s="8"/>
      <c r="K57" s="11" t="s">
        <v>226</v>
      </c>
      <c r="L57" s="12" t="s">
        <v>227</v>
      </c>
      <c r="M57" s="12">
        <v>5</v>
      </c>
      <c r="N57" s="12">
        <v>0.5</v>
      </c>
    </row>
    <row r="58" spans="6:14" x14ac:dyDescent="0.25">
      <c r="F58" s="11" t="s">
        <v>228</v>
      </c>
      <c r="G58" s="12" t="s">
        <v>229</v>
      </c>
      <c r="H58" s="12" t="s">
        <v>230</v>
      </c>
      <c r="I58" s="12">
        <v>0.3</v>
      </c>
      <c r="J58" s="8"/>
      <c r="K58" s="11" t="s">
        <v>228</v>
      </c>
      <c r="L58" s="12" t="s">
        <v>229</v>
      </c>
      <c r="M58" s="12" t="s">
        <v>230</v>
      </c>
      <c r="N58" s="12">
        <v>0.3</v>
      </c>
    </row>
    <row r="59" spans="6:14" x14ac:dyDescent="0.25">
      <c r="F59" s="11" t="s">
        <v>231</v>
      </c>
      <c r="G59" s="12" t="s">
        <v>232</v>
      </c>
      <c r="H59" s="12">
        <v>0</v>
      </c>
      <c r="I59" s="12">
        <v>0</v>
      </c>
      <c r="J59" s="8"/>
      <c r="K59" s="11" t="s">
        <v>231</v>
      </c>
      <c r="L59" s="12" t="s">
        <v>232</v>
      </c>
      <c r="M59" s="12">
        <v>0</v>
      </c>
      <c r="N59" s="12">
        <v>0</v>
      </c>
    </row>
    <row r="60" spans="6:14" x14ac:dyDescent="0.25">
      <c r="F60" s="11" t="s">
        <v>233</v>
      </c>
      <c r="G60" s="12" t="s">
        <v>234</v>
      </c>
      <c r="H60" s="12" t="s">
        <v>235</v>
      </c>
      <c r="I60" s="12">
        <v>6.7</v>
      </c>
      <c r="J60" s="8"/>
      <c r="K60" s="11" t="s">
        <v>233</v>
      </c>
      <c r="L60" s="12" t="s">
        <v>234</v>
      </c>
      <c r="M60" s="12" t="s">
        <v>235</v>
      </c>
      <c r="N60" s="12">
        <v>6.7</v>
      </c>
    </row>
    <row r="62" spans="6:14" x14ac:dyDescent="0.25">
      <c r="F62" s="25" t="s">
        <v>258</v>
      </c>
      <c r="G62" s="25"/>
      <c r="H62" s="25"/>
      <c r="I62" s="26"/>
    </row>
    <row r="63" spans="6:14" x14ac:dyDescent="0.25">
      <c r="F63" s="9" t="s">
        <v>222</v>
      </c>
      <c r="G63" s="10" t="s">
        <v>223</v>
      </c>
      <c r="H63" s="10" t="s">
        <v>224</v>
      </c>
      <c r="I63" s="10" t="s">
        <v>225</v>
      </c>
    </row>
    <row r="64" spans="6:14" x14ac:dyDescent="0.25">
      <c r="F64" s="11" t="s">
        <v>226</v>
      </c>
      <c r="G64" s="12" t="s">
        <v>227</v>
      </c>
      <c r="H64" s="12">
        <v>5</v>
      </c>
      <c r="I64" s="12">
        <v>0.5</v>
      </c>
    </row>
    <row r="65" spans="6:9" x14ac:dyDescent="0.25">
      <c r="F65" s="11" t="s">
        <v>228</v>
      </c>
      <c r="G65" s="12" t="s">
        <v>229</v>
      </c>
      <c r="H65" s="12" t="s">
        <v>230</v>
      </c>
      <c r="I65" s="12">
        <v>0.3</v>
      </c>
    </row>
    <row r="66" spans="6:9" x14ac:dyDescent="0.25">
      <c r="F66" s="11" t="s">
        <v>231</v>
      </c>
      <c r="G66" s="12" t="s">
        <v>232</v>
      </c>
      <c r="H66" s="12">
        <v>0</v>
      </c>
      <c r="I66" s="12">
        <v>0</v>
      </c>
    </row>
    <row r="67" spans="6:9" x14ac:dyDescent="0.25">
      <c r="F67" s="11" t="s">
        <v>233</v>
      </c>
      <c r="G67" s="12" t="s">
        <v>234</v>
      </c>
      <c r="H67" s="12" t="s">
        <v>235</v>
      </c>
      <c r="I67" s="12">
        <v>6.7</v>
      </c>
    </row>
  </sheetData>
  <mergeCells count="13">
    <mergeCell ref="F62:I62"/>
    <mergeCell ref="H3:J3"/>
    <mergeCell ref="G4:K4"/>
    <mergeCell ref="F27:I27"/>
    <mergeCell ref="K27:N27"/>
    <mergeCell ref="F34:I34"/>
    <mergeCell ref="K34:N34"/>
    <mergeCell ref="F41:I41"/>
    <mergeCell ref="K41:N41"/>
    <mergeCell ref="F48:I48"/>
    <mergeCell ref="K48:N48"/>
    <mergeCell ref="F55:I55"/>
    <mergeCell ref="K55:N5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75"/>
  <sheetViews>
    <sheetView topLeftCell="A11" workbookViewId="0">
      <selection activeCell="F71" sqref="F71"/>
    </sheetView>
  </sheetViews>
  <sheetFormatPr defaultRowHeight="15" x14ac:dyDescent="0.25"/>
  <cols>
    <col min="6" max="6" width="12.140625" bestFit="1" customWidth="1"/>
    <col min="7" max="7" width="19.140625" bestFit="1" customWidth="1"/>
    <col min="8" max="8" width="16.7109375" bestFit="1" customWidth="1"/>
    <col min="9" max="9" width="14.42578125" bestFit="1" customWidth="1"/>
    <col min="10" max="10" width="16" bestFit="1" customWidth="1"/>
    <col min="11" max="11" width="9.7109375" bestFit="1" customWidth="1"/>
    <col min="12" max="12" width="11.140625" bestFit="1" customWidth="1"/>
    <col min="13" max="13" width="12.42578125" bestFit="1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1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4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3" t="s">
        <v>200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3" t="s">
        <v>201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3" t="s">
        <v>202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3" t="s">
        <v>203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3" t="s">
        <v>204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3" t="s">
        <v>205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3" t="s">
        <v>206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3" t="s">
        <v>207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3" t="s">
        <v>208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4" x14ac:dyDescent="0.25">
      <c r="F21" s="3" t="s">
        <v>60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4" x14ac:dyDescent="0.25">
      <c r="F22" s="3" t="s">
        <v>61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3" spans="6:14" x14ac:dyDescent="0.25">
      <c r="F23" s="3" t="s">
        <v>62</v>
      </c>
      <c r="G23" s="2" t="s">
        <v>23</v>
      </c>
      <c r="H23" s="2" t="s">
        <v>37</v>
      </c>
      <c r="I23" s="2" t="s">
        <v>38</v>
      </c>
      <c r="J23" s="2" t="s">
        <v>39</v>
      </c>
      <c r="K23" s="2" t="s">
        <v>20</v>
      </c>
      <c r="L23" s="2" t="s">
        <v>36</v>
      </c>
      <c r="M23" s="2" t="s">
        <v>22</v>
      </c>
    </row>
    <row r="24" spans="6:14" x14ac:dyDescent="0.25">
      <c r="F24" s="3" t="s">
        <v>63</v>
      </c>
      <c r="G24" s="2" t="s">
        <v>23</v>
      </c>
      <c r="H24" s="2" t="s">
        <v>37</v>
      </c>
      <c r="I24" s="2" t="s">
        <v>38</v>
      </c>
      <c r="J24" s="2" t="s">
        <v>39</v>
      </c>
      <c r="K24" s="2" t="s">
        <v>20</v>
      </c>
      <c r="L24" s="2" t="s">
        <v>36</v>
      </c>
      <c r="M24" s="2" t="s">
        <v>22</v>
      </c>
    </row>
    <row r="28" spans="6:14" x14ac:dyDescent="0.25">
      <c r="F28" s="25" t="s">
        <v>200</v>
      </c>
      <c r="G28" s="25"/>
      <c r="H28" s="25"/>
      <c r="I28" s="26"/>
      <c r="J28" s="8"/>
      <c r="K28" s="27" t="s">
        <v>201</v>
      </c>
      <c r="L28" s="25"/>
      <c r="M28" s="25"/>
      <c r="N28" s="26"/>
    </row>
    <row r="29" spans="6:14" x14ac:dyDescent="0.25">
      <c r="F29" s="9" t="s">
        <v>222</v>
      </c>
      <c r="G29" s="10" t="s">
        <v>223</v>
      </c>
      <c r="H29" s="10" t="s">
        <v>224</v>
      </c>
      <c r="I29" s="10" t="s">
        <v>225</v>
      </c>
      <c r="J29" s="8"/>
      <c r="K29" s="10" t="s">
        <v>222</v>
      </c>
      <c r="L29" s="10" t="s">
        <v>223</v>
      </c>
      <c r="M29" s="10" t="s">
        <v>224</v>
      </c>
      <c r="N29" s="10" t="s">
        <v>225</v>
      </c>
    </row>
    <row r="30" spans="6:14" x14ac:dyDescent="0.25">
      <c r="F30" s="11" t="s">
        <v>226</v>
      </c>
      <c r="G30" s="12" t="s">
        <v>227</v>
      </c>
      <c r="H30" s="12">
        <v>5</v>
      </c>
      <c r="I30" s="12">
        <v>0.4</v>
      </c>
      <c r="J30" s="8"/>
      <c r="K30" s="12" t="s">
        <v>226</v>
      </c>
      <c r="L30" s="12" t="s">
        <v>227</v>
      </c>
      <c r="M30" s="12">
        <v>5</v>
      </c>
      <c r="N30" s="12">
        <v>0.1</v>
      </c>
    </row>
    <row r="31" spans="6:14" x14ac:dyDescent="0.25">
      <c r="F31" s="11" t="s">
        <v>228</v>
      </c>
      <c r="G31" s="12" t="s">
        <v>229</v>
      </c>
      <c r="H31" s="12" t="s">
        <v>230</v>
      </c>
      <c r="I31" s="12">
        <v>0.3</v>
      </c>
      <c r="J31" s="8"/>
      <c r="K31" s="12" t="s">
        <v>228</v>
      </c>
      <c r="L31" s="12" t="s">
        <v>229</v>
      </c>
      <c r="M31" s="12" t="s">
        <v>230</v>
      </c>
      <c r="N31" s="12">
        <v>0.3</v>
      </c>
    </row>
    <row r="32" spans="6:14" x14ac:dyDescent="0.25">
      <c r="F32" s="11" t="s">
        <v>231</v>
      </c>
      <c r="G32" s="12" t="s">
        <v>232</v>
      </c>
      <c r="H32" s="12">
        <v>0</v>
      </c>
      <c r="I32" s="12">
        <v>0</v>
      </c>
      <c r="J32" s="8"/>
      <c r="K32" s="12" t="s">
        <v>231</v>
      </c>
      <c r="L32" s="12" t="s">
        <v>232</v>
      </c>
      <c r="M32" s="12">
        <v>0</v>
      </c>
      <c r="N32" s="12">
        <v>0</v>
      </c>
    </row>
    <row r="33" spans="6:14" x14ac:dyDescent="0.25">
      <c r="F33" s="11" t="s">
        <v>233</v>
      </c>
      <c r="G33" s="12" t="s">
        <v>234</v>
      </c>
      <c r="H33" s="12" t="s">
        <v>235</v>
      </c>
      <c r="I33" s="12">
        <v>6.7</v>
      </c>
      <c r="J33" s="8"/>
      <c r="K33" s="12" t="s">
        <v>233</v>
      </c>
      <c r="L33" s="12" t="s">
        <v>234</v>
      </c>
      <c r="M33" s="12" t="s">
        <v>235</v>
      </c>
      <c r="N33" s="12">
        <v>7</v>
      </c>
    </row>
    <row r="34" spans="6:14" x14ac:dyDescent="0.25">
      <c r="F34" s="13"/>
      <c r="G34" s="8"/>
      <c r="H34" s="8"/>
      <c r="I34" s="8"/>
      <c r="J34" s="8"/>
      <c r="K34" s="8"/>
      <c r="L34" s="8"/>
      <c r="M34" s="8"/>
      <c r="N34" s="8"/>
    </row>
    <row r="35" spans="6:14" x14ac:dyDescent="0.25">
      <c r="F35" s="25" t="s">
        <v>202</v>
      </c>
      <c r="G35" s="25"/>
      <c r="H35" s="25"/>
      <c r="I35" s="26"/>
      <c r="J35" s="8"/>
      <c r="K35" s="27" t="s">
        <v>203</v>
      </c>
      <c r="L35" s="25"/>
      <c r="M35" s="25"/>
      <c r="N35" s="26"/>
    </row>
    <row r="36" spans="6:14" x14ac:dyDescent="0.25">
      <c r="F36" s="9" t="s">
        <v>222</v>
      </c>
      <c r="G36" s="10" t="s">
        <v>223</v>
      </c>
      <c r="H36" s="10" t="s">
        <v>224</v>
      </c>
      <c r="I36" s="10" t="s">
        <v>225</v>
      </c>
      <c r="J36" s="8"/>
      <c r="K36" s="10" t="s">
        <v>222</v>
      </c>
      <c r="L36" s="10" t="s">
        <v>223</v>
      </c>
      <c r="M36" s="10" t="s">
        <v>224</v>
      </c>
      <c r="N36" s="10" t="s">
        <v>225</v>
      </c>
    </row>
    <row r="37" spans="6:14" x14ac:dyDescent="0.25">
      <c r="F37" s="11" t="s">
        <v>226</v>
      </c>
      <c r="G37" s="12" t="s">
        <v>227</v>
      </c>
      <c r="H37" s="12">
        <v>5</v>
      </c>
      <c r="I37" s="12">
        <v>0.1</v>
      </c>
      <c r="J37" s="8"/>
      <c r="K37" s="12" t="s">
        <v>226</v>
      </c>
      <c r="L37" s="12" t="s">
        <v>227</v>
      </c>
      <c r="M37" s="12">
        <v>5</v>
      </c>
      <c r="N37" s="12">
        <v>0.2</v>
      </c>
    </row>
    <row r="38" spans="6:14" x14ac:dyDescent="0.25">
      <c r="F38" s="11" t="s">
        <v>228</v>
      </c>
      <c r="G38" s="12" t="s">
        <v>229</v>
      </c>
      <c r="H38" s="12" t="s">
        <v>230</v>
      </c>
      <c r="I38" s="12">
        <v>0.3</v>
      </c>
      <c r="J38" s="8"/>
      <c r="K38" s="12" t="s">
        <v>228</v>
      </c>
      <c r="L38" s="12" t="s">
        <v>229</v>
      </c>
      <c r="M38" s="12" t="s">
        <v>230</v>
      </c>
      <c r="N38" s="12">
        <v>0.3</v>
      </c>
    </row>
    <row r="39" spans="6:14" x14ac:dyDescent="0.25">
      <c r="F39" s="11" t="s">
        <v>231</v>
      </c>
      <c r="G39" s="12" t="s">
        <v>232</v>
      </c>
      <c r="H39" s="12">
        <v>0</v>
      </c>
      <c r="I39" s="12">
        <v>0</v>
      </c>
      <c r="J39" s="8"/>
      <c r="K39" s="12" t="s">
        <v>231</v>
      </c>
      <c r="L39" s="12" t="s">
        <v>232</v>
      </c>
      <c r="M39" s="12">
        <v>0</v>
      </c>
      <c r="N39" s="12">
        <v>0</v>
      </c>
    </row>
    <row r="40" spans="6:14" x14ac:dyDescent="0.25">
      <c r="F40" s="11" t="s">
        <v>233</v>
      </c>
      <c r="G40" s="12" t="s">
        <v>234</v>
      </c>
      <c r="H40" s="12" t="s">
        <v>235</v>
      </c>
      <c r="I40" s="12">
        <v>6.7</v>
      </c>
      <c r="J40" s="8"/>
      <c r="K40" s="12" t="s">
        <v>233</v>
      </c>
      <c r="L40" s="12" t="s">
        <v>234</v>
      </c>
      <c r="M40" s="12" t="s">
        <v>235</v>
      </c>
      <c r="N40" s="12">
        <v>7</v>
      </c>
    </row>
    <row r="41" spans="6:14" x14ac:dyDescent="0.25">
      <c r="F41" s="13"/>
      <c r="G41" s="8"/>
      <c r="H41" s="8"/>
      <c r="I41" s="8"/>
      <c r="J41" s="8"/>
      <c r="K41" s="8"/>
      <c r="L41" s="8"/>
      <c r="M41" s="8"/>
      <c r="N41" s="8"/>
    </row>
    <row r="42" spans="6:14" x14ac:dyDescent="0.25">
      <c r="F42" s="25" t="s">
        <v>204</v>
      </c>
      <c r="G42" s="25"/>
      <c r="H42" s="25"/>
      <c r="I42" s="26"/>
      <c r="J42" s="8"/>
      <c r="K42" s="27" t="s">
        <v>205</v>
      </c>
      <c r="L42" s="25"/>
      <c r="M42" s="25"/>
      <c r="N42" s="26"/>
    </row>
    <row r="43" spans="6:14" x14ac:dyDescent="0.25">
      <c r="F43" s="9" t="s">
        <v>222</v>
      </c>
      <c r="G43" s="10" t="s">
        <v>223</v>
      </c>
      <c r="H43" s="10" t="s">
        <v>224</v>
      </c>
      <c r="I43" s="10" t="s">
        <v>225</v>
      </c>
      <c r="J43" s="8"/>
      <c r="K43" s="10" t="s">
        <v>222</v>
      </c>
      <c r="L43" s="10" t="s">
        <v>223</v>
      </c>
      <c r="M43" s="10" t="s">
        <v>224</v>
      </c>
      <c r="N43" s="10" t="s">
        <v>225</v>
      </c>
    </row>
    <row r="44" spans="6:14" x14ac:dyDescent="0.25">
      <c r="F44" s="11" t="s">
        <v>226</v>
      </c>
      <c r="G44" s="12" t="s">
        <v>227</v>
      </c>
      <c r="H44" s="12">
        <v>5</v>
      </c>
      <c r="I44" s="12">
        <v>0.2</v>
      </c>
      <c r="J44" s="8"/>
      <c r="K44" s="12" t="s">
        <v>226</v>
      </c>
      <c r="L44" s="12" t="s">
        <v>227</v>
      </c>
      <c r="M44" s="12">
        <v>5</v>
      </c>
      <c r="N44" s="12">
        <v>0.2</v>
      </c>
    </row>
    <row r="45" spans="6:14" x14ac:dyDescent="0.25">
      <c r="F45" s="11" t="s">
        <v>228</v>
      </c>
      <c r="G45" s="12" t="s">
        <v>229</v>
      </c>
      <c r="H45" s="12" t="s">
        <v>230</v>
      </c>
      <c r="I45" s="12">
        <v>0.3</v>
      </c>
      <c r="J45" s="8"/>
      <c r="K45" s="12" t="s">
        <v>228</v>
      </c>
      <c r="L45" s="12" t="s">
        <v>229</v>
      </c>
      <c r="M45" s="12" t="s">
        <v>230</v>
      </c>
      <c r="N45" s="12">
        <v>0.3</v>
      </c>
    </row>
    <row r="46" spans="6:14" x14ac:dyDescent="0.25">
      <c r="F46" s="11" t="s">
        <v>231</v>
      </c>
      <c r="G46" s="12" t="s">
        <v>232</v>
      </c>
      <c r="H46" s="12">
        <v>0</v>
      </c>
      <c r="I46" s="12">
        <v>0</v>
      </c>
      <c r="J46" s="8"/>
      <c r="K46" s="12" t="s">
        <v>231</v>
      </c>
      <c r="L46" s="12" t="s">
        <v>232</v>
      </c>
      <c r="M46" s="12">
        <v>0</v>
      </c>
      <c r="N46" s="12">
        <v>0</v>
      </c>
    </row>
    <row r="47" spans="6:14" x14ac:dyDescent="0.25">
      <c r="F47" s="11" t="s">
        <v>233</v>
      </c>
      <c r="G47" s="12" t="s">
        <v>234</v>
      </c>
      <c r="H47" s="12" t="s">
        <v>235</v>
      </c>
      <c r="I47" s="12">
        <v>6.7</v>
      </c>
      <c r="J47" s="8"/>
      <c r="K47" s="12" t="s">
        <v>233</v>
      </c>
      <c r="L47" s="12" t="s">
        <v>234</v>
      </c>
      <c r="M47" s="12" t="s">
        <v>235</v>
      </c>
      <c r="N47" s="12">
        <v>7</v>
      </c>
    </row>
    <row r="48" spans="6:14" x14ac:dyDescent="0.25">
      <c r="F48" s="13"/>
      <c r="G48" s="8"/>
      <c r="H48" s="8"/>
      <c r="I48" s="8"/>
      <c r="J48" s="8"/>
      <c r="K48" s="8"/>
      <c r="L48" s="8"/>
      <c r="M48" s="8"/>
      <c r="N48" s="8"/>
    </row>
    <row r="49" spans="6:14" x14ac:dyDescent="0.25">
      <c r="F49" s="25" t="s">
        <v>206</v>
      </c>
      <c r="G49" s="25"/>
      <c r="H49" s="25"/>
      <c r="I49" s="26"/>
      <c r="J49" s="8"/>
      <c r="K49" s="27" t="s">
        <v>207</v>
      </c>
      <c r="L49" s="25"/>
      <c r="M49" s="25"/>
      <c r="N49" s="26"/>
    </row>
    <row r="50" spans="6:14" x14ac:dyDescent="0.25">
      <c r="F50" s="9" t="s">
        <v>222</v>
      </c>
      <c r="G50" s="10" t="s">
        <v>223</v>
      </c>
      <c r="H50" s="10" t="s">
        <v>224</v>
      </c>
      <c r="I50" s="10" t="s">
        <v>225</v>
      </c>
      <c r="J50" s="8"/>
      <c r="K50" s="10" t="s">
        <v>222</v>
      </c>
      <c r="L50" s="10" t="s">
        <v>223</v>
      </c>
      <c r="M50" s="10" t="s">
        <v>224</v>
      </c>
      <c r="N50" s="10" t="s">
        <v>225</v>
      </c>
    </row>
    <row r="51" spans="6:14" x14ac:dyDescent="0.25">
      <c r="F51" s="11" t="s">
        <v>226</v>
      </c>
      <c r="G51" s="12" t="s">
        <v>227</v>
      </c>
      <c r="H51" s="12">
        <v>5</v>
      </c>
      <c r="I51" s="12">
        <v>0.4</v>
      </c>
      <c r="J51" s="8"/>
      <c r="K51" s="12" t="s">
        <v>226</v>
      </c>
      <c r="L51" s="12" t="s">
        <v>227</v>
      </c>
      <c r="M51" s="12">
        <v>5</v>
      </c>
      <c r="N51" s="12">
        <v>0.5</v>
      </c>
    </row>
    <row r="52" spans="6:14" x14ac:dyDescent="0.25">
      <c r="F52" s="11" t="s">
        <v>228</v>
      </c>
      <c r="G52" s="12" t="s">
        <v>229</v>
      </c>
      <c r="H52" s="12" t="s">
        <v>230</v>
      </c>
      <c r="I52" s="12">
        <v>0.3</v>
      </c>
      <c r="J52" s="8"/>
      <c r="K52" s="12" t="s">
        <v>228</v>
      </c>
      <c r="L52" s="12" t="s">
        <v>229</v>
      </c>
      <c r="M52" s="12" t="s">
        <v>230</v>
      </c>
      <c r="N52" s="12">
        <v>0.3</v>
      </c>
    </row>
    <row r="53" spans="6:14" x14ac:dyDescent="0.25">
      <c r="F53" s="11" t="s">
        <v>231</v>
      </c>
      <c r="G53" s="12" t="s">
        <v>232</v>
      </c>
      <c r="H53" s="12">
        <v>0</v>
      </c>
      <c r="I53" s="12">
        <v>0</v>
      </c>
      <c r="J53" s="8"/>
      <c r="K53" s="12" t="s">
        <v>231</v>
      </c>
      <c r="L53" s="12" t="s">
        <v>232</v>
      </c>
      <c r="M53" s="12">
        <v>0</v>
      </c>
      <c r="N53" s="12">
        <v>0</v>
      </c>
    </row>
    <row r="54" spans="6:14" x14ac:dyDescent="0.25">
      <c r="F54" s="11" t="s">
        <v>233</v>
      </c>
      <c r="G54" s="12" t="s">
        <v>234</v>
      </c>
      <c r="H54" s="12" t="s">
        <v>235</v>
      </c>
      <c r="I54" s="12">
        <v>6.7</v>
      </c>
      <c r="J54" s="8"/>
      <c r="K54" s="12" t="s">
        <v>233</v>
      </c>
      <c r="L54" s="12" t="s">
        <v>234</v>
      </c>
      <c r="M54" s="12" t="s">
        <v>235</v>
      </c>
      <c r="N54" s="12">
        <v>7</v>
      </c>
    </row>
    <row r="55" spans="6:14" x14ac:dyDescent="0.25">
      <c r="F55" s="13"/>
      <c r="G55" s="8"/>
      <c r="H55" s="8"/>
      <c r="I55" s="8"/>
      <c r="J55" s="8"/>
      <c r="K55" s="8"/>
      <c r="L55" s="8"/>
      <c r="M55" s="8"/>
      <c r="N55" s="8"/>
    </row>
    <row r="56" spans="6:14" x14ac:dyDescent="0.25">
      <c r="F56" s="25" t="s">
        <v>208</v>
      </c>
      <c r="G56" s="25"/>
      <c r="H56" s="25"/>
      <c r="I56" s="26"/>
      <c r="J56" s="8"/>
      <c r="K56" s="25" t="s">
        <v>60</v>
      </c>
      <c r="L56" s="25"/>
      <c r="M56" s="25"/>
      <c r="N56" s="26"/>
    </row>
    <row r="57" spans="6:14" x14ac:dyDescent="0.25">
      <c r="F57" s="9" t="s">
        <v>222</v>
      </c>
      <c r="G57" s="10" t="s">
        <v>223</v>
      </c>
      <c r="H57" s="10" t="s">
        <v>224</v>
      </c>
      <c r="I57" s="10" t="s">
        <v>225</v>
      </c>
      <c r="J57" s="8"/>
      <c r="K57" s="9" t="s">
        <v>222</v>
      </c>
      <c r="L57" s="10" t="s">
        <v>223</v>
      </c>
      <c r="M57" s="10" t="s">
        <v>224</v>
      </c>
      <c r="N57" s="10" t="s">
        <v>225</v>
      </c>
    </row>
    <row r="58" spans="6:14" x14ac:dyDescent="0.25">
      <c r="F58" s="11" t="s">
        <v>226</v>
      </c>
      <c r="G58" s="12" t="s">
        <v>227</v>
      </c>
      <c r="H58" s="12">
        <v>5</v>
      </c>
      <c r="I58" s="12">
        <v>0.5</v>
      </c>
      <c r="J58" s="8"/>
      <c r="K58" s="11" t="s">
        <v>226</v>
      </c>
      <c r="L58" s="12" t="s">
        <v>227</v>
      </c>
      <c r="M58" s="12">
        <v>5</v>
      </c>
      <c r="N58" s="12">
        <v>0.5</v>
      </c>
    </row>
    <row r="59" spans="6:14" x14ac:dyDescent="0.25">
      <c r="F59" s="11" t="s">
        <v>228</v>
      </c>
      <c r="G59" s="12" t="s">
        <v>229</v>
      </c>
      <c r="H59" s="12" t="s">
        <v>230</v>
      </c>
      <c r="I59" s="12">
        <v>0.3</v>
      </c>
      <c r="J59" s="8"/>
      <c r="K59" s="11" t="s">
        <v>228</v>
      </c>
      <c r="L59" s="12" t="s">
        <v>229</v>
      </c>
      <c r="M59" s="12" t="s">
        <v>230</v>
      </c>
      <c r="N59" s="12">
        <v>0.3</v>
      </c>
    </row>
    <row r="60" spans="6:14" x14ac:dyDescent="0.25">
      <c r="F60" s="11" t="s">
        <v>231</v>
      </c>
      <c r="G60" s="12" t="s">
        <v>232</v>
      </c>
      <c r="H60" s="12">
        <v>0</v>
      </c>
      <c r="I60" s="12">
        <v>0</v>
      </c>
      <c r="J60" s="8"/>
      <c r="K60" s="11" t="s">
        <v>231</v>
      </c>
      <c r="L60" s="12" t="s">
        <v>232</v>
      </c>
      <c r="M60" s="12">
        <v>0</v>
      </c>
      <c r="N60" s="12">
        <v>0</v>
      </c>
    </row>
    <row r="61" spans="6:14" x14ac:dyDescent="0.25">
      <c r="F61" s="11" t="s">
        <v>233</v>
      </c>
      <c r="G61" s="12" t="s">
        <v>234</v>
      </c>
      <c r="H61" s="12" t="s">
        <v>235</v>
      </c>
      <c r="I61" s="12">
        <v>6.7</v>
      </c>
      <c r="J61" s="8"/>
      <c r="K61" s="11" t="s">
        <v>233</v>
      </c>
      <c r="L61" s="12" t="s">
        <v>234</v>
      </c>
      <c r="M61" s="12" t="s">
        <v>235</v>
      </c>
      <c r="N61" s="12">
        <v>6.7</v>
      </c>
    </row>
    <row r="63" spans="6:14" x14ac:dyDescent="0.25">
      <c r="F63" s="25" t="s">
        <v>61</v>
      </c>
      <c r="G63" s="25"/>
      <c r="H63" s="25"/>
      <c r="I63" s="26"/>
      <c r="K63" s="25" t="s">
        <v>62</v>
      </c>
      <c r="L63" s="25"/>
      <c r="M63" s="25"/>
      <c r="N63" s="26"/>
    </row>
    <row r="64" spans="6:14" x14ac:dyDescent="0.25">
      <c r="F64" s="9" t="s">
        <v>222</v>
      </c>
      <c r="G64" s="10" t="s">
        <v>223</v>
      </c>
      <c r="H64" s="10" t="s">
        <v>224</v>
      </c>
      <c r="I64" s="10" t="s">
        <v>225</v>
      </c>
      <c r="K64" s="9" t="s">
        <v>222</v>
      </c>
      <c r="L64" s="10" t="s">
        <v>223</v>
      </c>
      <c r="M64" s="10" t="s">
        <v>224</v>
      </c>
      <c r="N64" s="10" t="s">
        <v>225</v>
      </c>
    </row>
    <row r="65" spans="6:14" x14ac:dyDescent="0.25">
      <c r="F65" s="11" t="s">
        <v>226</v>
      </c>
      <c r="G65" s="12" t="s">
        <v>227</v>
      </c>
      <c r="H65" s="12">
        <v>5</v>
      </c>
      <c r="I65" s="12">
        <v>0.5</v>
      </c>
      <c r="K65" s="11" t="s">
        <v>226</v>
      </c>
      <c r="L65" s="12" t="s">
        <v>227</v>
      </c>
      <c r="M65" s="12">
        <v>5</v>
      </c>
      <c r="N65" s="12">
        <v>0.5</v>
      </c>
    </row>
    <row r="66" spans="6:14" x14ac:dyDescent="0.25">
      <c r="F66" s="11" t="s">
        <v>228</v>
      </c>
      <c r="G66" s="12" t="s">
        <v>229</v>
      </c>
      <c r="H66" s="12" t="s">
        <v>230</v>
      </c>
      <c r="I66" s="12">
        <v>0.3</v>
      </c>
      <c r="K66" s="11" t="s">
        <v>228</v>
      </c>
      <c r="L66" s="12" t="s">
        <v>229</v>
      </c>
      <c r="M66" s="12" t="s">
        <v>230</v>
      </c>
      <c r="N66" s="12">
        <v>0.3</v>
      </c>
    </row>
    <row r="67" spans="6:14" x14ac:dyDescent="0.25">
      <c r="F67" s="11" t="s">
        <v>231</v>
      </c>
      <c r="G67" s="12" t="s">
        <v>232</v>
      </c>
      <c r="H67" s="12">
        <v>0</v>
      </c>
      <c r="I67" s="12">
        <v>0</v>
      </c>
      <c r="K67" s="11" t="s">
        <v>231</v>
      </c>
      <c r="L67" s="12" t="s">
        <v>232</v>
      </c>
      <c r="M67" s="12">
        <v>0</v>
      </c>
      <c r="N67" s="12">
        <v>0</v>
      </c>
    </row>
    <row r="68" spans="6:14" x14ac:dyDescent="0.25">
      <c r="F68" s="11" t="s">
        <v>233</v>
      </c>
      <c r="G68" s="12" t="s">
        <v>234</v>
      </c>
      <c r="H68" s="12" t="s">
        <v>235</v>
      </c>
      <c r="I68" s="12">
        <v>6.7</v>
      </c>
      <c r="K68" s="11" t="s">
        <v>233</v>
      </c>
      <c r="L68" s="12" t="s">
        <v>234</v>
      </c>
      <c r="M68" s="12" t="s">
        <v>235</v>
      </c>
      <c r="N68" s="12">
        <v>6.7</v>
      </c>
    </row>
    <row r="70" spans="6:14" x14ac:dyDescent="0.25">
      <c r="F70" s="25" t="s">
        <v>63</v>
      </c>
      <c r="G70" s="25"/>
      <c r="H70" s="25"/>
      <c r="I70" s="26"/>
    </row>
    <row r="71" spans="6:14" x14ac:dyDescent="0.25">
      <c r="F71" s="9" t="s">
        <v>222</v>
      </c>
      <c r="G71" s="10" t="s">
        <v>223</v>
      </c>
      <c r="H71" s="10" t="s">
        <v>224</v>
      </c>
      <c r="I71" s="10" t="s">
        <v>225</v>
      </c>
    </row>
    <row r="72" spans="6:14" x14ac:dyDescent="0.25">
      <c r="F72" s="11" t="s">
        <v>226</v>
      </c>
      <c r="G72" s="12" t="s">
        <v>227</v>
      </c>
      <c r="H72" s="12">
        <v>5</v>
      </c>
      <c r="I72" s="12">
        <v>0.5</v>
      </c>
    </row>
    <row r="73" spans="6:14" x14ac:dyDescent="0.25">
      <c r="F73" s="11" t="s">
        <v>228</v>
      </c>
      <c r="G73" s="12" t="s">
        <v>229</v>
      </c>
      <c r="H73" s="12" t="s">
        <v>230</v>
      </c>
      <c r="I73" s="12">
        <v>0.3</v>
      </c>
    </row>
    <row r="74" spans="6:14" x14ac:dyDescent="0.25">
      <c r="F74" s="11" t="s">
        <v>231</v>
      </c>
      <c r="G74" s="12" t="s">
        <v>232</v>
      </c>
      <c r="H74" s="12">
        <v>0</v>
      </c>
      <c r="I74" s="12">
        <v>0</v>
      </c>
    </row>
    <row r="75" spans="6:14" x14ac:dyDescent="0.25">
      <c r="F75" s="11" t="s">
        <v>233</v>
      </c>
      <c r="G75" s="12" t="s">
        <v>234</v>
      </c>
      <c r="H75" s="12" t="s">
        <v>235</v>
      </c>
      <c r="I75" s="12">
        <v>6.7</v>
      </c>
    </row>
  </sheetData>
  <mergeCells count="15">
    <mergeCell ref="F63:I63"/>
    <mergeCell ref="K63:N63"/>
    <mergeCell ref="F70:I70"/>
    <mergeCell ref="H3:J3"/>
    <mergeCell ref="G4:K4"/>
    <mergeCell ref="F28:I28"/>
    <mergeCell ref="K28:N28"/>
    <mergeCell ref="F35:I35"/>
    <mergeCell ref="K35:N35"/>
    <mergeCell ref="F42:I42"/>
    <mergeCell ref="K42:N42"/>
    <mergeCell ref="F49:I49"/>
    <mergeCell ref="K49:N49"/>
    <mergeCell ref="F56:I56"/>
    <mergeCell ref="K56:N5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75"/>
  <sheetViews>
    <sheetView topLeftCell="A14" workbookViewId="0">
      <selection activeCell="F71" sqref="F71"/>
    </sheetView>
  </sheetViews>
  <sheetFormatPr defaultRowHeight="15" x14ac:dyDescent="0.25"/>
  <cols>
    <col min="6" max="6" width="12.140625" bestFit="1" customWidth="1"/>
    <col min="7" max="7" width="19.140625" bestFit="1" customWidth="1"/>
    <col min="8" max="8" width="16.7109375" bestFit="1" customWidth="1"/>
    <col min="9" max="9" width="14.42578125" bestFit="1" customWidth="1"/>
    <col min="10" max="10" width="16" bestFit="1" customWidth="1"/>
    <col min="11" max="11" width="9.7109375" bestFit="1" customWidth="1"/>
    <col min="12" max="12" width="11.140625" bestFit="1" customWidth="1"/>
    <col min="13" max="13" width="12.42578125" bestFit="1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1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4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7" t="s">
        <v>209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3" t="s">
        <v>210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3" t="s">
        <v>211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3" t="s">
        <v>212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3" t="s">
        <v>213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3" t="s">
        <v>214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3" t="s">
        <v>215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3" t="s">
        <v>216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3" t="s">
        <v>217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4" x14ac:dyDescent="0.25">
      <c r="F21" s="3" t="s">
        <v>218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4" x14ac:dyDescent="0.25">
      <c r="F22" s="3" t="s">
        <v>219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3" spans="6:14" x14ac:dyDescent="0.25">
      <c r="F23" s="3" t="s">
        <v>220</v>
      </c>
      <c r="G23" s="2" t="s">
        <v>23</v>
      </c>
      <c r="H23" s="2" t="s">
        <v>37</v>
      </c>
      <c r="I23" s="2" t="s">
        <v>38</v>
      </c>
      <c r="J23" s="2" t="s">
        <v>39</v>
      </c>
      <c r="K23" s="2" t="s">
        <v>20</v>
      </c>
      <c r="L23" s="2" t="s">
        <v>36</v>
      </c>
      <c r="M23" s="2" t="s">
        <v>22</v>
      </c>
    </row>
    <row r="24" spans="6:14" x14ac:dyDescent="0.25">
      <c r="F24" s="3" t="s">
        <v>221</v>
      </c>
      <c r="G24" s="2" t="s">
        <v>23</v>
      </c>
      <c r="H24" s="2" t="s">
        <v>37</v>
      </c>
      <c r="I24" s="2" t="s">
        <v>38</v>
      </c>
      <c r="J24" s="2" t="s">
        <v>39</v>
      </c>
      <c r="K24" s="2" t="s">
        <v>20</v>
      </c>
      <c r="L24" s="2" t="s">
        <v>36</v>
      </c>
      <c r="M24" s="2" t="s">
        <v>22</v>
      </c>
    </row>
    <row r="28" spans="6:14" x14ac:dyDescent="0.25">
      <c r="F28" s="25" t="s">
        <v>209</v>
      </c>
      <c r="G28" s="25"/>
      <c r="H28" s="25"/>
      <c r="I28" s="26"/>
      <c r="J28" s="8"/>
      <c r="K28" s="27" t="s">
        <v>210</v>
      </c>
      <c r="L28" s="25"/>
      <c r="M28" s="25"/>
      <c r="N28" s="26"/>
    </row>
    <row r="29" spans="6:14" x14ac:dyDescent="0.25">
      <c r="F29" s="9" t="s">
        <v>222</v>
      </c>
      <c r="G29" s="10" t="s">
        <v>223</v>
      </c>
      <c r="H29" s="10" t="s">
        <v>224</v>
      </c>
      <c r="I29" s="10" t="s">
        <v>225</v>
      </c>
      <c r="J29" s="8"/>
      <c r="K29" s="10" t="s">
        <v>222</v>
      </c>
      <c r="L29" s="10" t="s">
        <v>223</v>
      </c>
      <c r="M29" s="10" t="s">
        <v>224</v>
      </c>
      <c r="N29" s="10" t="s">
        <v>225</v>
      </c>
    </row>
    <row r="30" spans="6:14" x14ac:dyDescent="0.25">
      <c r="F30" s="11" t="s">
        <v>226</v>
      </c>
      <c r="G30" s="12" t="s">
        <v>227</v>
      </c>
      <c r="H30" s="12">
        <v>5</v>
      </c>
      <c r="I30" s="12">
        <v>0.4</v>
      </c>
      <c r="J30" s="8"/>
      <c r="K30" s="12" t="s">
        <v>226</v>
      </c>
      <c r="L30" s="12" t="s">
        <v>227</v>
      </c>
      <c r="M30" s="12">
        <v>5</v>
      </c>
      <c r="N30" s="12">
        <v>0.1</v>
      </c>
    </row>
    <row r="31" spans="6:14" x14ac:dyDescent="0.25">
      <c r="F31" s="11" t="s">
        <v>228</v>
      </c>
      <c r="G31" s="12" t="s">
        <v>229</v>
      </c>
      <c r="H31" s="12" t="s">
        <v>230</v>
      </c>
      <c r="I31" s="12">
        <v>0.3</v>
      </c>
      <c r="J31" s="8"/>
      <c r="K31" s="12" t="s">
        <v>228</v>
      </c>
      <c r="L31" s="12" t="s">
        <v>229</v>
      </c>
      <c r="M31" s="12" t="s">
        <v>230</v>
      </c>
      <c r="N31" s="12">
        <v>0.3</v>
      </c>
    </row>
    <row r="32" spans="6:14" x14ac:dyDescent="0.25">
      <c r="F32" s="11" t="s">
        <v>231</v>
      </c>
      <c r="G32" s="12" t="s">
        <v>232</v>
      </c>
      <c r="H32" s="12">
        <v>0</v>
      </c>
      <c r="I32" s="12">
        <v>0</v>
      </c>
      <c r="J32" s="8"/>
      <c r="K32" s="12" t="s">
        <v>231</v>
      </c>
      <c r="L32" s="12" t="s">
        <v>232</v>
      </c>
      <c r="M32" s="12">
        <v>0</v>
      </c>
      <c r="N32" s="12">
        <v>0</v>
      </c>
    </row>
    <row r="33" spans="6:14" x14ac:dyDescent="0.25">
      <c r="F33" s="11" t="s">
        <v>233</v>
      </c>
      <c r="G33" s="12" t="s">
        <v>234</v>
      </c>
      <c r="H33" s="12" t="s">
        <v>235</v>
      </c>
      <c r="I33" s="12">
        <v>6.7</v>
      </c>
      <c r="J33" s="8"/>
      <c r="K33" s="12" t="s">
        <v>233</v>
      </c>
      <c r="L33" s="12" t="s">
        <v>234</v>
      </c>
      <c r="M33" s="12" t="s">
        <v>235</v>
      </c>
      <c r="N33" s="12">
        <v>7</v>
      </c>
    </row>
    <row r="34" spans="6:14" x14ac:dyDescent="0.25">
      <c r="F34" s="13"/>
      <c r="G34" s="8"/>
      <c r="H34" s="8"/>
      <c r="I34" s="8"/>
      <c r="J34" s="8"/>
      <c r="K34" s="8"/>
      <c r="L34" s="8"/>
      <c r="M34" s="8"/>
      <c r="N34" s="8"/>
    </row>
    <row r="35" spans="6:14" x14ac:dyDescent="0.25">
      <c r="F35" s="25" t="s">
        <v>211</v>
      </c>
      <c r="G35" s="25"/>
      <c r="H35" s="25"/>
      <c r="I35" s="26"/>
      <c r="J35" s="8"/>
      <c r="K35" s="27" t="s">
        <v>212</v>
      </c>
      <c r="L35" s="25"/>
      <c r="M35" s="25"/>
      <c r="N35" s="26"/>
    </row>
    <row r="36" spans="6:14" x14ac:dyDescent="0.25">
      <c r="F36" s="9" t="s">
        <v>222</v>
      </c>
      <c r="G36" s="10" t="s">
        <v>223</v>
      </c>
      <c r="H36" s="10" t="s">
        <v>224</v>
      </c>
      <c r="I36" s="10" t="s">
        <v>225</v>
      </c>
      <c r="J36" s="8"/>
      <c r="K36" s="10" t="s">
        <v>222</v>
      </c>
      <c r="L36" s="10" t="s">
        <v>223</v>
      </c>
      <c r="M36" s="10" t="s">
        <v>224</v>
      </c>
      <c r="N36" s="10" t="s">
        <v>225</v>
      </c>
    </row>
    <row r="37" spans="6:14" x14ac:dyDescent="0.25">
      <c r="F37" s="11" t="s">
        <v>226</v>
      </c>
      <c r="G37" s="12" t="s">
        <v>227</v>
      </c>
      <c r="H37" s="12">
        <v>5</v>
      </c>
      <c r="I37" s="12">
        <v>0.1</v>
      </c>
      <c r="J37" s="8"/>
      <c r="K37" s="12" t="s">
        <v>226</v>
      </c>
      <c r="L37" s="12" t="s">
        <v>227</v>
      </c>
      <c r="M37" s="12">
        <v>5</v>
      </c>
      <c r="N37" s="12">
        <v>0.2</v>
      </c>
    </row>
    <row r="38" spans="6:14" x14ac:dyDescent="0.25">
      <c r="F38" s="11" t="s">
        <v>228</v>
      </c>
      <c r="G38" s="12" t="s">
        <v>229</v>
      </c>
      <c r="H38" s="12" t="s">
        <v>230</v>
      </c>
      <c r="I38" s="12">
        <v>0.3</v>
      </c>
      <c r="J38" s="8"/>
      <c r="K38" s="12" t="s">
        <v>228</v>
      </c>
      <c r="L38" s="12" t="s">
        <v>229</v>
      </c>
      <c r="M38" s="12" t="s">
        <v>230</v>
      </c>
      <c r="N38" s="12">
        <v>0.3</v>
      </c>
    </row>
    <row r="39" spans="6:14" x14ac:dyDescent="0.25">
      <c r="F39" s="11" t="s">
        <v>231</v>
      </c>
      <c r="G39" s="12" t="s">
        <v>232</v>
      </c>
      <c r="H39" s="12">
        <v>0</v>
      </c>
      <c r="I39" s="12">
        <v>0</v>
      </c>
      <c r="J39" s="8"/>
      <c r="K39" s="12" t="s">
        <v>231</v>
      </c>
      <c r="L39" s="12" t="s">
        <v>232</v>
      </c>
      <c r="M39" s="12">
        <v>0</v>
      </c>
      <c r="N39" s="12">
        <v>0</v>
      </c>
    </row>
    <row r="40" spans="6:14" x14ac:dyDescent="0.25">
      <c r="F40" s="11" t="s">
        <v>233</v>
      </c>
      <c r="G40" s="12" t="s">
        <v>234</v>
      </c>
      <c r="H40" s="12" t="s">
        <v>235</v>
      </c>
      <c r="I40" s="12">
        <v>6.7</v>
      </c>
      <c r="J40" s="8"/>
      <c r="K40" s="12" t="s">
        <v>233</v>
      </c>
      <c r="L40" s="12" t="s">
        <v>234</v>
      </c>
      <c r="M40" s="12" t="s">
        <v>235</v>
      </c>
      <c r="N40" s="12">
        <v>7</v>
      </c>
    </row>
    <row r="41" spans="6:14" x14ac:dyDescent="0.25">
      <c r="F41" s="13"/>
      <c r="G41" s="8"/>
      <c r="H41" s="8"/>
      <c r="I41" s="8"/>
      <c r="J41" s="8"/>
      <c r="K41" s="8"/>
      <c r="L41" s="8"/>
      <c r="M41" s="8"/>
      <c r="N41" s="8"/>
    </row>
    <row r="42" spans="6:14" x14ac:dyDescent="0.25">
      <c r="F42" s="25" t="s">
        <v>213</v>
      </c>
      <c r="G42" s="25"/>
      <c r="H42" s="25"/>
      <c r="I42" s="26"/>
      <c r="J42" s="8"/>
      <c r="K42" s="27" t="s">
        <v>214</v>
      </c>
      <c r="L42" s="25"/>
      <c r="M42" s="25"/>
      <c r="N42" s="26"/>
    </row>
    <row r="43" spans="6:14" x14ac:dyDescent="0.25">
      <c r="F43" s="9" t="s">
        <v>222</v>
      </c>
      <c r="G43" s="10" t="s">
        <v>223</v>
      </c>
      <c r="H43" s="10" t="s">
        <v>224</v>
      </c>
      <c r="I43" s="10" t="s">
        <v>225</v>
      </c>
      <c r="J43" s="8"/>
      <c r="K43" s="10" t="s">
        <v>222</v>
      </c>
      <c r="L43" s="10" t="s">
        <v>223</v>
      </c>
      <c r="M43" s="10" t="s">
        <v>224</v>
      </c>
      <c r="N43" s="10" t="s">
        <v>225</v>
      </c>
    </row>
    <row r="44" spans="6:14" x14ac:dyDescent="0.25">
      <c r="F44" s="11" t="s">
        <v>226</v>
      </c>
      <c r="G44" s="12" t="s">
        <v>227</v>
      </c>
      <c r="H44" s="12">
        <v>5</v>
      </c>
      <c r="I44" s="12">
        <v>0.2</v>
      </c>
      <c r="J44" s="8"/>
      <c r="K44" s="12" t="s">
        <v>226</v>
      </c>
      <c r="L44" s="12" t="s">
        <v>227</v>
      </c>
      <c r="M44" s="12">
        <v>5</v>
      </c>
      <c r="N44" s="12">
        <v>0.2</v>
      </c>
    </row>
    <row r="45" spans="6:14" x14ac:dyDescent="0.25">
      <c r="F45" s="11" t="s">
        <v>228</v>
      </c>
      <c r="G45" s="12" t="s">
        <v>229</v>
      </c>
      <c r="H45" s="12" t="s">
        <v>230</v>
      </c>
      <c r="I45" s="12">
        <v>0.3</v>
      </c>
      <c r="J45" s="8"/>
      <c r="K45" s="12" t="s">
        <v>228</v>
      </c>
      <c r="L45" s="12" t="s">
        <v>229</v>
      </c>
      <c r="M45" s="12" t="s">
        <v>230</v>
      </c>
      <c r="N45" s="12">
        <v>0.3</v>
      </c>
    </row>
    <row r="46" spans="6:14" x14ac:dyDescent="0.25">
      <c r="F46" s="11" t="s">
        <v>231</v>
      </c>
      <c r="G46" s="12" t="s">
        <v>232</v>
      </c>
      <c r="H46" s="12">
        <v>0</v>
      </c>
      <c r="I46" s="12">
        <v>0</v>
      </c>
      <c r="J46" s="8"/>
      <c r="K46" s="12" t="s">
        <v>231</v>
      </c>
      <c r="L46" s="12" t="s">
        <v>232</v>
      </c>
      <c r="M46" s="12">
        <v>0</v>
      </c>
      <c r="N46" s="12">
        <v>0</v>
      </c>
    </row>
    <row r="47" spans="6:14" x14ac:dyDescent="0.25">
      <c r="F47" s="11" t="s">
        <v>233</v>
      </c>
      <c r="G47" s="12" t="s">
        <v>234</v>
      </c>
      <c r="H47" s="12" t="s">
        <v>235</v>
      </c>
      <c r="I47" s="12">
        <v>6.7</v>
      </c>
      <c r="J47" s="8"/>
      <c r="K47" s="12" t="s">
        <v>233</v>
      </c>
      <c r="L47" s="12" t="s">
        <v>234</v>
      </c>
      <c r="M47" s="12" t="s">
        <v>235</v>
      </c>
      <c r="N47" s="12">
        <v>7</v>
      </c>
    </row>
    <row r="48" spans="6:14" x14ac:dyDescent="0.25">
      <c r="F48" s="13"/>
      <c r="G48" s="8"/>
      <c r="H48" s="8"/>
      <c r="I48" s="8"/>
      <c r="J48" s="8"/>
      <c r="K48" s="8"/>
      <c r="L48" s="8"/>
      <c r="M48" s="8"/>
      <c r="N48" s="8"/>
    </row>
    <row r="49" spans="6:14" x14ac:dyDescent="0.25">
      <c r="F49" s="25" t="s">
        <v>215</v>
      </c>
      <c r="G49" s="25"/>
      <c r="H49" s="25"/>
      <c r="I49" s="26"/>
      <c r="J49" s="8"/>
      <c r="K49" s="27" t="s">
        <v>216</v>
      </c>
      <c r="L49" s="25"/>
      <c r="M49" s="25"/>
      <c r="N49" s="26"/>
    </row>
    <row r="50" spans="6:14" x14ac:dyDescent="0.25">
      <c r="F50" s="9" t="s">
        <v>222</v>
      </c>
      <c r="G50" s="10" t="s">
        <v>223</v>
      </c>
      <c r="H50" s="10" t="s">
        <v>224</v>
      </c>
      <c r="I50" s="10" t="s">
        <v>225</v>
      </c>
      <c r="J50" s="8"/>
      <c r="K50" s="10" t="s">
        <v>222</v>
      </c>
      <c r="L50" s="10" t="s">
        <v>223</v>
      </c>
      <c r="M50" s="10" t="s">
        <v>224</v>
      </c>
      <c r="N50" s="10" t="s">
        <v>225</v>
      </c>
    </row>
    <row r="51" spans="6:14" x14ac:dyDescent="0.25">
      <c r="F51" s="11" t="s">
        <v>226</v>
      </c>
      <c r="G51" s="12" t="s">
        <v>227</v>
      </c>
      <c r="H51" s="12">
        <v>5</v>
      </c>
      <c r="I51" s="12">
        <v>0.4</v>
      </c>
      <c r="J51" s="8"/>
      <c r="K51" s="12" t="s">
        <v>226</v>
      </c>
      <c r="L51" s="12" t="s">
        <v>227</v>
      </c>
      <c r="M51" s="12">
        <v>5</v>
      </c>
      <c r="N51" s="12">
        <v>0.5</v>
      </c>
    </row>
    <row r="52" spans="6:14" x14ac:dyDescent="0.25">
      <c r="F52" s="11" t="s">
        <v>228</v>
      </c>
      <c r="G52" s="12" t="s">
        <v>229</v>
      </c>
      <c r="H52" s="12" t="s">
        <v>230</v>
      </c>
      <c r="I52" s="12">
        <v>0.3</v>
      </c>
      <c r="J52" s="8"/>
      <c r="K52" s="12" t="s">
        <v>228</v>
      </c>
      <c r="L52" s="12" t="s">
        <v>229</v>
      </c>
      <c r="M52" s="12" t="s">
        <v>230</v>
      </c>
      <c r="N52" s="12">
        <v>0.3</v>
      </c>
    </row>
    <row r="53" spans="6:14" x14ac:dyDescent="0.25">
      <c r="F53" s="11" t="s">
        <v>231</v>
      </c>
      <c r="G53" s="12" t="s">
        <v>232</v>
      </c>
      <c r="H53" s="12">
        <v>0</v>
      </c>
      <c r="I53" s="12">
        <v>0</v>
      </c>
      <c r="J53" s="8"/>
      <c r="K53" s="12" t="s">
        <v>231</v>
      </c>
      <c r="L53" s="12" t="s">
        <v>232</v>
      </c>
      <c r="M53" s="12">
        <v>0</v>
      </c>
      <c r="N53" s="12">
        <v>0</v>
      </c>
    </row>
    <row r="54" spans="6:14" x14ac:dyDescent="0.25">
      <c r="F54" s="11" t="s">
        <v>233</v>
      </c>
      <c r="G54" s="12" t="s">
        <v>234</v>
      </c>
      <c r="H54" s="12" t="s">
        <v>235</v>
      </c>
      <c r="I54" s="12">
        <v>6.7</v>
      </c>
      <c r="J54" s="8"/>
      <c r="K54" s="12" t="s">
        <v>233</v>
      </c>
      <c r="L54" s="12" t="s">
        <v>234</v>
      </c>
      <c r="M54" s="12" t="s">
        <v>235</v>
      </c>
      <c r="N54" s="12">
        <v>7</v>
      </c>
    </row>
    <row r="55" spans="6:14" x14ac:dyDescent="0.25">
      <c r="F55" s="13"/>
      <c r="G55" s="8"/>
      <c r="H55" s="8"/>
      <c r="I55" s="8"/>
      <c r="J55" s="8"/>
      <c r="K55" s="8"/>
      <c r="L55" s="8"/>
      <c r="M55" s="8"/>
      <c r="N55" s="8"/>
    </row>
    <row r="56" spans="6:14" x14ac:dyDescent="0.25">
      <c r="F56" s="25" t="s">
        <v>217</v>
      </c>
      <c r="G56" s="25"/>
      <c r="H56" s="25"/>
      <c r="I56" s="26"/>
      <c r="J56" s="8"/>
      <c r="K56" s="25" t="s">
        <v>218</v>
      </c>
      <c r="L56" s="25"/>
      <c r="M56" s="25"/>
      <c r="N56" s="26"/>
    </row>
    <row r="57" spans="6:14" x14ac:dyDescent="0.25">
      <c r="F57" s="9" t="s">
        <v>222</v>
      </c>
      <c r="G57" s="10" t="s">
        <v>223</v>
      </c>
      <c r="H57" s="10" t="s">
        <v>224</v>
      </c>
      <c r="I57" s="10" t="s">
        <v>225</v>
      </c>
      <c r="J57" s="8"/>
      <c r="K57" s="9" t="s">
        <v>222</v>
      </c>
      <c r="L57" s="10" t="s">
        <v>223</v>
      </c>
      <c r="M57" s="10" t="s">
        <v>224</v>
      </c>
      <c r="N57" s="10" t="s">
        <v>225</v>
      </c>
    </row>
    <row r="58" spans="6:14" x14ac:dyDescent="0.25">
      <c r="F58" s="11" t="s">
        <v>226</v>
      </c>
      <c r="G58" s="12" t="s">
        <v>227</v>
      </c>
      <c r="H58" s="12">
        <v>5</v>
      </c>
      <c r="I58" s="12">
        <v>0.5</v>
      </c>
      <c r="J58" s="8"/>
      <c r="K58" s="11" t="s">
        <v>226</v>
      </c>
      <c r="L58" s="12" t="s">
        <v>227</v>
      </c>
      <c r="M58" s="12">
        <v>5</v>
      </c>
      <c r="N58" s="12">
        <v>0.5</v>
      </c>
    </row>
    <row r="59" spans="6:14" x14ac:dyDescent="0.25">
      <c r="F59" s="11" t="s">
        <v>228</v>
      </c>
      <c r="G59" s="12" t="s">
        <v>229</v>
      </c>
      <c r="H59" s="12" t="s">
        <v>230</v>
      </c>
      <c r="I59" s="12">
        <v>0.3</v>
      </c>
      <c r="J59" s="8"/>
      <c r="K59" s="11" t="s">
        <v>228</v>
      </c>
      <c r="L59" s="12" t="s">
        <v>229</v>
      </c>
      <c r="M59" s="12" t="s">
        <v>230</v>
      </c>
      <c r="N59" s="12">
        <v>0.3</v>
      </c>
    </row>
    <row r="60" spans="6:14" x14ac:dyDescent="0.25">
      <c r="F60" s="11" t="s">
        <v>231</v>
      </c>
      <c r="G60" s="12" t="s">
        <v>232</v>
      </c>
      <c r="H60" s="12">
        <v>0</v>
      </c>
      <c r="I60" s="12">
        <v>0</v>
      </c>
      <c r="J60" s="8"/>
      <c r="K60" s="11" t="s">
        <v>231</v>
      </c>
      <c r="L60" s="12" t="s">
        <v>232</v>
      </c>
      <c r="M60" s="12">
        <v>0</v>
      </c>
      <c r="N60" s="12">
        <v>0</v>
      </c>
    </row>
    <row r="61" spans="6:14" x14ac:dyDescent="0.25">
      <c r="F61" s="11" t="s">
        <v>233</v>
      </c>
      <c r="G61" s="12" t="s">
        <v>234</v>
      </c>
      <c r="H61" s="12" t="s">
        <v>235</v>
      </c>
      <c r="I61" s="12">
        <v>6.7</v>
      </c>
      <c r="J61" s="8"/>
      <c r="K61" s="11" t="s">
        <v>233</v>
      </c>
      <c r="L61" s="12" t="s">
        <v>234</v>
      </c>
      <c r="M61" s="12" t="s">
        <v>235</v>
      </c>
      <c r="N61" s="12">
        <v>6.7</v>
      </c>
    </row>
    <row r="63" spans="6:14" x14ac:dyDescent="0.25">
      <c r="F63" s="25" t="s">
        <v>219</v>
      </c>
      <c r="G63" s="25"/>
      <c r="H63" s="25"/>
      <c r="I63" s="26"/>
      <c r="K63" s="25" t="s">
        <v>220</v>
      </c>
      <c r="L63" s="25"/>
      <c r="M63" s="25"/>
      <c r="N63" s="26"/>
    </row>
    <row r="64" spans="6:14" x14ac:dyDescent="0.25">
      <c r="F64" s="9" t="s">
        <v>222</v>
      </c>
      <c r="G64" s="10" t="s">
        <v>223</v>
      </c>
      <c r="H64" s="10" t="s">
        <v>224</v>
      </c>
      <c r="I64" s="10" t="s">
        <v>225</v>
      </c>
      <c r="K64" s="9" t="s">
        <v>222</v>
      </c>
      <c r="L64" s="10" t="s">
        <v>223</v>
      </c>
      <c r="M64" s="10" t="s">
        <v>224</v>
      </c>
      <c r="N64" s="10" t="s">
        <v>225</v>
      </c>
    </row>
    <row r="65" spans="6:14" x14ac:dyDescent="0.25">
      <c r="F65" s="11" t="s">
        <v>226</v>
      </c>
      <c r="G65" s="12" t="s">
        <v>227</v>
      </c>
      <c r="H65" s="12">
        <v>5</v>
      </c>
      <c r="I65" s="12">
        <v>0.5</v>
      </c>
      <c r="K65" s="11" t="s">
        <v>226</v>
      </c>
      <c r="L65" s="12" t="s">
        <v>227</v>
      </c>
      <c r="M65" s="12">
        <v>5</v>
      </c>
      <c r="N65" s="12">
        <v>0.5</v>
      </c>
    </row>
    <row r="66" spans="6:14" x14ac:dyDescent="0.25">
      <c r="F66" s="11" t="s">
        <v>228</v>
      </c>
      <c r="G66" s="12" t="s">
        <v>229</v>
      </c>
      <c r="H66" s="12" t="s">
        <v>230</v>
      </c>
      <c r="I66" s="12">
        <v>0.3</v>
      </c>
      <c r="K66" s="11" t="s">
        <v>228</v>
      </c>
      <c r="L66" s="12" t="s">
        <v>229</v>
      </c>
      <c r="M66" s="12" t="s">
        <v>230</v>
      </c>
      <c r="N66" s="12">
        <v>0.3</v>
      </c>
    </row>
    <row r="67" spans="6:14" x14ac:dyDescent="0.25">
      <c r="F67" s="11" t="s">
        <v>231</v>
      </c>
      <c r="G67" s="12" t="s">
        <v>232</v>
      </c>
      <c r="H67" s="12">
        <v>0</v>
      </c>
      <c r="I67" s="12">
        <v>0</v>
      </c>
      <c r="K67" s="11" t="s">
        <v>231</v>
      </c>
      <c r="L67" s="12" t="s">
        <v>232</v>
      </c>
      <c r="M67" s="12">
        <v>0</v>
      </c>
      <c r="N67" s="12">
        <v>0</v>
      </c>
    </row>
    <row r="68" spans="6:14" x14ac:dyDescent="0.25">
      <c r="F68" s="11" t="s">
        <v>233</v>
      </c>
      <c r="G68" s="12" t="s">
        <v>234</v>
      </c>
      <c r="H68" s="12" t="s">
        <v>235</v>
      </c>
      <c r="I68" s="12">
        <v>6.7</v>
      </c>
      <c r="K68" s="11" t="s">
        <v>233</v>
      </c>
      <c r="L68" s="12" t="s">
        <v>234</v>
      </c>
      <c r="M68" s="12" t="s">
        <v>235</v>
      </c>
      <c r="N68" s="12">
        <v>6.7</v>
      </c>
    </row>
    <row r="70" spans="6:14" x14ac:dyDescent="0.25">
      <c r="F70" s="25" t="s">
        <v>221</v>
      </c>
      <c r="G70" s="25"/>
      <c r="H70" s="25"/>
      <c r="I70" s="26"/>
    </row>
    <row r="71" spans="6:14" x14ac:dyDescent="0.25">
      <c r="F71" s="9" t="s">
        <v>222</v>
      </c>
      <c r="G71" s="10" t="s">
        <v>223</v>
      </c>
      <c r="H71" s="10" t="s">
        <v>224</v>
      </c>
      <c r="I71" s="10" t="s">
        <v>225</v>
      </c>
    </row>
    <row r="72" spans="6:14" x14ac:dyDescent="0.25">
      <c r="F72" s="11" t="s">
        <v>226</v>
      </c>
      <c r="G72" s="12" t="s">
        <v>227</v>
      </c>
      <c r="H72" s="12">
        <v>5</v>
      </c>
      <c r="I72" s="12">
        <v>0.5</v>
      </c>
    </row>
    <row r="73" spans="6:14" x14ac:dyDescent="0.25">
      <c r="F73" s="11" t="s">
        <v>228</v>
      </c>
      <c r="G73" s="12" t="s">
        <v>229</v>
      </c>
      <c r="H73" s="12" t="s">
        <v>230</v>
      </c>
      <c r="I73" s="12">
        <v>0.3</v>
      </c>
    </row>
    <row r="74" spans="6:14" x14ac:dyDescent="0.25">
      <c r="F74" s="11" t="s">
        <v>231</v>
      </c>
      <c r="G74" s="12" t="s">
        <v>232</v>
      </c>
      <c r="H74" s="12">
        <v>0</v>
      </c>
      <c r="I74" s="12">
        <v>0</v>
      </c>
    </row>
    <row r="75" spans="6:14" x14ac:dyDescent="0.25">
      <c r="F75" s="11" t="s">
        <v>233</v>
      </c>
      <c r="G75" s="12" t="s">
        <v>234</v>
      </c>
      <c r="H75" s="12" t="s">
        <v>235</v>
      </c>
      <c r="I75" s="12">
        <v>6.7</v>
      </c>
    </row>
  </sheetData>
  <mergeCells count="15">
    <mergeCell ref="F63:I63"/>
    <mergeCell ref="K63:N63"/>
    <mergeCell ref="F70:I70"/>
    <mergeCell ref="H3:J3"/>
    <mergeCell ref="G4:K4"/>
    <mergeCell ref="F28:I28"/>
    <mergeCell ref="K28:N28"/>
    <mergeCell ref="F35:I35"/>
    <mergeCell ref="K35:N35"/>
    <mergeCell ref="F42:I42"/>
    <mergeCell ref="K42:N42"/>
    <mergeCell ref="F49:I49"/>
    <mergeCell ref="K49:N49"/>
    <mergeCell ref="F56:I56"/>
    <mergeCell ref="K56:N5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58"/>
  <sheetViews>
    <sheetView topLeftCell="A35" workbookViewId="0">
      <selection activeCell="N54" sqref="N54"/>
    </sheetView>
  </sheetViews>
  <sheetFormatPr defaultRowHeight="15" x14ac:dyDescent="0.25"/>
  <cols>
    <col min="6" max="6" width="12.140625" bestFit="1" customWidth="1"/>
    <col min="7" max="7" width="19.140625" bestFit="1" customWidth="1"/>
    <col min="8" max="8" width="16.7109375" bestFit="1" customWidth="1"/>
    <col min="9" max="9" width="14.42578125" bestFit="1" customWidth="1"/>
    <col min="10" max="10" width="16" bestFit="1" customWidth="1"/>
    <col min="11" max="11" width="9.7109375" bestFit="1" customWidth="1"/>
    <col min="12" max="12" width="11.140625" bestFit="1" customWidth="1"/>
    <col min="13" max="13" width="12.42578125" bestFit="1" customWidth="1"/>
  </cols>
  <sheetData>
    <row r="3" spans="6:13" ht="23.25" x14ac:dyDescent="0.35">
      <c r="F3" s="36"/>
      <c r="H3" s="28" t="s">
        <v>40</v>
      </c>
      <c r="I3" s="28"/>
      <c r="J3" s="28"/>
      <c r="L3" s="36"/>
    </row>
    <row r="4" spans="6:13" ht="18.75" x14ac:dyDescent="0.3">
      <c r="F4" s="36"/>
      <c r="G4" s="29" t="s">
        <v>41</v>
      </c>
      <c r="H4" s="29"/>
      <c r="I4" s="29"/>
      <c r="J4" s="29"/>
      <c r="K4" s="29"/>
      <c r="L4" s="36"/>
    </row>
    <row r="10" spans="6:13" x14ac:dyDescent="0.25">
      <c r="F10" s="1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4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3" t="s">
        <v>238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3" t="s">
        <v>239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3" t="s">
        <v>240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3" t="s">
        <v>241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3" t="s">
        <v>55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3" t="s">
        <v>242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3" t="s">
        <v>243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3" t="s">
        <v>58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3" t="s">
        <v>244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4" x14ac:dyDescent="0.25">
      <c r="F21" s="3" t="s">
        <v>114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5" spans="6:14" x14ac:dyDescent="0.25">
      <c r="F25" s="25" t="s">
        <v>238</v>
      </c>
      <c r="G25" s="25"/>
      <c r="H25" s="25"/>
      <c r="I25" s="26"/>
      <c r="J25" s="8"/>
      <c r="K25" s="27" t="s">
        <v>239</v>
      </c>
      <c r="L25" s="25"/>
      <c r="M25" s="25"/>
      <c r="N25" s="26"/>
    </row>
    <row r="26" spans="6:14" x14ac:dyDescent="0.25">
      <c r="F26" s="9" t="s">
        <v>222</v>
      </c>
      <c r="G26" s="10" t="s">
        <v>223</v>
      </c>
      <c r="H26" s="10" t="s">
        <v>224</v>
      </c>
      <c r="I26" s="10" t="s">
        <v>225</v>
      </c>
      <c r="J26" s="8"/>
      <c r="K26" s="10" t="s">
        <v>222</v>
      </c>
      <c r="L26" s="10" t="s">
        <v>223</v>
      </c>
      <c r="M26" s="10" t="s">
        <v>224</v>
      </c>
      <c r="N26" s="10" t="s">
        <v>225</v>
      </c>
    </row>
    <row r="27" spans="6:14" x14ac:dyDescent="0.25">
      <c r="F27" s="11" t="s">
        <v>226</v>
      </c>
      <c r="G27" s="12" t="s">
        <v>227</v>
      </c>
      <c r="H27" s="12">
        <v>5</v>
      </c>
      <c r="I27" s="12">
        <v>0.4</v>
      </c>
      <c r="J27" s="8"/>
      <c r="K27" s="12" t="s">
        <v>226</v>
      </c>
      <c r="L27" s="12" t="s">
        <v>227</v>
      </c>
      <c r="M27" s="12">
        <v>5</v>
      </c>
      <c r="N27" s="12">
        <v>0.1</v>
      </c>
    </row>
    <row r="28" spans="6:14" x14ac:dyDescent="0.25">
      <c r="F28" s="11" t="s">
        <v>228</v>
      </c>
      <c r="G28" s="12" t="s">
        <v>229</v>
      </c>
      <c r="H28" s="12" t="s">
        <v>230</v>
      </c>
      <c r="I28" s="12">
        <v>0.3</v>
      </c>
      <c r="J28" s="8"/>
      <c r="K28" s="12" t="s">
        <v>228</v>
      </c>
      <c r="L28" s="12" t="s">
        <v>229</v>
      </c>
      <c r="M28" s="12" t="s">
        <v>230</v>
      </c>
      <c r="N28" s="12">
        <v>0.3</v>
      </c>
    </row>
    <row r="29" spans="6:14" x14ac:dyDescent="0.25">
      <c r="F29" s="11" t="s">
        <v>231</v>
      </c>
      <c r="G29" s="12" t="s">
        <v>232</v>
      </c>
      <c r="H29" s="12">
        <v>0</v>
      </c>
      <c r="I29" s="12">
        <v>0</v>
      </c>
      <c r="J29" s="8"/>
      <c r="K29" s="12" t="s">
        <v>231</v>
      </c>
      <c r="L29" s="12" t="s">
        <v>232</v>
      </c>
      <c r="M29" s="12">
        <v>0</v>
      </c>
      <c r="N29" s="12">
        <v>0</v>
      </c>
    </row>
    <row r="30" spans="6:14" x14ac:dyDescent="0.25">
      <c r="F30" s="11" t="s">
        <v>233</v>
      </c>
      <c r="G30" s="12" t="s">
        <v>234</v>
      </c>
      <c r="H30" s="12" t="s">
        <v>235</v>
      </c>
      <c r="I30" s="12">
        <v>6.7</v>
      </c>
      <c r="J30" s="8"/>
      <c r="K30" s="12" t="s">
        <v>233</v>
      </c>
      <c r="L30" s="12" t="s">
        <v>234</v>
      </c>
      <c r="M30" s="12" t="s">
        <v>235</v>
      </c>
      <c r="N30" s="12">
        <v>7</v>
      </c>
    </row>
    <row r="31" spans="6:14" x14ac:dyDescent="0.25">
      <c r="F31" s="13"/>
      <c r="G31" s="8"/>
      <c r="H31" s="8"/>
      <c r="I31" s="8"/>
      <c r="J31" s="8"/>
      <c r="K31" s="8"/>
      <c r="L31" s="8"/>
      <c r="M31" s="8"/>
      <c r="N31" s="8"/>
    </row>
    <row r="32" spans="6:14" x14ac:dyDescent="0.25">
      <c r="F32" s="25" t="s">
        <v>240</v>
      </c>
      <c r="G32" s="25"/>
      <c r="H32" s="25"/>
      <c r="I32" s="26"/>
      <c r="J32" s="8"/>
      <c r="K32" s="27" t="s">
        <v>241</v>
      </c>
      <c r="L32" s="25"/>
      <c r="M32" s="25"/>
      <c r="N32" s="26"/>
    </row>
    <row r="33" spans="6:14" x14ac:dyDescent="0.25">
      <c r="F33" s="9" t="s">
        <v>222</v>
      </c>
      <c r="G33" s="10" t="s">
        <v>223</v>
      </c>
      <c r="H33" s="10" t="s">
        <v>224</v>
      </c>
      <c r="I33" s="10" t="s">
        <v>225</v>
      </c>
      <c r="J33" s="8"/>
      <c r="K33" s="10" t="s">
        <v>222</v>
      </c>
      <c r="L33" s="10" t="s">
        <v>223</v>
      </c>
      <c r="M33" s="10" t="s">
        <v>224</v>
      </c>
      <c r="N33" s="10" t="s">
        <v>225</v>
      </c>
    </row>
    <row r="34" spans="6:14" x14ac:dyDescent="0.25">
      <c r="F34" s="11" t="s">
        <v>226</v>
      </c>
      <c r="G34" s="12" t="s">
        <v>227</v>
      </c>
      <c r="H34" s="12">
        <v>5</v>
      </c>
      <c r="I34" s="12">
        <v>0.1</v>
      </c>
      <c r="J34" s="8"/>
      <c r="K34" s="12" t="s">
        <v>226</v>
      </c>
      <c r="L34" s="12" t="s">
        <v>227</v>
      </c>
      <c r="M34" s="12">
        <v>5</v>
      </c>
      <c r="N34" s="12">
        <v>0.2</v>
      </c>
    </row>
    <row r="35" spans="6:14" x14ac:dyDescent="0.25">
      <c r="F35" s="11" t="s">
        <v>228</v>
      </c>
      <c r="G35" s="12" t="s">
        <v>229</v>
      </c>
      <c r="H35" s="12" t="s">
        <v>230</v>
      </c>
      <c r="I35" s="12">
        <v>0.3</v>
      </c>
      <c r="J35" s="8"/>
      <c r="K35" s="12" t="s">
        <v>228</v>
      </c>
      <c r="L35" s="12" t="s">
        <v>229</v>
      </c>
      <c r="M35" s="12" t="s">
        <v>230</v>
      </c>
      <c r="N35" s="12">
        <v>0.3</v>
      </c>
    </row>
    <row r="36" spans="6:14" x14ac:dyDescent="0.25">
      <c r="F36" s="11" t="s">
        <v>231</v>
      </c>
      <c r="G36" s="12" t="s">
        <v>232</v>
      </c>
      <c r="H36" s="12">
        <v>0</v>
      </c>
      <c r="I36" s="12">
        <v>0</v>
      </c>
      <c r="J36" s="8"/>
      <c r="K36" s="12" t="s">
        <v>231</v>
      </c>
      <c r="L36" s="12" t="s">
        <v>232</v>
      </c>
      <c r="M36" s="12">
        <v>0</v>
      </c>
      <c r="N36" s="12">
        <v>0</v>
      </c>
    </row>
    <row r="37" spans="6:14" x14ac:dyDescent="0.25">
      <c r="F37" s="11" t="s">
        <v>233</v>
      </c>
      <c r="G37" s="12" t="s">
        <v>234</v>
      </c>
      <c r="H37" s="12" t="s">
        <v>235</v>
      </c>
      <c r="I37" s="12">
        <v>6.7</v>
      </c>
      <c r="J37" s="8"/>
      <c r="K37" s="12" t="s">
        <v>233</v>
      </c>
      <c r="L37" s="12" t="s">
        <v>234</v>
      </c>
      <c r="M37" s="12" t="s">
        <v>235</v>
      </c>
      <c r="N37" s="12">
        <v>7</v>
      </c>
    </row>
    <row r="38" spans="6:14" x14ac:dyDescent="0.25">
      <c r="F38" s="13"/>
      <c r="G38" s="8"/>
      <c r="H38" s="8"/>
      <c r="I38" s="8"/>
      <c r="J38" s="8"/>
      <c r="K38" s="8"/>
      <c r="L38" s="8"/>
      <c r="M38" s="8"/>
      <c r="N38" s="8"/>
    </row>
    <row r="39" spans="6:14" x14ac:dyDescent="0.25">
      <c r="F39" s="25" t="s">
        <v>55</v>
      </c>
      <c r="G39" s="25"/>
      <c r="H39" s="25"/>
      <c r="I39" s="26"/>
      <c r="J39" s="8"/>
      <c r="K39" s="27" t="s">
        <v>242</v>
      </c>
      <c r="L39" s="25"/>
      <c r="M39" s="25"/>
      <c r="N39" s="26"/>
    </row>
    <row r="40" spans="6:14" x14ac:dyDescent="0.25">
      <c r="F40" s="9" t="s">
        <v>222</v>
      </c>
      <c r="G40" s="10" t="s">
        <v>223</v>
      </c>
      <c r="H40" s="10" t="s">
        <v>224</v>
      </c>
      <c r="I40" s="10" t="s">
        <v>225</v>
      </c>
      <c r="J40" s="8"/>
      <c r="K40" s="10" t="s">
        <v>222</v>
      </c>
      <c r="L40" s="10" t="s">
        <v>223</v>
      </c>
      <c r="M40" s="10" t="s">
        <v>224</v>
      </c>
      <c r="N40" s="10" t="s">
        <v>225</v>
      </c>
    </row>
    <row r="41" spans="6:14" x14ac:dyDescent="0.25">
      <c r="F41" s="11" t="s">
        <v>226</v>
      </c>
      <c r="G41" s="12" t="s">
        <v>227</v>
      </c>
      <c r="H41" s="12">
        <v>5</v>
      </c>
      <c r="I41" s="12">
        <v>0.2</v>
      </c>
      <c r="J41" s="8"/>
      <c r="K41" s="12" t="s">
        <v>226</v>
      </c>
      <c r="L41" s="12" t="s">
        <v>227</v>
      </c>
      <c r="M41" s="12">
        <v>5</v>
      </c>
      <c r="N41" s="12">
        <v>0.2</v>
      </c>
    </row>
    <row r="42" spans="6:14" x14ac:dyDescent="0.25">
      <c r="F42" s="11" t="s">
        <v>228</v>
      </c>
      <c r="G42" s="12" t="s">
        <v>229</v>
      </c>
      <c r="H42" s="12" t="s">
        <v>230</v>
      </c>
      <c r="I42" s="12">
        <v>0.3</v>
      </c>
      <c r="J42" s="8"/>
      <c r="K42" s="12" t="s">
        <v>228</v>
      </c>
      <c r="L42" s="12" t="s">
        <v>229</v>
      </c>
      <c r="M42" s="12" t="s">
        <v>230</v>
      </c>
      <c r="N42" s="12">
        <v>0.3</v>
      </c>
    </row>
    <row r="43" spans="6:14" x14ac:dyDescent="0.25">
      <c r="F43" s="11" t="s">
        <v>231</v>
      </c>
      <c r="G43" s="12" t="s">
        <v>232</v>
      </c>
      <c r="H43" s="12">
        <v>0</v>
      </c>
      <c r="I43" s="12">
        <v>0</v>
      </c>
      <c r="J43" s="8"/>
      <c r="K43" s="12" t="s">
        <v>231</v>
      </c>
      <c r="L43" s="12" t="s">
        <v>232</v>
      </c>
      <c r="M43" s="12">
        <v>0</v>
      </c>
      <c r="N43" s="12">
        <v>0</v>
      </c>
    </row>
    <row r="44" spans="6:14" x14ac:dyDescent="0.25">
      <c r="F44" s="11" t="s">
        <v>233</v>
      </c>
      <c r="G44" s="12" t="s">
        <v>234</v>
      </c>
      <c r="H44" s="12" t="s">
        <v>235</v>
      </c>
      <c r="I44" s="12">
        <v>6.7</v>
      </c>
      <c r="J44" s="8"/>
      <c r="K44" s="12" t="s">
        <v>233</v>
      </c>
      <c r="L44" s="12" t="s">
        <v>234</v>
      </c>
      <c r="M44" s="12" t="s">
        <v>235</v>
      </c>
      <c r="N44" s="12">
        <v>7</v>
      </c>
    </row>
    <row r="45" spans="6:14" x14ac:dyDescent="0.25">
      <c r="F45" s="13"/>
      <c r="G45" s="8"/>
      <c r="H45" s="8"/>
      <c r="I45" s="8"/>
      <c r="J45" s="8"/>
      <c r="K45" s="8"/>
      <c r="L45" s="8"/>
      <c r="M45" s="8"/>
      <c r="N45" s="8"/>
    </row>
    <row r="46" spans="6:14" x14ac:dyDescent="0.25">
      <c r="F46" s="25" t="s">
        <v>243</v>
      </c>
      <c r="G46" s="25"/>
      <c r="H46" s="25"/>
      <c r="I46" s="26"/>
      <c r="J46" s="8"/>
      <c r="K46" s="27" t="s">
        <v>58</v>
      </c>
      <c r="L46" s="25"/>
      <c r="M46" s="25"/>
      <c r="N46" s="26"/>
    </row>
    <row r="47" spans="6:14" x14ac:dyDescent="0.25">
      <c r="F47" s="9" t="s">
        <v>222</v>
      </c>
      <c r="G47" s="10" t="s">
        <v>223</v>
      </c>
      <c r="H47" s="10" t="s">
        <v>224</v>
      </c>
      <c r="I47" s="10" t="s">
        <v>225</v>
      </c>
      <c r="J47" s="8"/>
      <c r="K47" s="10" t="s">
        <v>222</v>
      </c>
      <c r="L47" s="10" t="s">
        <v>223</v>
      </c>
      <c r="M47" s="10" t="s">
        <v>224</v>
      </c>
      <c r="N47" s="10" t="s">
        <v>225</v>
      </c>
    </row>
    <row r="48" spans="6:14" x14ac:dyDescent="0.25">
      <c r="F48" s="11" t="s">
        <v>226</v>
      </c>
      <c r="G48" s="12" t="s">
        <v>227</v>
      </c>
      <c r="H48" s="12">
        <v>5</v>
      </c>
      <c r="I48" s="12">
        <v>0.4</v>
      </c>
      <c r="J48" s="8"/>
      <c r="K48" s="12" t="s">
        <v>226</v>
      </c>
      <c r="L48" s="12" t="s">
        <v>227</v>
      </c>
      <c r="M48" s="12">
        <v>5</v>
      </c>
      <c r="N48" s="12">
        <v>0.5</v>
      </c>
    </row>
    <row r="49" spans="6:14" x14ac:dyDescent="0.25">
      <c r="F49" s="11" t="s">
        <v>228</v>
      </c>
      <c r="G49" s="12" t="s">
        <v>229</v>
      </c>
      <c r="H49" s="12" t="s">
        <v>230</v>
      </c>
      <c r="I49" s="12">
        <v>0.3</v>
      </c>
      <c r="J49" s="8"/>
      <c r="K49" s="12" t="s">
        <v>228</v>
      </c>
      <c r="L49" s="12" t="s">
        <v>229</v>
      </c>
      <c r="M49" s="12" t="s">
        <v>230</v>
      </c>
      <c r="N49" s="12">
        <v>0.3</v>
      </c>
    </row>
    <row r="50" spans="6:14" x14ac:dyDescent="0.25">
      <c r="F50" s="11" t="s">
        <v>231</v>
      </c>
      <c r="G50" s="12" t="s">
        <v>232</v>
      </c>
      <c r="H50" s="12">
        <v>0</v>
      </c>
      <c r="I50" s="12">
        <v>0</v>
      </c>
      <c r="J50" s="8"/>
      <c r="K50" s="12" t="s">
        <v>231</v>
      </c>
      <c r="L50" s="12" t="s">
        <v>232</v>
      </c>
      <c r="M50" s="12">
        <v>0</v>
      </c>
      <c r="N50" s="12">
        <v>0</v>
      </c>
    </row>
    <row r="51" spans="6:14" x14ac:dyDescent="0.25">
      <c r="F51" s="11" t="s">
        <v>233</v>
      </c>
      <c r="G51" s="12" t="s">
        <v>234</v>
      </c>
      <c r="H51" s="12" t="s">
        <v>235</v>
      </c>
      <c r="I51" s="12">
        <v>6.7</v>
      </c>
      <c r="J51" s="8"/>
      <c r="K51" s="12" t="s">
        <v>233</v>
      </c>
      <c r="L51" s="12" t="s">
        <v>234</v>
      </c>
      <c r="M51" s="12" t="s">
        <v>235</v>
      </c>
      <c r="N51" s="12">
        <v>7</v>
      </c>
    </row>
    <row r="52" spans="6:14" x14ac:dyDescent="0.25">
      <c r="F52" s="13"/>
      <c r="G52" s="8"/>
      <c r="H52" s="8"/>
      <c r="I52" s="8"/>
      <c r="J52" s="8"/>
      <c r="K52" s="8"/>
      <c r="L52" s="8"/>
      <c r="M52" s="8"/>
      <c r="N52" s="8"/>
    </row>
    <row r="53" spans="6:14" x14ac:dyDescent="0.25">
      <c r="F53" s="25" t="s">
        <v>244</v>
      </c>
      <c r="G53" s="25"/>
      <c r="H53" s="25"/>
      <c r="I53" s="26"/>
      <c r="J53" s="8"/>
      <c r="K53" s="25" t="s">
        <v>114</v>
      </c>
      <c r="L53" s="25"/>
      <c r="M53" s="25"/>
      <c r="N53" s="26"/>
    </row>
    <row r="54" spans="6:14" x14ac:dyDescent="0.25">
      <c r="F54" s="9" t="s">
        <v>222</v>
      </c>
      <c r="G54" s="10" t="s">
        <v>223</v>
      </c>
      <c r="H54" s="10" t="s">
        <v>224</v>
      </c>
      <c r="I54" s="10" t="s">
        <v>225</v>
      </c>
      <c r="J54" s="8"/>
      <c r="K54" s="9" t="s">
        <v>222</v>
      </c>
      <c r="L54" s="10" t="s">
        <v>223</v>
      </c>
      <c r="M54" s="10" t="s">
        <v>224</v>
      </c>
      <c r="N54" s="10" t="s">
        <v>225</v>
      </c>
    </row>
    <row r="55" spans="6:14" x14ac:dyDescent="0.25">
      <c r="F55" s="11" t="s">
        <v>226</v>
      </c>
      <c r="G55" s="12" t="s">
        <v>227</v>
      </c>
      <c r="H55" s="12">
        <v>5</v>
      </c>
      <c r="I55" s="12">
        <v>0.5</v>
      </c>
      <c r="J55" s="8"/>
      <c r="K55" s="11" t="s">
        <v>226</v>
      </c>
      <c r="L55" s="12" t="s">
        <v>227</v>
      </c>
      <c r="M55" s="12">
        <v>5</v>
      </c>
      <c r="N55" s="12">
        <v>0.5</v>
      </c>
    </row>
    <row r="56" spans="6:14" x14ac:dyDescent="0.25">
      <c r="F56" s="11" t="s">
        <v>228</v>
      </c>
      <c r="G56" s="12" t="s">
        <v>229</v>
      </c>
      <c r="H56" s="12" t="s">
        <v>230</v>
      </c>
      <c r="I56" s="12">
        <v>0.3</v>
      </c>
      <c r="J56" s="8"/>
      <c r="K56" s="11" t="s">
        <v>228</v>
      </c>
      <c r="L56" s="12" t="s">
        <v>229</v>
      </c>
      <c r="M56" s="12" t="s">
        <v>230</v>
      </c>
      <c r="N56" s="12">
        <v>0.3</v>
      </c>
    </row>
    <row r="57" spans="6:14" x14ac:dyDescent="0.25">
      <c r="F57" s="11" t="s">
        <v>231</v>
      </c>
      <c r="G57" s="12" t="s">
        <v>232</v>
      </c>
      <c r="H57" s="12">
        <v>0</v>
      </c>
      <c r="I57" s="12">
        <v>0</v>
      </c>
      <c r="J57" s="8"/>
      <c r="K57" s="11" t="s">
        <v>231</v>
      </c>
      <c r="L57" s="12" t="s">
        <v>232</v>
      </c>
      <c r="M57" s="12">
        <v>0</v>
      </c>
      <c r="N57" s="12">
        <v>0</v>
      </c>
    </row>
    <row r="58" spans="6:14" x14ac:dyDescent="0.25">
      <c r="F58" s="11" t="s">
        <v>233</v>
      </c>
      <c r="G58" s="12" t="s">
        <v>234</v>
      </c>
      <c r="H58" s="12" t="s">
        <v>235</v>
      </c>
      <c r="I58" s="12">
        <v>6.7</v>
      </c>
      <c r="J58" s="8"/>
      <c r="K58" s="11" t="s">
        <v>233</v>
      </c>
      <c r="L58" s="12" t="s">
        <v>234</v>
      </c>
      <c r="M58" s="12" t="s">
        <v>235</v>
      </c>
      <c r="N58" s="12">
        <v>6.7</v>
      </c>
    </row>
  </sheetData>
  <mergeCells count="14">
    <mergeCell ref="H3:J3"/>
    <mergeCell ref="G4:K4"/>
    <mergeCell ref="F3:F4"/>
    <mergeCell ref="L3:L4"/>
    <mergeCell ref="F25:I25"/>
    <mergeCell ref="K25:N25"/>
    <mergeCell ref="F53:I53"/>
    <mergeCell ref="F32:I32"/>
    <mergeCell ref="K32:N32"/>
    <mergeCell ref="F39:I39"/>
    <mergeCell ref="K39:N39"/>
    <mergeCell ref="F46:I46"/>
    <mergeCell ref="K46:N46"/>
    <mergeCell ref="K53:N5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67"/>
  <sheetViews>
    <sheetView topLeftCell="A7" workbookViewId="0">
      <selection activeCell="K63" sqref="K63"/>
    </sheetView>
  </sheetViews>
  <sheetFormatPr defaultRowHeight="15" x14ac:dyDescent="0.25"/>
  <cols>
    <col min="4" max="5" width="9.140625" customWidth="1"/>
    <col min="6" max="6" width="12.140625" customWidth="1"/>
    <col min="7" max="7" width="19.140625" bestFit="1" customWidth="1"/>
    <col min="8" max="8" width="16.7109375" bestFit="1" customWidth="1"/>
    <col min="9" max="9" width="14.42578125" bestFit="1" customWidth="1"/>
    <col min="10" max="10" width="16" bestFit="1" customWidth="1"/>
    <col min="11" max="11" width="9.7109375" bestFit="1" customWidth="1"/>
    <col min="12" max="12" width="11.140625" bestFit="1" customWidth="1"/>
    <col min="13" max="13" width="12.42578125" bestFit="1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1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4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3" t="s">
        <v>245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3" t="s">
        <v>246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3" t="s">
        <v>247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3" t="s">
        <v>248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3" t="s">
        <v>249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3" t="s">
        <v>250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3" t="s">
        <v>251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3" t="s">
        <v>252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3" t="s">
        <v>253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4" x14ac:dyDescent="0.25">
      <c r="F21" s="3" t="s">
        <v>254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4" x14ac:dyDescent="0.25">
      <c r="F22" s="3" t="s">
        <v>255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3" spans="6:14" x14ac:dyDescent="0.25">
      <c r="F23" s="3" t="s">
        <v>256</v>
      </c>
      <c r="G23" s="2" t="s">
        <v>23</v>
      </c>
      <c r="H23" s="2" t="s">
        <v>37</v>
      </c>
      <c r="I23" s="2" t="s">
        <v>38</v>
      </c>
      <c r="J23" s="2" t="s">
        <v>39</v>
      </c>
      <c r="K23" s="2" t="s">
        <v>20</v>
      </c>
      <c r="L23" s="2" t="s">
        <v>36</v>
      </c>
      <c r="M23" s="2" t="s">
        <v>22</v>
      </c>
    </row>
    <row r="27" spans="6:14" x14ac:dyDescent="0.25">
      <c r="F27" s="25" t="s">
        <v>245</v>
      </c>
      <c r="G27" s="25"/>
      <c r="H27" s="25"/>
      <c r="I27" s="26"/>
      <c r="J27" s="8"/>
      <c r="K27" s="27" t="s">
        <v>246</v>
      </c>
      <c r="L27" s="25"/>
      <c r="M27" s="25"/>
      <c r="N27" s="26"/>
    </row>
    <row r="28" spans="6:14" x14ac:dyDescent="0.25">
      <c r="F28" s="9" t="s">
        <v>222</v>
      </c>
      <c r="G28" s="10" t="s">
        <v>223</v>
      </c>
      <c r="H28" s="10" t="s">
        <v>224</v>
      </c>
      <c r="I28" s="10" t="s">
        <v>225</v>
      </c>
      <c r="J28" s="8"/>
      <c r="K28" s="10" t="s">
        <v>222</v>
      </c>
      <c r="L28" s="10" t="s">
        <v>223</v>
      </c>
      <c r="M28" s="10" t="s">
        <v>224</v>
      </c>
      <c r="N28" s="10" t="s">
        <v>225</v>
      </c>
    </row>
    <row r="29" spans="6:14" x14ac:dyDescent="0.25">
      <c r="F29" s="11" t="s">
        <v>226</v>
      </c>
      <c r="G29" s="12" t="s">
        <v>227</v>
      </c>
      <c r="H29" s="12">
        <v>5</v>
      </c>
      <c r="I29" s="12">
        <v>0.4</v>
      </c>
      <c r="J29" s="8"/>
      <c r="K29" s="12" t="s">
        <v>226</v>
      </c>
      <c r="L29" s="12" t="s">
        <v>227</v>
      </c>
      <c r="M29" s="12">
        <v>5</v>
      </c>
      <c r="N29" s="12">
        <v>0.1</v>
      </c>
    </row>
    <row r="30" spans="6:14" x14ac:dyDescent="0.25">
      <c r="F30" s="11" t="s">
        <v>228</v>
      </c>
      <c r="G30" s="12" t="s">
        <v>229</v>
      </c>
      <c r="H30" s="12" t="s">
        <v>230</v>
      </c>
      <c r="I30" s="12">
        <v>0.3</v>
      </c>
      <c r="J30" s="8"/>
      <c r="K30" s="12" t="s">
        <v>228</v>
      </c>
      <c r="L30" s="12" t="s">
        <v>229</v>
      </c>
      <c r="M30" s="12" t="s">
        <v>230</v>
      </c>
      <c r="N30" s="12">
        <v>0.3</v>
      </c>
    </row>
    <row r="31" spans="6:14" x14ac:dyDescent="0.25">
      <c r="F31" s="11" t="s">
        <v>231</v>
      </c>
      <c r="G31" s="12" t="s">
        <v>232</v>
      </c>
      <c r="H31" s="12">
        <v>0</v>
      </c>
      <c r="I31" s="12">
        <v>0</v>
      </c>
      <c r="J31" s="8"/>
      <c r="K31" s="12" t="s">
        <v>231</v>
      </c>
      <c r="L31" s="12" t="s">
        <v>232</v>
      </c>
      <c r="M31" s="12">
        <v>0</v>
      </c>
      <c r="N31" s="12">
        <v>0</v>
      </c>
    </row>
    <row r="32" spans="6:14" x14ac:dyDescent="0.25">
      <c r="F32" s="11" t="s">
        <v>233</v>
      </c>
      <c r="G32" s="12" t="s">
        <v>234</v>
      </c>
      <c r="H32" s="12" t="s">
        <v>235</v>
      </c>
      <c r="I32" s="12">
        <v>6.7</v>
      </c>
      <c r="J32" s="8"/>
      <c r="K32" s="12" t="s">
        <v>233</v>
      </c>
      <c r="L32" s="12" t="s">
        <v>234</v>
      </c>
      <c r="M32" s="12" t="s">
        <v>235</v>
      </c>
      <c r="N32" s="12">
        <v>7</v>
      </c>
    </row>
    <row r="33" spans="6:14" x14ac:dyDescent="0.25">
      <c r="F33" s="13"/>
      <c r="G33" s="8"/>
      <c r="H33" s="8"/>
      <c r="I33" s="8"/>
      <c r="J33" s="8"/>
      <c r="K33" s="8"/>
      <c r="L33" s="8"/>
      <c r="M33" s="8"/>
      <c r="N33" s="8"/>
    </row>
    <row r="34" spans="6:14" x14ac:dyDescent="0.25">
      <c r="F34" s="25" t="s">
        <v>247</v>
      </c>
      <c r="G34" s="25"/>
      <c r="H34" s="25"/>
      <c r="I34" s="26"/>
      <c r="J34" s="8"/>
      <c r="K34" s="27" t="s">
        <v>248</v>
      </c>
      <c r="L34" s="25"/>
      <c r="M34" s="25"/>
      <c r="N34" s="26"/>
    </row>
    <row r="35" spans="6:14" x14ac:dyDescent="0.25">
      <c r="F35" s="9" t="s">
        <v>222</v>
      </c>
      <c r="G35" s="10" t="s">
        <v>223</v>
      </c>
      <c r="H35" s="10" t="s">
        <v>224</v>
      </c>
      <c r="I35" s="10" t="s">
        <v>225</v>
      </c>
      <c r="J35" s="8"/>
      <c r="K35" s="10" t="s">
        <v>222</v>
      </c>
      <c r="L35" s="10" t="s">
        <v>223</v>
      </c>
      <c r="M35" s="10" t="s">
        <v>224</v>
      </c>
      <c r="N35" s="10" t="s">
        <v>225</v>
      </c>
    </row>
    <row r="36" spans="6:14" x14ac:dyDescent="0.25">
      <c r="F36" s="11" t="s">
        <v>226</v>
      </c>
      <c r="G36" s="12" t="s">
        <v>227</v>
      </c>
      <c r="H36" s="12">
        <v>5</v>
      </c>
      <c r="I36" s="12">
        <v>0.1</v>
      </c>
      <c r="J36" s="8"/>
      <c r="K36" s="12" t="s">
        <v>226</v>
      </c>
      <c r="L36" s="12" t="s">
        <v>227</v>
      </c>
      <c r="M36" s="12">
        <v>5</v>
      </c>
      <c r="N36" s="12">
        <v>0.2</v>
      </c>
    </row>
    <row r="37" spans="6:14" x14ac:dyDescent="0.25">
      <c r="F37" s="11" t="s">
        <v>228</v>
      </c>
      <c r="G37" s="12" t="s">
        <v>229</v>
      </c>
      <c r="H37" s="12" t="s">
        <v>230</v>
      </c>
      <c r="I37" s="12">
        <v>0.3</v>
      </c>
      <c r="J37" s="8"/>
      <c r="K37" s="12" t="s">
        <v>228</v>
      </c>
      <c r="L37" s="12" t="s">
        <v>229</v>
      </c>
      <c r="M37" s="12" t="s">
        <v>230</v>
      </c>
      <c r="N37" s="12">
        <v>0.3</v>
      </c>
    </row>
    <row r="38" spans="6:14" x14ac:dyDescent="0.25">
      <c r="F38" s="11" t="s">
        <v>231</v>
      </c>
      <c r="G38" s="12" t="s">
        <v>232</v>
      </c>
      <c r="H38" s="12">
        <v>0</v>
      </c>
      <c r="I38" s="12">
        <v>0</v>
      </c>
      <c r="J38" s="8"/>
      <c r="K38" s="12" t="s">
        <v>231</v>
      </c>
      <c r="L38" s="12" t="s">
        <v>232</v>
      </c>
      <c r="M38" s="12">
        <v>0</v>
      </c>
      <c r="N38" s="12">
        <v>0</v>
      </c>
    </row>
    <row r="39" spans="6:14" x14ac:dyDescent="0.25">
      <c r="F39" s="11" t="s">
        <v>233</v>
      </c>
      <c r="G39" s="12" t="s">
        <v>234</v>
      </c>
      <c r="H39" s="12" t="s">
        <v>235</v>
      </c>
      <c r="I39" s="12">
        <v>6.7</v>
      </c>
      <c r="J39" s="8"/>
      <c r="K39" s="12" t="s">
        <v>233</v>
      </c>
      <c r="L39" s="12" t="s">
        <v>234</v>
      </c>
      <c r="M39" s="12" t="s">
        <v>235</v>
      </c>
      <c r="N39" s="12">
        <v>7</v>
      </c>
    </row>
    <row r="40" spans="6:14" x14ac:dyDescent="0.25">
      <c r="F40" s="13"/>
      <c r="G40" s="8"/>
      <c r="H40" s="8"/>
      <c r="I40" s="8"/>
      <c r="J40" s="8"/>
      <c r="K40" s="8"/>
      <c r="L40" s="8"/>
      <c r="M40" s="8"/>
      <c r="N40" s="8"/>
    </row>
    <row r="41" spans="6:14" x14ac:dyDescent="0.25">
      <c r="F41" s="25" t="s">
        <v>249</v>
      </c>
      <c r="G41" s="25"/>
      <c r="H41" s="25"/>
      <c r="I41" s="26"/>
      <c r="J41" s="8"/>
      <c r="K41" s="27" t="s">
        <v>250</v>
      </c>
      <c r="L41" s="25"/>
      <c r="M41" s="25"/>
      <c r="N41" s="26"/>
    </row>
    <row r="42" spans="6:14" x14ac:dyDescent="0.25">
      <c r="F42" s="9" t="s">
        <v>222</v>
      </c>
      <c r="G42" s="10" t="s">
        <v>223</v>
      </c>
      <c r="H42" s="10" t="s">
        <v>224</v>
      </c>
      <c r="I42" s="10" t="s">
        <v>225</v>
      </c>
      <c r="J42" s="8"/>
      <c r="K42" s="10" t="s">
        <v>222</v>
      </c>
      <c r="L42" s="10" t="s">
        <v>223</v>
      </c>
      <c r="M42" s="10" t="s">
        <v>224</v>
      </c>
      <c r="N42" s="10" t="s">
        <v>225</v>
      </c>
    </row>
    <row r="43" spans="6:14" x14ac:dyDescent="0.25">
      <c r="F43" s="11" t="s">
        <v>226</v>
      </c>
      <c r="G43" s="12" t="s">
        <v>227</v>
      </c>
      <c r="H43" s="12">
        <v>5</v>
      </c>
      <c r="I43" s="12">
        <v>0.2</v>
      </c>
      <c r="J43" s="8"/>
      <c r="K43" s="12" t="s">
        <v>226</v>
      </c>
      <c r="L43" s="12" t="s">
        <v>227</v>
      </c>
      <c r="M43" s="12">
        <v>5</v>
      </c>
      <c r="N43" s="12">
        <v>0.2</v>
      </c>
    </row>
    <row r="44" spans="6:14" x14ac:dyDescent="0.25">
      <c r="F44" s="11" t="s">
        <v>228</v>
      </c>
      <c r="G44" s="12" t="s">
        <v>229</v>
      </c>
      <c r="H44" s="12" t="s">
        <v>230</v>
      </c>
      <c r="I44" s="12">
        <v>0.3</v>
      </c>
      <c r="J44" s="8"/>
      <c r="K44" s="12" t="s">
        <v>228</v>
      </c>
      <c r="L44" s="12" t="s">
        <v>229</v>
      </c>
      <c r="M44" s="12" t="s">
        <v>230</v>
      </c>
      <c r="N44" s="12">
        <v>0.3</v>
      </c>
    </row>
    <row r="45" spans="6:14" x14ac:dyDescent="0.25">
      <c r="F45" s="11" t="s">
        <v>231</v>
      </c>
      <c r="G45" s="12" t="s">
        <v>232</v>
      </c>
      <c r="H45" s="12">
        <v>0</v>
      </c>
      <c r="I45" s="12">
        <v>0</v>
      </c>
      <c r="J45" s="8"/>
      <c r="K45" s="12" t="s">
        <v>231</v>
      </c>
      <c r="L45" s="12" t="s">
        <v>232</v>
      </c>
      <c r="M45" s="12">
        <v>0</v>
      </c>
      <c r="N45" s="12">
        <v>0</v>
      </c>
    </row>
    <row r="46" spans="6:14" x14ac:dyDescent="0.25">
      <c r="F46" s="11" t="s">
        <v>233</v>
      </c>
      <c r="G46" s="12" t="s">
        <v>234</v>
      </c>
      <c r="H46" s="12" t="s">
        <v>235</v>
      </c>
      <c r="I46" s="12">
        <v>6.7</v>
      </c>
      <c r="J46" s="8"/>
      <c r="K46" s="12" t="s">
        <v>233</v>
      </c>
      <c r="L46" s="12" t="s">
        <v>234</v>
      </c>
      <c r="M46" s="12" t="s">
        <v>235</v>
      </c>
      <c r="N46" s="12">
        <v>7</v>
      </c>
    </row>
    <row r="47" spans="6:14" x14ac:dyDescent="0.25">
      <c r="F47" s="13"/>
      <c r="G47" s="8"/>
      <c r="H47" s="8"/>
      <c r="I47" s="8"/>
      <c r="J47" s="8"/>
      <c r="K47" s="8"/>
      <c r="L47" s="8"/>
      <c r="M47" s="8"/>
      <c r="N47" s="8"/>
    </row>
    <row r="48" spans="6:14" x14ac:dyDescent="0.25">
      <c r="F48" s="25" t="s">
        <v>251</v>
      </c>
      <c r="G48" s="25"/>
      <c r="H48" s="25"/>
      <c r="I48" s="26"/>
      <c r="J48" s="8"/>
      <c r="K48" s="27" t="s">
        <v>252</v>
      </c>
      <c r="L48" s="25"/>
      <c r="M48" s="25"/>
      <c r="N48" s="26"/>
    </row>
    <row r="49" spans="6:14" x14ac:dyDescent="0.25">
      <c r="F49" s="9" t="s">
        <v>222</v>
      </c>
      <c r="G49" s="10" t="s">
        <v>223</v>
      </c>
      <c r="H49" s="10" t="s">
        <v>224</v>
      </c>
      <c r="I49" s="10" t="s">
        <v>225</v>
      </c>
      <c r="J49" s="8"/>
      <c r="K49" s="10" t="s">
        <v>222</v>
      </c>
      <c r="L49" s="10" t="s">
        <v>223</v>
      </c>
      <c r="M49" s="10" t="s">
        <v>224</v>
      </c>
      <c r="N49" s="10" t="s">
        <v>225</v>
      </c>
    </row>
    <row r="50" spans="6:14" x14ac:dyDescent="0.25">
      <c r="F50" s="11" t="s">
        <v>226</v>
      </c>
      <c r="G50" s="12" t="s">
        <v>227</v>
      </c>
      <c r="H50" s="12">
        <v>5</v>
      </c>
      <c r="I50" s="12">
        <v>0.4</v>
      </c>
      <c r="J50" s="8"/>
      <c r="K50" s="12" t="s">
        <v>226</v>
      </c>
      <c r="L50" s="12" t="s">
        <v>227</v>
      </c>
      <c r="M50" s="12">
        <v>5</v>
      </c>
      <c r="N50" s="12">
        <v>0.5</v>
      </c>
    </row>
    <row r="51" spans="6:14" x14ac:dyDescent="0.25">
      <c r="F51" s="11" t="s">
        <v>228</v>
      </c>
      <c r="G51" s="12" t="s">
        <v>229</v>
      </c>
      <c r="H51" s="12" t="s">
        <v>230</v>
      </c>
      <c r="I51" s="12">
        <v>0.3</v>
      </c>
      <c r="J51" s="8"/>
      <c r="K51" s="12" t="s">
        <v>228</v>
      </c>
      <c r="L51" s="12" t="s">
        <v>229</v>
      </c>
      <c r="M51" s="12" t="s">
        <v>230</v>
      </c>
      <c r="N51" s="12">
        <v>0.3</v>
      </c>
    </row>
    <row r="52" spans="6:14" x14ac:dyDescent="0.25">
      <c r="F52" s="11" t="s">
        <v>231</v>
      </c>
      <c r="G52" s="12" t="s">
        <v>232</v>
      </c>
      <c r="H52" s="12">
        <v>0</v>
      </c>
      <c r="I52" s="12">
        <v>0</v>
      </c>
      <c r="J52" s="8"/>
      <c r="K52" s="12" t="s">
        <v>231</v>
      </c>
      <c r="L52" s="12" t="s">
        <v>232</v>
      </c>
      <c r="M52" s="12">
        <v>0</v>
      </c>
      <c r="N52" s="12">
        <v>0</v>
      </c>
    </row>
    <row r="53" spans="6:14" x14ac:dyDescent="0.25">
      <c r="F53" s="11" t="s">
        <v>233</v>
      </c>
      <c r="G53" s="12" t="s">
        <v>234</v>
      </c>
      <c r="H53" s="12" t="s">
        <v>235</v>
      </c>
      <c r="I53" s="12">
        <v>6.7</v>
      </c>
      <c r="J53" s="8"/>
      <c r="K53" s="12" t="s">
        <v>233</v>
      </c>
      <c r="L53" s="12" t="s">
        <v>234</v>
      </c>
      <c r="M53" s="12" t="s">
        <v>235</v>
      </c>
      <c r="N53" s="12">
        <v>7</v>
      </c>
    </row>
    <row r="54" spans="6:14" x14ac:dyDescent="0.25">
      <c r="F54" s="13"/>
      <c r="G54" s="8"/>
      <c r="H54" s="8"/>
      <c r="I54" s="8"/>
      <c r="J54" s="8"/>
      <c r="K54" s="8"/>
      <c r="L54" s="8"/>
      <c r="M54" s="8"/>
      <c r="N54" s="8"/>
    </row>
    <row r="55" spans="6:14" x14ac:dyDescent="0.25">
      <c r="F55" s="25" t="s">
        <v>253</v>
      </c>
      <c r="G55" s="25"/>
      <c r="H55" s="25"/>
      <c r="I55" s="26"/>
      <c r="J55" s="8"/>
      <c r="K55" s="25" t="s">
        <v>254</v>
      </c>
      <c r="L55" s="25"/>
      <c r="M55" s="25"/>
      <c r="N55" s="26"/>
    </row>
    <row r="56" spans="6:14" x14ac:dyDescent="0.25">
      <c r="F56" s="9" t="s">
        <v>222</v>
      </c>
      <c r="G56" s="10" t="s">
        <v>223</v>
      </c>
      <c r="H56" s="10" t="s">
        <v>224</v>
      </c>
      <c r="I56" s="10" t="s">
        <v>225</v>
      </c>
      <c r="J56" s="8"/>
      <c r="K56" s="9" t="s">
        <v>222</v>
      </c>
      <c r="L56" s="10" t="s">
        <v>223</v>
      </c>
      <c r="M56" s="10" t="s">
        <v>224</v>
      </c>
      <c r="N56" s="10" t="s">
        <v>225</v>
      </c>
    </row>
    <row r="57" spans="6:14" x14ac:dyDescent="0.25">
      <c r="F57" s="11" t="s">
        <v>226</v>
      </c>
      <c r="G57" s="12" t="s">
        <v>227</v>
      </c>
      <c r="H57" s="12">
        <v>5</v>
      </c>
      <c r="I57" s="12">
        <v>0.5</v>
      </c>
      <c r="J57" s="8"/>
      <c r="K57" s="11" t="s">
        <v>226</v>
      </c>
      <c r="L57" s="12" t="s">
        <v>227</v>
      </c>
      <c r="M57" s="12">
        <v>5</v>
      </c>
      <c r="N57" s="12">
        <v>0.5</v>
      </c>
    </row>
    <row r="58" spans="6:14" x14ac:dyDescent="0.25">
      <c r="F58" s="11" t="s">
        <v>228</v>
      </c>
      <c r="G58" s="12" t="s">
        <v>229</v>
      </c>
      <c r="H58" s="12" t="s">
        <v>230</v>
      </c>
      <c r="I58" s="12">
        <v>0.3</v>
      </c>
      <c r="J58" s="8"/>
      <c r="K58" s="11" t="s">
        <v>228</v>
      </c>
      <c r="L58" s="12" t="s">
        <v>229</v>
      </c>
      <c r="M58" s="12" t="s">
        <v>230</v>
      </c>
      <c r="N58" s="12">
        <v>0.3</v>
      </c>
    </row>
    <row r="59" spans="6:14" x14ac:dyDescent="0.25">
      <c r="F59" s="11" t="s">
        <v>231</v>
      </c>
      <c r="G59" s="12" t="s">
        <v>232</v>
      </c>
      <c r="H59" s="12">
        <v>0</v>
      </c>
      <c r="I59" s="12">
        <v>0</v>
      </c>
      <c r="J59" s="8"/>
      <c r="K59" s="11" t="s">
        <v>231</v>
      </c>
      <c r="L59" s="12" t="s">
        <v>232</v>
      </c>
      <c r="M59" s="12">
        <v>0</v>
      </c>
      <c r="N59" s="12">
        <v>0</v>
      </c>
    </row>
    <row r="60" spans="6:14" x14ac:dyDescent="0.25">
      <c r="F60" s="11" t="s">
        <v>233</v>
      </c>
      <c r="G60" s="12" t="s">
        <v>234</v>
      </c>
      <c r="H60" s="12" t="s">
        <v>235</v>
      </c>
      <c r="I60" s="12">
        <v>6.7</v>
      </c>
      <c r="J60" s="8"/>
      <c r="K60" s="11" t="s">
        <v>233</v>
      </c>
      <c r="L60" s="12" t="s">
        <v>234</v>
      </c>
      <c r="M60" s="12" t="s">
        <v>235</v>
      </c>
      <c r="N60" s="12">
        <v>6.7</v>
      </c>
    </row>
    <row r="62" spans="6:14" x14ac:dyDescent="0.25">
      <c r="F62" s="25" t="s">
        <v>255</v>
      </c>
      <c r="G62" s="25"/>
      <c r="H62" s="25"/>
      <c r="I62" s="26"/>
      <c r="K62" s="25" t="s">
        <v>256</v>
      </c>
      <c r="L62" s="25"/>
      <c r="M62" s="25"/>
      <c r="N62" s="26"/>
    </row>
    <row r="63" spans="6:14" x14ac:dyDescent="0.25">
      <c r="F63" s="9" t="s">
        <v>222</v>
      </c>
      <c r="G63" s="10" t="s">
        <v>223</v>
      </c>
      <c r="H63" s="10" t="s">
        <v>224</v>
      </c>
      <c r="I63" s="10" t="s">
        <v>225</v>
      </c>
      <c r="K63" s="9" t="s">
        <v>222</v>
      </c>
      <c r="L63" s="10" t="s">
        <v>223</v>
      </c>
      <c r="M63" s="10" t="s">
        <v>224</v>
      </c>
      <c r="N63" s="10" t="s">
        <v>225</v>
      </c>
    </row>
    <row r="64" spans="6:14" x14ac:dyDescent="0.25">
      <c r="F64" s="11" t="s">
        <v>226</v>
      </c>
      <c r="G64" s="12" t="s">
        <v>227</v>
      </c>
      <c r="H64" s="12">
        <v>5</v>
      </c>
      <c r="I64" s="12">
        <v>0.5</v>
      </c>
      <c r="K64" s="11" t="s">
        <v>226</v>
      </c>
      <c r="L64" s="12" t="s">
        <v>227</v>
      </c>
      <c r="M64" s="12">
        <v>5</v>
      </c>
      <c r="N64" s="12">
        <v>0.5</v>
      </c>
    </row>
    <row r="65" spans="6:14" x14ac:dyDescent="0.25">
      <c r="F65" s="11" t="s">
        <v>228</v>
      </c>
      <c r="G65" s="12" t="s">
        <v>229</v>
      </c>
      <c r="H65" s="12" t="s">
        <v>230</v>
      </c>
      <c r="I65" s="12">
        <v>0.3</v>
      </c>
      <c r="K65" s="11" t="s">
        <v>228</v>
      </c>
      <c r="L65" s="12" t="s">
        <v>229</v>
      </c>
      <c r="M65" s="12" t="s">
        <v>230</v>
      </c>
      <c r="N65" s="12">
        <v>0.3</v>
      </c>
    </row>
    <row r="66" spans="6:14" x14ac:dyDescent="0.25">
      <c r="F66" s="11" t="s">
        <v>231</v>
      </c>
      <c r="G66" s="12" t="s">
        <v>232</v>
      </c>
      <c r="H66" s="12">
        <v>0</v>
      </c>
      <c r="I66" s="12">
        <v>0</v>
      </c>
      <c r="K66" s="11" t="s">
        <v>231</v>
      </c>
      <c r="L66" s="12" t="s">
        <v>232</v>
      </c>
      <c r="M66" s="12">
        <v>0</v>
      </c>
      <c r="N66" s="12">
        <v>0</v>
      </c>
    </row>
    <row r="67" spans="6:14" x14ac:dyDescent="0.25">
      <c r="F67" s="11" t="s">
        <v>233</v>
      </c>
      <c r="G67" s="12" t="s">
        <v>234</v>
      </c>
      <c r="H67" s="12" t="s">
        <v>235</v>
      </c>
      <c r="I67" s="12">
        <v>6.7</v>
      </c>
      <c r="K67" s="11" t="s">
        <v>233</v>
      </c>
      <c r="L67" s="12" t="s">
        <v>234</v>
      </c>
      <c r="M67" s="12" t="s">
        <v>235</v>
      </c>
      <c r="N67" s="12">
        <v>6.7</v>
      </c>
    </row>
  </sheetData>
  <mergeCells count="14">
    <mergeCell ref="F62:I62"/>
    <mergeCell ref="K62:N62"/>
    <mergeCell ref="H3:J3"/>
    <mergeCell ref="G4:K4"/>
    <mergeCell ref="F27:I27"/>
    <mergeCell ref="K27:N27"/>
    <mergeCell ref="F34:I34"/>
    <mergeCell ref="K34:N34"/>
    <mergeCell ref="F41:I41"/>
    <mergeCell ref="K41:N41"/>
    <mergeCell ref="F48:I48"/>
    <mergeCell ref="K48:N48"/>
    <mergeCell ref="F55:I55"/>
    <mergeCell ref="K55:N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74"/>
  <sheetViews>
    <sheetView topLeftCell="A57" workbookViewId="0">
      <selection activeCell="F70" sqref="F70"/>
    </sheetView>
  </sheetViews>
  <sheetFormatPr defaultRowHeight="15" x14ac:dyDescent="0.25"/>
  <cols>
    <col min="5" max="5" width="3.85546875" customWidth="1"/>
    <col min="6" max="6" width="14.7109375" style="6" customWidth="1"/>
    <col min="7" max="7" width="19.140625" customWidth="1"/>
    <col min="8" max="8" width="18.28515625" customWidth="1"/>
    <col min="9" max="9" width="17.85546875" customWidth="1"/>
    <col min="10" max="10" width="22.28515625" customWidth="1"/>
    <col min="11" max="11" width="13" customWidth="1"/>
    <col min="12" max="12" width="13.42578125" customWidth="1"/>
    <col min="13" max="13" width="13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2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2" t="s">
        <v>51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2" t="s">
        <v>52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2" t="s">
        <v>53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2" t="s">
        <v>54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2" t="s">
        <v>55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2" t="s">
        <v>56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2" t="s">
        <v>57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2" t="s">
        <v>58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2" t="s">
        <v>59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4" x14ac:dyDescent="0.25">
      <c r="F21" s="2" t="s">
        <v>60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4" x14ac:dyDescent="0.25">
      <c r="F22" s="2" t="s">
        <v>61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3" spans="6:14" x14ac:dyDescent="0.25">
      <c r="F23" s="2" t="s">
        <v>62</v>
      </c>
      <c r="G23" s="2" t="s">
        <v>23</v>
      </c>
      <c r="H23" s="2" t="s">
        <v>37</v>
      </c>
      <c r="I23" s="2" t="s">
        <v>38</v>
      </c>
      <c r="J23" s="2" t="s">
        <v>39</v>
      </c>
      <c r="K23" s="2" t="s">
        <v>20</v>
      </c>
      <c r="L23" s="2" t="s">
        <v>36</v>
      </c>
      <c r="M23" s="2" t="s">
        <v>22</v>
      </c>
    </row>
    <row r="24" spans="6:14" x14ac:dyDescent="0.25">
      <c r="F24" s="2" t="s">
        <v>63</v>
      </c>
      <c r="G24" s="2" t="s">
        <v>23</v>
      </c>
      <c r="H24" s="2" t="s">
        <v>37</v>
      </c>
      <c r="I24" s="2" t="s">
        <v>38</v>
      </c>
      <c r="J24" s="2" t="s">
        <v>39</v>
      </c>
      <c r="K24" s="2" t="s">
        <v>20</v>
      </c>
      <c r="L24" s="2" t="s">
        <v>36</v>
      </c>
      <c r="M24" s="2" t="s">
        <v>22</v>
      </c>
    </row>
    <row r="27" spans="6:14" x14ac:dyDescent="0.25">
      <c r="F27" s="25" t="s">
        <v>51</v>
      </c>
      <c r="G27" s="25"/>
      <c r="H27" s="25"/>
      <c r="I27" s="26"/>
      <c r="J27" s="8"/>
      <c r="K27" s="27" t="s">
        <v>52</v>
      </c>
      <c r="L27" s="25"/>
      <c r="M27" s="25"/>
      <c r="N27" s="26"/>
    </row>
    <row r="28" spans="6:14" x14ac:dyDescent="0.25">
      <c r="F28" s="9" t="s">
        <v>222</v>
      </c>
      <c r="G28" s="10" t="s">
        <v>223</v>
      </c>
      <c r="H28" s="10" t="s">
        <v>224</v>
      </c>
      <c r="I28" s="10" t="s">
        <v>225</v>
      </c>
      <c r="J28" s="8"/>
      <c r="K28" s="10" t="s">
        <v>222</v>
      </c>
      <c r="L28" s="10" t="s">
        <v>223</v>
      </c>
      <c r="M28" s="10" t="s">
        <v>224</v>
      </c>
      <c r="N28" s="10" t="s">
        <v>225</v>
      </c>
    </row>
    <row r="29" spans="6:14" x14ac:dyDescent="0.25">
      <c r="F29" s="11" t="s">
        <v>226</v>
      </c>
      <c r="G29" s="12" t="s">
        <v>227</v>
      </c>
      <c r="H29" s="12">
        <v>5</v>
      </c>
      <c r="I29" s="12">
        <v>0.4</v>
      </c>
      <c r="J29" s="8"/>
      <c r="K29" s="12" t="s">
        <v>226</v>
      </c>
      <c r="L29" s="12" t="s">
        <v>227</v>
      </c>
      <c r="M29" s="12">
        <v>5</v>
      </c>
      <c r="N29" s="12">
        <v>0.1</v>
      </c>
    </row>
    <row r="30" spans="6:14" x14ac:dyDescent="0.25">
      <c r="F30" s="11" t="s">
        <v>228</v>
      </c>
      <c r="G30" s="12" t="s">
        <v>229</v>
      </c>
      <c r="H30" s="12" t="s">
        <v>230</v>
      </c>
      <c r="I30" s="12">
        <v>0.3</v>
      </c>
      <c r="J30" s="8"/>
      <c r="K30" s="12" t="s">
        <v>228</v>
      </c>
      <c r="L30" s="12" t="s">
        <v>229</v>
      </c>
      <c r="M30" s="12" t="s">
        <v>230</v>
      </c>
      <c r="N30" s="12">
        <v>0.3</v>
      </c>
    </row>
    <row r="31" spans="6:14" x14ac:dyDescent="0.25">
      <c r="F31" s="11" t="s">
        <v>231</v>
      </c>
      <c r="G31" s="12" t="s">
        <v>232</v>
      </c>
      <c r="H31" s="12">
        <v>0</v>
      </c>
      <c r="I31" s="12">
        <v>0</v>
      </c>
      <c r="J31" s="8"/>
      <c r="K31" s="12" t="s">
        <v>231</v>
      </c>
      <c r="L31" s="12" t="s">
        <v>232</v>
      </c>
      <c r="M31" s="12">
        <v>0</v>
      </c>
      <c r="N31" s="12">
        <v>0</v>
      </c>
    </row>
    <row r="32" spans="6:14" x14ac:dyDescent="0.25">
      <c r="F32" s="11" t="s">
        <v>233</v>
      </c>
      <c r="G32" s="12" t="s">
        <v>234</v>
      </c>
      <c r="H32" s="12" t="s">
        <v>235</v>
      </c>
      <c r="I32" s="12">
        <v>6.7</v>
      </c>
      <c r="J32" s="8"/>
      <c r="K32" s="12" t="s">
        <v>233</v>
      </c>
      <c r="L32" s="12" t="s">
        <v>234</v>
      </c>
      <c r="M32" s="12" t="s">
        <v>235</v>
      </c>
      <c r="N32" s="12">
        <v>7</v>
      </c>
    </row>
    <row r="33" spans="6:14" x14ac:dyDescent="0.25">
      <c r="F33" s="13"/>
      <c r="G33" s="8"/>
      <c r="H33" s="8"/>
      <c r="I33" s="8"/>
      <c r="J33" s="8"/>
      <c r="K33" s="8"/>
      <c r="L33" s="8"/>
      <c r="M33" s="8"/>
      <c r="N33" s="8"/>
    </row>
    <row r="34" spans="6:14" x14ac:dyDescent="0.25">
      <c r="F34" s="25" t="s">
        <v>53</v>
      </c>
      <c r="G34" s="25"/>
      <c r="H34" s="25"/>
      <c r="I34" s="26"/>
      <c r="J34" s="8"/>
      <c r="K34" s="27" t="s">
        <v>54</v>
      </c>
      <c r="L34" s="25"/>
      <c r="M34" s="25"/>
      <c r="N34" s="26"/>
    </row>
    <row r="35" spans="6:14" x14ac:dyDescent="0.25">
      <c r="F35" s="9" t="s">
        <v>222</v>
      </c>
      <c r="G35" s="10" t="s">
        <v>223</v>
      </c>
      <c r="H35" s="10" t="s">
        <v>224</v>
      </c>
      <c r="I35" s="10" t="s">
        <v>225</v>
      </c>
      <c r="J35" s="8"/>
      <c r="K35" s="10" t="s">
        <v>222</v>
      </c>
      <c r="L35" s="10" t="s">
        <v>223</v>
      </c>
      <c r="M35" s="10" t="s">
        <v>224</v>
      </c>
      <c r="N35" s="10" t="s">
        <v>225</v>
      </c>
    </row>
    <row r="36" spans="6:14" x14ac:dyDescent="0.25">
      <c r="F36" s="11" t="s">
        <v>226</v>
      </c>
      <c r="G36" s="12" t="s">
        <v>227</v>
      </c>
      <c r="H36" s="12">
        <v>5</v>
      </c>
      <c r="I36" s="12">
        <v>0.1</v>
      </c>
      <c r="J36" s="8"/>
      <c r="K36" s="12" t="s">
        <v>226</v>
      </c>
      <c r="L36" s="12" t="s">
        <v>227</v>
      </c>
      <c r="M36" s="12">
        <v>5</v>
      </c>
      <c r="N36" s="12">
        <v>0.2</v>
      </c>
    </row>
    <row r="37" spans="6:14" x14ac:dyDescent="0.25">
      <c r="F37" s="11" t="s">
        <v>228</v>
      </c>
      <c r="G37" s="12" t="s">
        <v>229</v>
      </c>
      <c r="H37" s="12" t="s">
        <v>230</v>
      </c>
      <c r="I37" s="12">
        <v>0.3</v>
      </c>
      <c r="J37" s="8"/>
      <c r="K37" s="12" t="s">
        <v>228</v>
      </c>
      <c r="L37" s="12" t="s">
        <v>229</v>
      </c>
      <c r="M37" s="12" t="s">
        <v>230</v>
      </c>
      <c r="N37" s="12">
        <v>0.3</v>
      </c>
    </row>
    <row r="38" spans="6:14" x14ac:dyDescent="0.25">
      <c r="F38" s="11" t="s">
        <v>231</v>
      </c>
      <c r="G38" s="12" t="s">
        <v>232</v>
      </c>
      <c r="H38" s="12">
        <v>0</v>
      </c>
      <c r="I38" s="12">
        <v>0</v>
      </c>
      <c r="J38" s="8"/>
      <c r="K38" s="12" t="s">
        <v>231</v>
      </c>
      <c r="L38" s="12" t="s">
        <v>232</v>
      </c>
      <c r="M38" s="12">
        <v>0</v>
      </c>
      <c r="N38" s="12">
        <v>0</v>
      </c>
    </row>
    <row r="39" spans="6:14" x14ac:dyDescent="0.25">
      <c r="F39" s="11" t="s">
        <v>233</v>
      </c>
      <c r="G39" s="12" t="s">
        <v>234</v>
      </c>
      <c r="H39" s="12" t="s">
        <v>235</v>
      </c>
      <c r="I39" s="12">
        <v>6.7</v>
      </c>
      <c r="J39" s="8"/>
      <c r="K39" s="12" t="s">
        <v>233</v>
      </c>
      <c r="L39" s="12" t="s">
        <v>234</v>
      </c>
      <c r="M39" s="12" t="s">
        <v>235</v>
      </c>
      <c r="N39" s="12">
        <v>7</v>
      </c>
    </row>
    <row r="40" spans="6:14" x14ac:dyDescent="0.25">
      <c r="F40" s="13"/>
      <c r="G40" s="8"/>
      <c r="H40" s="8"/>
      <c r="I40" s="8"/>
      <c r="J40" s="8"/>
      <c r="K40" s="8"/>
      <c r="L40" s="8"/>
      <c r="M40" s="8"/>
      <c r="N40" s="8"/>
    </row>
    <row r="41" spans="6:14" x14ac:dyDescent="0.25">
      <c r="F41" s="25" t="s">
        <v>55</v>
      </c>
      <c r="G41" s="25"/>
      <c r="H41" s="25"/>
      <c r="I41" s="26"/>
      <c r="J41" s="8"/>
      <c r="K41" s="27" t="s">
        <v>56</v>
      </c>
      <c r="L41" s="25"/>
      <c r="M41" s="25"/>
      <c r="N41" s="26"/>
    </row>
    <row r="42" spans="6:14" x14ac:dyDescent="0.25">
      <c r="F42" s="9" t="s">
        <v>222</v>
      </c>
      <c r="G42" s="10" t="s">
        <v>223</v>
      </c>
      <c r="H42" s="10" t="s">
        <v>224</v>
      </c>
      <c r="I42" s="10" t="s">
        <v>225</v>
      </c>
      <c r="J42" s="8"/>
      <c r="K42" s="10" t="s">
        <v>222</v>
      </c>
      <c r="L42" s="10" t="s">
        <v>223</v>
      </c>
      <c r="M42" s="10" t="s">
        <v>224</v>
      </c>
      <c r="N42" s="10" t="s">
        <v>225</v>
      </c>
    </row>
    <row r="43" spans="6:14" x14ac:dyDescent="0.25">
      <c r="F43" s="11" t="s">
        <v>226</v>
      </c>
      <c r="G43" s="12" t="s">
        <v>227</v>
      </c>
      <c r="H43" s="12">
        <v>5</v>
      </c>
      <c r="I43" s="12">
        <v>0.2</v>
      </c>
      <c r="J43" s="8"/>
      <c r="K43" s="12" t="s">
        <v>226</v>
      </c>
      <c r="L43" s="12" t="s">
        <v>227</v>
      </c>
      <c r="M43" s="12">
        <v>5</v>
      </c>
      <c r="N43" s="12">
        <v>0.2</v>
      </c>
    </row>
    <row r="44" spans="6:14" x14ac:dyDescent="0.25">
      <c r="F44" s="11" t="s">
        <v>228</v>
      </c>
      <c r="G44" s="12" t="s">
        <v>229</v>
      </c>
      <c r="H44" s="12" t="s">
        <v>230</v>
      </c>
      <c r="I44" s="12">
        <v>0.3</v>
      </c>
      <c r="J44" s="8"/>
      <c r="K44" s="12" t="s">
        <v>228</v>
      </c>
      <c r="L44" s="12" t="s">
        <v>229</v>
      </c>
      <c r="M44" s="12" t="s">
        <v>230</v>
      </c>
      <c r="N44" s="12">
        <v>0.3</v>
      </c>
    </row>
    <row r="45" spans="6:14" x14ac:dyDescent="0.25">
      <c r="F45" s="11" t="s">
        <v>231</v>
      </c>
      <c r="G45" s="12" t="s">
        <v>232</v>
      </c>
      <c r="H45" s="12">
        <v>0</v>
      </c>
      <c r="I45" s="12">
        <v>0</v>
      </c>
      <c r="J45" s="8"/>
      <c r="K45" s="12" t="s">
        <v>231</v>
      </c>
      <c r="L45" s="12" t="s">
        <v>232</v>
      </c>
      <c r="M45" s="12">
        <v>0</v>
      </c>
      <c r="N45" s="12">
        <v>0</v>
      </c>
    </row>
    <row r="46" spans="6:14" x14ac:dyDescent="0.25">
      <c r="F46" s="11" t="s">
        <v>233</v>
      </c>
      <c r="G46" s="12" t="s">
        <v>234</v>
      </c>
      <c r="H46" s="12" t="s">
        <v>235</v>
      </c>
      <c r="I46" s="12">
        <v>6.7</v>
      </c>
      <c r="J46" s="8"/>
      <c r="K46" s="12" t="s">
        <v>233</v>
      </c>
      <c r="L46" s="12" t="s">
        <v>234</v>
      </c>
      <c r="M46" s="12" t="s">
        <v>235</v>
      </c>
      <c r="N46" s="12">
        <v>7</v>
      </c>
    </row>
    <row r="47" spans="6:14" x14ac:dyDescent="0.25">
      <c r="F47" s="13"/>
      <c r="G47" s="8"/>
      <c r="H47" s="8"/>
      <c r="I47" s="8"/>
      <c r="J47" s="8"/>
      <c r="K47" s="8"/>
      <c r="L47" s="8"/>
      <c r="M47" s="8"/>
      <c r="N47" s="8"/>
    </row>
    <row r="48" spans="6:14" x14ac:dyDescent="0.25">
      <c r="F48" s="25" t="s">
        <v>57</v>
      </c>
      <c r="G48" s="25"/>
      <c r="H48" s="25"/>
      <c r="I48" s="26"/>
      <c r="J48" s="8"/>
      <c r="K48" s="27" t="s">
        <v>58</v>
      </c>
      <c r="L48" s="25"/>
      <c r="M48" s="25"/>
      <c r="N48" s="26"/>
    </row>
    <row r="49" spans="6:14" x14ac:dyDescent="0.25">
      <c r="F49" s="9" t="s">
        <v>222</v>
      </c>
      <c r="G49" s="10" t="s">
        <v>223</v>
      </c>
      <c r="H49" s="10" t="s">
        <v>224</v>
      </c>
      <c r="I49" s="10" t="s">
        <v>225</v>
      </c>
      <c r="J49" s="8"/>
      <c r="K49" s="10" t="s">
        <v>222</v>
      </c>
      <c r="L49" s="10" t="s">
        <v>223</v>
      </c>
      <c r="M49" s="10" t="s">
        <v>224</v>
      </c>
      <c r="N49" s="10" t="s">
        <v>225</v>
      </c>
    </row>
    <row r="50" spans="6:14" x14ac:dyDescent="0.25">
      <c r="F50" s="11" t="s">
        <v>226</v>
      </c>
      <c r="G50" s="12" t="s">
        <v>227</v>
      </c>
      <c r="H50" s="12">
        <v>5</v>
      </c>
      <c r="I50" s="12">
        <v>0.4</v>
      </c>
      <c r="J50" s="8"/>
      <c r="K50" s="12" t="s">
        <v>226</v>
      </c>
      <c r="L50" s="12" t="s">
        <v>227</v>
      </c>
      <c r="M50" s="12">
        <v>5</v>
      </c>
      <c r="N50" s="12">
        <v>0.5</v>
      </c>
    </row>
    <row r="51" spans="6:14" x14ac:dyDescent="0.25">
      <c r="F51" s="11" t="s">
        <v>228</v>
      </c>
      <c r="G51" s="12" t="s">
        <v>229</v>
      </c>
      <c r="H51" s="12" t="s">
        <v>230</v>
      </c>
      <c r="I51" s="12">
        <v>0.3</v>
      </c>
      <c r="J51" s="8"/>
      <c r="K51" s="12" t="s">
        <v>228</v>
      </c>
      <c r="L51" s="12" t="s">
        <v>229</v>
      </c>
      <c r="M51" s="12" t="s">
        <v>230</v>
      </c>
      <c r="N51" s="12">
        <v>0.3</v>
      </c>
    </row>
    <row r="52" spans="6:14" x14ac:dyDescent="0.25">
      <c r="F52" s="11" t="s">
        <v>231</v>
      </c>
      <c r="G52" s="12" t="s">
        <v>232</v>
      </c>
      <c r="H52" s="12">
        <v>0</v>
      </c>
      <c r="I52" s="12">
        <v>0</v>
      </c>
      <c r="J52" s="8"/>
      <c r="K52" s="12" t="s">
        <v>231</v>
      </c>
      <c r="L52" s="12" t="s">
        <v>232</v>
      </c>
      <c r="M52" s="12">
        <v>0</v>
      </c>
      <c r="N52" s="12">
        <v>0</v>
      </c>
    </row>
    <row r="53" spans="6:14" x14ac:dyDescent="0.25">
      <c r="F53" s="11" t="s">
        <v>233</v>
      </c>
      <c r="G53" s="12" t="s">
        <v>234</v>
      </c>
      <c r="H53" s="12" t="s">
        <v>235</v>
      </c>
      <c r="I53" s="12">
        <v>6.7</v>
      </c>
      <c r="J53" s="8"/>
      <c r="K53" s="12" t="s">
        <v>233</v>
      </c>
      <c r="L53" s="12" t="s">
        <v>234</v>
      </c>
      <c r="M53" s="12" t="s">
        <v>235</v>
      </c>
      <c r="N53" s="12">
        <v>7</v>
      </c>
    </row>
    <row r="54" spans="6:14" x14ac:dyDescent="0.25">
      <c r="F54" s="13"/>
      <c r="G54" s="8"/>
      <c r="H54" s="8"/>
      <c r="I54" s="8"/>
      <c r="J54" s="8"/>
      <c r="K54" s="8"/>
      <c r="L54" s="8"/>
      <c r="M54" s="8"/>
      <c r="N54" s="8"/>
    </row>
    <row r="55" spans="6:14" x14ac:dyDescent="0.25">
      <c r="F55" s="25" t="s">
        <v>59</v>
      </c>
      <c r="G55" s="25"/>
      <c r="H55" s="25"/>
      <c r="I55" s="26"/>
      <c r="J55" s="8"/>
      <c r="K55" s="25" t="s">
        <v>60</v>
      </c>
      <c r="L55" s="25"/>
      <c r="M55" s="25"/>
      <c r="N55" s="26"/>
    </row>
    <row r="56" spans="6:14" x14ac:dyDescent="0.25">
      <c r="F56" s="9" t="s">
        <v>222</v>
      </c>
      <c r="G56" s="10" t="s">
        <v>223</v>
      </c>
      <c r="H56" s="10" t="s">
        <v>224</v>
      </c>
      <c r="I56" s="10" t="s">
        <v>225</v>
      </c>
      <c r="J56" s="8"/>
      <c r="K56" s="9" t="s">
        <v>222</v>
      </c>
      <c r="L56" s="10" t="s">
        <v>223</v>
      </c>
      <c r="M56" s="10" t="s">
        <v>224</v>
      </c>
      <c r="N56" s="10" t="s">
        <v>225</v>
      </c>
    </row>
    <row r="57" spans="6:14" x14ac:dyDescent="0.25">
      <c r="F57" s="11" t="s">
        <v>226</v>
      </c>
      <c r="G57" s="12" t="s">
        <v>227</v>
      </c>
      <c r="H57" s="12">
        <v>5</v>
      </c>
      <c r="I57" s="12">
        <v>0.5</v>
      </c>
      <c r="J57" s="8"/>
      <c r="K57" s="11" t="s">
        <v>226</v>
      </c>
      <c r="L57" s="12" t="s">
        <v>227</v>
      </c>
      <c r="M57" s="12">
        <v>5</v>
      </c>
      <c r="N57" s="12">
        <v>0.5</v>
      </c>
    </row>
    <row r="58" spans="6:14" x14ac:dyDescent="0.25">
      <c r="F58" s="11" t="s">
        <v>228</v>
      </c>
      <c r="G58" s="12" t="s">
        <v>229</v>
      </c>
      <c r="H58" s="12" t="s">
        <v>230</v>
      </c>
      <c r="I58" s="12">
        <v>0.3</v>
      </c>
      <c r="J58" s="8"/>
      <c r="K58" s="11" t="s">
        <v>228</v>
      </c>
      <c r="L58" s="12" t="s">
        <v>229</v>
      </c>
      <c r="M58" s="12" t="s">
        <v>230</v>
      </c>
      <c r="N58" s="12">
        <v>0.3</v>
      </c>
    </row>
    <row r="59" spans="6:14" x14ac:dyDescent="0.25">
      <c r="F59" s="11" t="s">
        <v>231</v>
      </c>
      <c r="G59" s="12" t="s">
        <v>232</v>
      </c>
      <c r="H59" s="12">
        <v>0</v>
      </c>
      <c r="I59" s="12">
        <v>0</v>
      </c>
      <c r="J59" s="8"/>
      <c r="K59" s="11" t="s">
        <v>231</v>
      </c>
      <c r="L59" s="12" t="s">
        <v>232</v>
      </c>
      <c r="M59" s="12">
        <v>0</v>
      </c>
      <c r="N59" s="12">
        <v>0</v>
      </c>
    </row>
    <row r="60" spans="6:14" x14ac:dyDescent="0.25">
      <c r="F60" s="11" t="s">
        <v>233</v>
      </c>
      <c r="G60" s="12" t="s">
        <v>234</v>
      </c>
      <c r="H60" s="12" t="s">
        <v>235</v>
      </c>
      <c r="I60" s="12">
        <v>6.7</v>
      </c>
      <c r="J60" s="8"/>
      <c r="K60" s="11" t="s">
        <v>233</v>
      </c>
      <c r="L60" s="12" t="s">
        <v>234</v>
      </c>
      <c r="M60" s="12" t="s">
        <v>235</v>
      </c>
      <c r="N60" s="12">
        <v>6.7</v>
      </c>
    </row>
    <row r="62" spans="6:14" x14ac:dyDescent="0.25">
      <c r="F62" s="25" t="s">
        <v>61</v>
      </c>
      <c r="G62" s="25"/>
      <c r="H62" s="25"/>
      <c r="I62" s="26"/>
      <c r="K62" s="25" t="s">
        <v>62</v>
      </c>
      <c r="L62" s="25"/>
      <c r="M62" s="25"/>
      <c r="N62" s="26"/>
    </row>
    <row r="63" spans="6:14" x14ac:dyDescent="0.25">
      <c r="F63" s="9" t="s">
        <v>222</v>
      </c>
      <c r="G63" s="10" t="s">
        <v>223</v>
      </c>
      <c r="H63" s="10" t="s">
        <v>224</v>
      </c>
      <c r="I63" s="10" t="s">
        <v>225</v>
      </c>
      <c r="K63" s="9" t="s">
        <v>222</v>
      </c>
      <c r="L63" s="10" t="s">
        <v>223</v>
      </c>
      <c r="M63" s="10" t="s">
        <v>224</v>
      </c>
      <c r="N63" s="10" t="s">
        <v>225</v>
      </c>
    </row>
    <row r="64" spans="6:14" x14ac:dyDescent="0.25">
      <c r="F64" s="11" t="s">
        <v>226</v>
      </c>
      <c r="G64" s="12" t="s">
        <v>227</v>
      </c>
      <c r="H64" s="12">
        <v>5</v>
      </c>
      <c r="I64" s="12">
        <v>0.5</v>
      </c>
      <c r="K64" s="11" t="s">
        <v>226</v>
      </c>
      <c r="L64" s="12" t="s">
        <v>227</v>
      </c>
      <c r="M64" s="12">
        <v>5</v>
      </c>
      <c r="N64" s="12">
        <v>0.5</v>
      </c>
    </row>
    <row r="65" spans="6:14" x14ac:dyDescent="0.25">
      <c r="F65" s="11" t="s">
        <v>228</v>
      </c>
      <c r="G65" s="12" t="s">
        <v>229</v>
      </c>
      <c r="H65" s="12" t="s">
        <v>230</v>
      </c>
      <c r="I65" s="12">
        <v>0.3</v>
      </c>
      <c r="K65" s="11" t="s">
        <v>228</v>
      </c>
      <c r="L65" s="12" t="s">
        <v>229</v>
      </c>
      <c r="M65" s="12" t="s">
        <v>230</v>
      </c>
      <c r="N65" s="12">
        <v>0.3</v>
      </c>
    </row>
    <row r="66" spans="6:14" x14ac:dyDescent="0.25">
      <c r="F66" s="11" t="s">
        <v>231</v>
      </c>
      <c r="G66" s="12" t="s">
        <v>232</v>
      </c>
      <c r="H66" s="12">
        <v>0</v>
      </c>
      <c r="I66" s="12">
        <v>0</v>
      </c>
      <c r="K66" s="11" t="s">
        <v>231</v>
      </c>
      <c r="L66" s="12" t="s">
        <v>232</v>
      </c>
      <c r="M66" s="12">
        <v>0</v>
      </c>
      <c r="N66" s="12">
        <v>0</v>
      </c>
    </row>
    <row r="67" spans="6:14" x14ac:dyDescent="0.25">
      <c r="F67" s="11" t="s">
        <v>233</v>
      </c>
      <c r="G67" s="12" t="s">
        <v>234</v>
      </c>
      <c r="H67" s="12" t="s">
        <v>235</v>
      </c>
      <c r="I67" s="12">
        <v>6.7</v>
      </c>
      <c r="K67" s="11" t="s">
        <v>233</v>
      </c>
      <c r="L67" s="12" t="s">
        <v>234</v>
      </c>
      <c r="M67" s="12" t="s">
        <v>235</v>
      </c>
      <c r="N67" s="12">
        <v>6.7</v>
      </c>
    </row>
    <row r="69" spans="6:14" x14ac:dyDescent="0.25">
      <c r="F69" s="25" t="s">
        <v>63</v>
      </c>
      <c r="G69" s="25"/>
      <c r="H69" s="25"/>
      <c r="I69" s="26"/>
    </row>
    <row r="70" spans="6:14" x14ac:dyDescent="0.25">
      <c r="F70" s="9" t="s">
        <v>222</v>
      </c>
      <c r="G70" s="10" t="s">
        <v>223</v>
      </c>
      <c r="H70" s="10" t="s">
        <v>224</v>
      </c>
      <c r="I70" s="10" t="s">
        <v>225</v>
      </c>
    </row>
    <row r="71" spans="6:14" x14ac:dyDescent="0.25">
      <c r="F71" s="11" t="s">
        <v>226</v>
      </c>
      <c r="G71" s="12" t="s">
        <v>227</v>
      </c>
      <c r="H71" s="12">
        <v>5</v>
      </c>
      <c r="I71" s="12">
        <v>0.5</v>
      </c>
    </row>
    <row r="72" spans="6:14" x14ac:dyDescent="0.25">
      <c r="F72" s="11" t="s">
        <v>228</v>
      </c>
      <c r="G72" s="12" t="s">
        <v>229</v>
      </c>
      <c r="H72" s="12" t="s">
        <v>230</v>
      </c>
      <c r="I72" s="12">
        <v>0.3</v>
      </c>
    </row>
    <row r="73" spans="6:14" x14ac:dyDescent="0.25">
      <c r="F73" s="11" t="s">
        <v>231</v>
      </c>
      <c r="G73" s="12" t="s">
        <v>232</v>
      </c>
      <c r="H73" s="12">
        <v>0</v>
      </c>
      <c r="I73" s="12">
        <v>0</v>
      </c>
    </row>
    <row r="74" spans="6:14" x14ac:dyDescent="0.25">
      <c r="F74" s="11" t="s">
        <v>233</v>
      </c>
      <c r="G74" s="12" t="s">
        <v>234</v>
      </c>
      <c r="H74" s="12" t="s">
        <v>235</v>
      </c>
      <c r="I74" s="12">
        <v>6.7</v>
      </c>
    </row>
  </sheetData>
  <mergeCells count="15">
    <mergeCell ref="F62:I62"/>
    <mergeCell ref="K62:N62"/>
    <mergeCell ref="F69:I69"/>
    <mergeCell ref="H3:J3"/>
    <mergeCell ref="G4:K4"/>
    <mergeCell ref="F27:I27"/>
    <mergeCell ref="K27:N27"/>
    <mergeCell ref="F34:I34"/>
    <mergeCell ref="K34:N34"/>
    <mergeCell ref="F41:I41"/>
    <mergeCell ref="K41:N41"/>
    <mergeCell ref="F48:I48"/>
    <mergeCell ref="K48:N48"/>
    <mergeCell ref="F55:I55"/>
    <mergeCell ref="K55:N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66"/>
  <sheetViews>
    <sheetView topLeftCell="A44" workbookViewId="0">
      <selection activeCell="F62" sqref="F62"/>
    </sheetView>
  </sheetViews>
  <sheetFormatPr defaultRowHeight="15" x14ac:dyDescent="0.25"/>
  <cols>
    <col min="6" max="6" width="12.7109375" customWidth="1"/>
    <col min="7" max="7" width="18.85546875" customWidth="1"/>
    <col min="8" max="8" width="17.7109375" customWidth="1"/>
    <col min="9" max="10" width="16.5703125" customWidth="1"/>
    <col min="11" max="11" width="14.5703125" customWidth="1"/>
    <col min="12" max="12" width="14.85546875" customWidth="1"/>
    <col min="13" max="13" width="20.42578125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1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4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3" t="s">
        <v>64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3" t="s">
        <v>65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3" t="s">
        <v>66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3" t="s">
        <v>67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3" t="s">
        <v>68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3" t="s">
        <v>69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3" t="s">
        <v>70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3" t="s">
        <v>71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3" t="s">
        <v>72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4" x14ac:dyDescent="0.25">
      <c r="F21" s="3" t="s">
        <v>73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4" x14ac:dyDescent="0.25">
      <c r="F22" s="3" t="s">
        <v>74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6" spans="6:14" x14ac:dyDescent="0.25">
      <c r="F26" s="25" t="s">
        <v>64</v>
      </c>
      <c r="G26" s="25"/>
      <c r="H26" s="25"/>
      <c r="I26" s="26"/>
      <c r="J26" s="8"/>
      <c r="K26" s="27" t="s">
        <v>65</v>
      </c>
      <c r="L26" s="25"/>
      <c r="M26" s="25"/>
      <c r="N26" s="26"/>
    </row>
    <row r="27" spans="6:14" x14ac:dyDescent="0.25">
      <c r="F27" s="9" t="s">
        <v>222</v>
      </c>
      <c r="G27" s="10" t="s">
        <v>223</v>
      </c>
      <c r="H27" s="10" t="s">
        <v>224</v>
      </c>
      <c r="I27" s="10" t="s">
        <v>225</v>
      </c>
      <c r="J27" s="8"/>
      <c r="K27" s="10" t="s">
        <v>222</v>
      </c>
      <c r="L27" s="10" t="s">
        <v>223</v>
      </c>
      <c r="M27" s="10" t="s">
        <v>224</v>
      </c>
      <c r="N27" s="10" t="s">
        <v>225</v>
      </c>
    </row>
    <row r="28" spans="6:14" x14ac:dyDescent="0.25">
      <c r="F28" s="11" t="s">
        <v>226</v>
      </c>
      <c r="G28" s="12" t="s">
        <v>227</v>
      </c>
      <c r="H28" s="12">
        <v>5</v>
      </c>
      <c r="I28" s="12">
        <v>0.4</v>
      </c>
      <c r="J28" s="8"/>
      <c r="K28" s="12" t="s">
        <v>226</v>
      </c>
      <c r="L28" s="12" t="s">
        <v>227</v>
      </c>
      <c r="M28" s="12">
        <v>5</v>
      </c>
      <c r="N28" s="12">
        <v>0.1</v>
      </c>
    </row>
    <row r="29" spans="6:14" x14ac:dyDescent="0.25">
      <c r="F29" s="11" t="s">
        <v>228</v>
      </c>
      <c r="G29" s="12" t="s">
        <v>229</v>
      </c>
      <c r="H29" s="12" t="s">
        <v>230</v>
      </c>
      <c r="I29" s="12">
        <v>0.3</v>
      </c>
      <c r="J29" s="8"/>
      <c r="K29" s="12" t="s">
        <v>228</v>
      </c>
      <c r="L29" s="12" t="s">
        <v>229</v>
      </c>
      <c r="M29" s="12" t="s">
        <v>230</v>
      </c>
      <c r="N29" s="12">
        <v>0.3</v>
      </c>
    </row>
    <row r="30" spans="6:14" x14ac:dyDescent="0.25">
      <c r="F30" s="11" t="s">
        <v>231</v>
      </c>
      <c r="G30" s="12" t="s">
        <v>232</v>
      </c>
      <c r="H30" s="12">
        <v>0</v>
      </c>
      <c r="I30" s="12">
        <v>0</v>
      </c>
      <c r="J30" s="8"/>
      <c r="K30" s="12" t="s">
        <v>231</v>
      </c>
      <c r="L30" s="12" t="s">
        <v>232</v>
      </c>
      <c r="M30" s="12">
        <v>0</v>
      </c>
      <c r="N30" s="12">
        <v>0</v>
      </c>
    </row>
    <row r="31" spans="6:14" x14ac:dyDescent="0.25">
      <c r="F31" s="11" t="s">
        <v>233</v>
      </c>
      <c r="G31" s="12" t="s">
        <v>234</v>
      </c>
      <c r="H31" s="12" t="s">
        <v>235</v>
      </c>
      <c r="I31" s="12">
        <v>6.7</v>
      </c>
      <c r="J31" s="8"/>
      <c r="K31" s="12" t="s">
        <v>233</v>
      </c>
      <c r="L31" s="12" t="s">
        <v>234</v>
      </c>
      <c r="M31" s="12" t="s">
        <v>235</v>
      </c>
      <c r="N31" s="12">
        <v>7</v>
      </c>
    </row>
    <row r="32" spans="6:14" x14ac:dyDescent="0.25">
      <c r="F32" s="13"/>
      <c r="G32" s="8"/>
      <c r="H32" s="8"/>
      <c r="I32" s="8"/>
      <c r="J32" s="8"/>
      <c r="K32" s="8"/>
      <c r="L32" s="8"/>
      <c r="M32" s="8"/>
      <c r="N32" s="8"/>
    </row>
    <row r="33" spans="6:14" x14ac:dyDescent="0.25">
      <c r="F33" s="25" t="s">
        <v>66</v>
      </c>
      <c r="G33" s="25"/>
      <c r="H33" s="25"/>
      <c r="I33" s="26"/>
      <c r="J33" s="8"/>
      <c r="K33" s="27" t="s">
        <v>67</v>
      </c>
      <c r="L33" s="25"/>
      <c r="M33" s="25"/>
      <c r="N33" s="26"/>
    </row>
    <row r="34" spans="6:14" x14ac:dyDescent="0.25">
      <c r="F34" s="9" t="s">
        <v>222</v>
      </c>
      <c r="G34" s="10" t="s">
        <v>223</v>
      </c>
      <c r="H34" s="10" t="s">
        <v>224</v>
      </c>
      <c r="I34" s="10" t="s">
        <v>225</v>
      </c>
      <c r="J34" s="8"/>
      <c r="K34" s="10" t="s">
        <v>222</v>
      </c>
      <c r="L34" s="10" t="s">
        <v>223</v>
      </c>
      <c r="M34" s="10" t="s">
        <v>224</v>
      </c>
      <c r="N34" s="10" t="s">
        <v>225</v>
      </c>
    </row>
    <row r="35" spans="6:14" x14ac:dyDescent="0.25">
      <c r="F35" s="11" t="s">
        <v>226</v>
      </c>
      <c r="G35" s="12" t="s">
        <v>227</v>
      </c>
      <c r="H35" s="12">
        <v>5</v>
      </c>
      <c r="I35" s="12">
        <v>0.1</v>
      </c>
      <c r="J35" s="8"/>
      <c r="K35" s="12" t="s">
        <v>226</v>
      </c>
      <c r="L35" s="12" t="s">
        <v>227</v>
      </c>
      <c r="M35" s="12">
        <v>5</v>
      </c>
      <c r="N35" s="12">
        <v>0.2</v>
      </c>
    </row>
    <row r="36" spans="6:14" x14ac:dyDescent="0.25">
      <c r="F36" s="11" t="s">
        <v>228</v>
      </c>
      <c r="G36" s="12" t="s">
        <v>229</v>
      </c>
      <c r="H36" s="12" t="s">
        <v>230</v>
      </c>
      <c r="I36" s="12">
        <v>0.3</v>
      </c>
      <c r="J36" s="8"/>
      <c r="K36" s="12" t="s">
        <v>228</v>
      </c>
      <c r="L36" s="12" t="s">
        <v>229</v>
      </c>
      <c r="M36" s="12" t="s">
        <v>230</v>
      </c>
      <c r="N36" s="12">
        <v>0.3</v>
      </c>
    </row>
    <row r="37" spans="6:14" x14ac:dyDescent="0.25">
      <c r="F37" s="11" t="s">
        <v>231</v>
      </c>
      <c r="G37" s="12" t="s">
        <v>232</v>
      </c>
      <c r="H37" s="12">
        <v>0</v>
      </c>
      <c r="I37" s="12">
        <v>0</v>
      </c>
      <c r="J37" s="8"/>
      <c r="K37" s="12" t="s">
        <v>231</v>
      </c>
      <c r="L37" s="12" t="s">
        <v>232</v>
      </c>
      <c r="M37" s="12">
        <v>0</v>
      </c>
      <c r="N37" s="12">
        <v>0</v>
      </c>
    </row>
    <row r="38" spans="6:14" x14ac:dyDescent="0.25">
      <c r="F38" s="11" t="s">
        <v>233</v>
      </c>
      <c r="G38" s="12" t="s">
        <v>234</v>
      </c>
      <c r="H38" s="12" t="s">
        <v>235</v>
      </c>
      <c r="I38" s="12">
        <v>6.7</v>
      </c>
      <c r="J38" s="8"/>
      <c r="K38" s="12" t="s">
        <v>233</v>
      </c>
      <c r="L38" s="12" t="s">
        <v>234</v>
      </c>
      <c r="M38" s="12" t="s">
        <v>235</v>
      </c>
      <c r="N38" s="12">
        <v>7</v>
      </c>
    </row>
    <row r="39" spans="6:14" x14ac:dyDescent="0.25">
      <c r="F39" s="13"/>
      <c r="G39" s="8"/>
      <c r="H39" s="8"/>
      <c r="I39" s="8"/>
      <c r="J39" s="8"/>
      <c r="K39" s="8"/>
      <c r="L39" s="8"/>
      <c r="M39" s="8"/>
      <c r="N39" s="8"/>
    </row>
    <row r="40" spans="6:14" x14ac:dyDescent="0.25">
      <c r="F40" s="25" t="s">
        <v>68</v>
      </c>
      <c r="G40" s="25"/>
      <c r="H40" s="25"/>
      <c r="I40" s="26"/>
      <c r="J40" s="8"/>
      <c r="K40" s="27" t="s">
        <v>69</v>
      </c>
      <c r="L40" s="25"/>
      <c r="M40" s="25"/>
      <c r="N40" s="26"/>
    </row>
    <row r="41" spans="6:14" x14ac:dyDescent="0.25">
      <c r="F41" s="9" t="s">
        <v>222</v>
      </c>
      <c r="G41" s="10" t="s">
        <v>223</v>
      </c>
      <c r="H41" s="10" t="s">
        <v>224</v>
      </c>
      <c r="I41" s="10" t="s">
        <v>225</v>
      </c>
      <c r="J41" s="8"/>
      <c r="K41" s="10" t="s">
        <v>222</v>
      </c>
      <c r="L41" s="10" t="s">
        <v>223</v>
      </c>
      <c r="M41" s="10" t="s">
        <v>224</v>
      </c>
      <c r="N41" s="10" t="s">
        <v>225</v>
      </c>
    </row>
    <row r="42" spans="6:14" x14ac:dyDescent="0.25">
      <c r="F42" s="11" t="s">
        <v>226</v>
      </c>
      <c r="G42" s="12" t="s">
        <v>227</v>
      </c>
      <c r="H42" s="12">
        <v>5</v>
      </c>
      <c r="I42" s="12">
        <v>0.2</v>
      </c>
      <c r="J42" s="8"/>
      <c r="K42" s="12" t="s">
        <v>226</v>
      </c>
      <c r="L42" s="12" t="s">
        <v>227</v>
      </c>
      <c r="M42" s="12">
        <v>5</v>
      </c>
      <c r="N42" s="12">
        <v>0.2</v>
      </c>
    </row>
    <row r="43" spans="6:14" x14ac:dyDescent="0.25">
      <c r="F43" s="11" t="s">
        <v>228</v>
      </c>
      <c r="G43" s="12" t="s">
        <v>229</v>
      </c>
      <c r="H43" s="12" t="s">
        <v>230</v>
      </c>
      <c r="I43" s="12">
        <v>0.3</v>
      </c>
      <c r="J43" s="8"/>
      <c r="K43" s="12" t="s">
        <v>228</v>
      </c>
      <c r="L43" s="12" t="s">
        <v>229</v>
      </c>
      <c r="M43" s="12" t="s">
        <v>230</v>
      </c>
      <c r="N43" s="12">
        <v>0.3</v>
      </c>
    </row>
    <row r="44" spans="6:14" x14ac:dyDescent="0.25">
      <c r="F44" s="11" t="s">
        <v>231</v>
      </c>
      <c r="G44" s="12" t="s">
        <v>232</v>
      </c>
      <c r="H44" s="12">
        <v>0</v>
      </c>
      <c r="I44" s="12">
        <v>0</v>
      </c>
      <c r="J44" s="8"/>
      <c r="K44" s="12" t="s">
        <v>231</v>
      </c>
      <c r="L44" s="12" t="s">
        <v>232</v>
      </c>
      <c r="M44" s="12">
        <v>0</v>
      </c>
      <c r="N44" s="12">
        <v>0</v>
      </c>
    </row>
    <row r="45" spans="6:14" x14ac:dyDescent="0.25">
      <c r="F45" s="11" t="s">
        <v>233</v>
      </c>
      <c r="G45" s="12" t="s">
        <v>234</v>
      </c>
      <c r="H45" s="12" t="s">
        <v>235</v>
      </c>
      <c r="I45" s="12">
        <v>6.7</v>
      </c>
      <c r="J45" s="8"/>
      <c r="K45" s="12" t="s">
        <v>233</v>
      </c>
      <c r="L45" s="12" t="s">
        <v>234</v>
      </c>
      <c r="M45" s="12" t="s">
        <v>235</v>
      </c>
      <c r="N45" s="12">
        <v>7</v>
      </c>
    </row>
    <row r="46" spans="6:14" x14ac:dyDescent="0.25">
      <c r="F46" s="13"/>
      <c r="G46" s="8"/>
      <c r="H46" s="8"/>
      <c r="I46" s="8"/>
      <c r="J46" s="8"/>
      <c r="K46" s="8"/>
      <c r="L46" s="8"/>
      <c r="M46" s="8"/>
      <c r="N46" s="8"/>
    </row>
    <row r="47" spans="6:14" x14ac:dyDescent="0.25">
      <c r="F47" s="25" t="s">
        <v>70</v>
      </c>
      <c r="G47" s="25"/>
      <c r="H47" s="25"/>
      <c r="I47" s="26"/>
      <c r="J47" s="8"/>
      <c r="K47" s="27" t="s">
        <v>71</v>
      </c>
      <c r="L47" s="25"/>
      <c r="M47" s="25"/>
      <c r="N47" s="26"/>
    </row>
    <row r="48" spans="6:14" x14ac:dyDescent="0.25">
      <c r="F48" s="9" t="s">
        <v>222</v>
      </c>
      <c r="G48" s="10" t="s">
        <v>223</v>
      </c>
      <c r="H48" s="10" t="s">
        <v>224</v>
      </c>
      <c r="I48" s="10" t="s">
        <v>225</v>
      </c>
      <c r="J48" s="8"/>
      <c r="K48" s="10" t="s">
        <v>222</v>
      </c>
      <c r="L48" s="10" t="s">
        <v>223</v>
      </c>
      <c r="M48" s="10" t="s">
        <v>224</v>
      </c>
      <c r="N48" s="10" t="s">
        <v>225</v>
      </c>
    </row>
    <row r="49" spans="6:14" x14ac:dyDescent="0.25">
      <c r="F49" s="11" t="s">
        <v>226</v>
      </c>
      <c r="G49" s="12" t="s">
        <v>227</v>
      </c>
      <c r="H49" s="12">
        <v>5</v>
      </c>
      <c r="I49" s="12">
        <v>0.4</v>
      </c>
      <c r="J49" s="8"/>
      <c r="K49" s="12" t="s">
        <v>226</v>
      </c>
      <c r="L49" s="12" t="s">
        <v>227</v>
      </c>
      <c r="M49" s="12">
        <v>5</v>
      </c>
      <c r="N49" s="12">
        <v>0.5</v>
      </c>
    </row>
    <row r="50" spans="6:14" x14ac:dyDescent="0.25">
      <c r="F50" s="11" t="s">
        <v>228</v>
      </c>
      <c r="G50" s="12" t="s">
        <v>229</v>
      </c>
      <c r="H50" s="12" t="s">
        <v>230</v>
      </c>
      <c r="I50" s="12">
        <v>0.3</v>
      </c>
      <c r="J50" s="8"/>
      <c r="K50" s="12" t="s">
        <v>228</v>
      </c>
      <c r="L50" s="12" t="s">
        <v>229</v>
      </c>
      <c r="M50" s="12" t="s">
        <v>230</v>
      </c>
      <c r="N50" s="12">
        <v>0.3</v>
      </c>
    </row>
    <row r="51" spans="6:14" x14ac:dyDescent="0.25">
      <c r="F51" s="11" t="s">
        <v>231</v>
      </c>
      <c r="G51" s="12" t="s">
        <v>232</v>
      </c>
      <c r="H51" s="12">
        <v>0</v>
      </c>
      <c r="I51" s="12">
        <v>0</v>
      </c>
      <c r="J51" s="8"/>
      <c r="K51" s="12" t="s">
        <v>231</v>
      </c>
      <c r="L51" s="12" t="s">
        <v>232</v>
      </c>
      <c r="M51" s="12">
        <v>0</v>
      </c>
      <c r="N51" s="12">
        <v>0</v>
      </c>
    </row>
    <row r="52" spans="6:14" x14ac:dyDescent="0.25">
      <c r="F52" s="11" t="s">
        <v>233</v>
      </c>
      <c r="G52" s="12" t="s">
        <v>234</v>
      </c>
      <c r="H52" s="12" t="s">
        <v>235</v>
      </c>
      <c r="I52" s="12">
        <v>6.7</v>
      </c>
      <c r="J52" s="8"/>
      <c r="K52" s="12" t="s">
        <v>233</v>
      </c>
      <c r="L52" s="12" t="s">
        <v>234</v>
      </c>
      <c r="M52" s="12" t="s">
        <v>235</v>
      </c>
      <c r="N52" s="12">
        <v>7</v>
      </c>
    </row>
    <row r="53" spans="6:14" x14ac:dyDescent="0.25">
      <c r="F53" s="13"/>
      <c r="G53" s="8"/>
      <c r="H53" s="8"/>
      <c r="I53" s="8"/>
      <c r="J53" s="8"/>
      <c r="K53" s="8"/>
      <c r="L53" s="8"/>
      <c r="M53" s="8"/>
      <c r="N53" s="8"/>
    </row>
    <row r="54" spans="6:14" x14ac:dyDescent="0.25">
      <c r="F54" s="25" t="s">
        <v>237</v>
      </c>
      <c r="G54" s="25"/>
      <c r="H54" s="25"/>
      <c r="I54" s="26"/>
      <c r="J54" s="8"/>
      <c r="K54" s="25" t="s">
        <v>73</v>
      </c>
      <c r="L54" s="25"/>
      <c r="M54" s="25"/>
      <c r="N54" s="26"/>
    </row>
    <row r="55" spans="6:14" x14ac:dyDescent="0.25">
      <c r="F55" s="9" t="s">
        <v>222</v>
      </c>
      <c r="G55" s="10" t="s">
        <v>72</v>
      </c>
      <c r="H55" s="10" t="s">
        <v>224</v>
      </c>
      <c r="I55" s="10" t="s">
        <v>225</v>
      </c>
      <c r="J55" s="8"/>
      <c r="K55" s="9" t="s">
        <v>222</v>
      </c>
      <c r="L55" s="10" t="s">
        <v>72</v>
      </c>
      <c r="M55" s="10" t="s">
        <v>224</v>
      </c>
      <c r="N55" s="10" t="s">
        <v>225</v>
      </c>
    </row>
    <row r="56" spans="6:14" x14ac:dyDescent="0.25">
      <c r="F56" s="11" t="s">
        <v>226</v>
      </c>
      <c r="G56" s="12" t="s">
        <v>227</v>
      </c>
      <c r="H56" s="12">
        <v>5</v>
      </c>
      <c r="I56" s="12">
        <v>0.5</v>
      </c>
      <c r="J56" s="8"/>
      <c r="K56" s="11" t="s">
        <v>226</v>
      </c>
      <c r="L56" s="12" t="s">
        <v>227</v>
      </c>
      <c r="M56" s="12">
        <v>5</v>
      </c>
      <c r="N56" s="12">
        <v>0.5</v>
      </c>
    </row>
    <row r="57" spans="6:14" x14ac:dyDescent="0.25">
      <c r="F57" s="11" t="s">
        <v>228</v>
      </c>
      <c r="G57" s="12" t="s">
        <v>229</v>
      </c>
      <c r="H57" s="12" t="s">
        <v>230</v>
      </c>
      <c r="I57" s="12">
        <v>0.3</v>
      </c>
      <c r="J57" s="8"/>
      <c r="K57" s="11" t="s">
        <v>228</v>
      </c>
      <c r="L57" s="12" t="s">
        <v>229</v>
      </c>
      <c r="M57" s="12" t="s">
        <v>230</v>
      </c>
      <c r="N57" s="12">
        <v>0.3</v>
      </c>
    </row>
    <row r="58" spans="6:14" x14ac:dyDescent="0.25">
      <c r="F58" s="11" t="s">
        <v>231</v>
      </c>
      <c r="G58" s="12" t="s">
        <v>232</v>
      </c>
      <c r="H58" s="12">
        <v>0</v>
      </c>
      <c r="I58" s="12">
        <v>0</v>
      </c>
      <c r="J58" s="8"/>
      <c r="K58" s="11" t="s">
        <v>231</v>
      </c>
      <c r="L58" s="12" t="s">
        <v>232</v>
      </c>
      <c r="M58" s="12">
        <v>0</v>
      </c>
      <c r="N58" s="12">
        <v>0</v>
      </c>
    </row>
    <row r="59" spans="6:14" x14ac:dyDescent="0.25">
      <c r="F59" s="11" t="s">
        <v>233</v>
      </c>
      <c r="G59" s="12" t="s">
        <v>234</v>
      </c>
      <c r="H59" s="12" t="s">
        <v>235</v>
      </c>
      <c r="I59" s="12">
        <v>6.7</v>
      </c>
      <c r="J59" s="8"/>
      <c r="K59" s="11" t="s">
        <v>233</v>
      </c>
      <c r="L59" s="12" t="s">
        <v>234</v>
      </c>
      <c r="M59" s="12" t="s">
        <v>235</v>
      </c>
      <c r="N59" s="12">
        <v>6.7</v>
      </c>
    </row>
    <row r="61" spans="6:14" x14ac:dyDescent="0.25">
      <c r="F61" s="25" t="s">
        <v>74</v>
      </c>
      <c r="G61" s="25"/>
      <c r="H61" s="25"/>
      <c r="I61" s="26"/>
    </row>
    <row r="62" spans="6:14" x14ac:dyDescent="0.25">
      <c r="F62" s="9" t="s">
        <v>222</v>
      </c>
      <c r="G62" s="10" t="s">
        <v>72</v>
      </c>
      <c r="H62" s="10" t="s">
        <v>224</v>
      </c>
      <c r="I62" s="10" t="s">
        <v>225</v>
      </c>
    </row>
    <row r="63" spans="6:14" x14ac:dyDescent="0.25">
      <c r="F63" s="11" t="s">
        <v>226</v>
      </c>
      <c r="G63" s="12" t="s">
        <v>227</v>
      </c>
      <c r="H63" s="12">
        <v>5</v>
      </c>
      <c r="I63" s="12">
        <v>0.5</v>
      </c>
    </row>
    <row r="64" spans="6:14" x14ac:dyDescent="0.25">
      <c r="F64" s="11" t="s">
        <v>228</v>
      </c>
      <c r="G64" s="12" t="s">
        <v>229</v>
      </c>
      <c r="H64" s="12" t="s">
        <v>230</v>
      </c>
      <c r="I64" s="12">
        <v>0.3</v>
      </c>
    </row>
    <row r="65" spans="6:9" x14ac:dyDescent="0.25">
      <c r="F65" s="11" t="s">
        <v>231</v>
      </c>
      <c r="G65" s="12" t="s">
        <v>232</v>
      </c>
      <c r="H65" s="12">
        <v>0</v>
      </c>
      <c r="I65" s="12">
        <v>0</v>
      </c>
    </row>
    <row r="66" spans="6:9" x14ac:dyDescent="0.25">
      <c r="F66" s="11" t="s">
        <v>233</v>
      </c>
      <c r="G66" s="12" t="s">
        <v>234</v>
      </c>
      <c r="H66" s="12" t="s">
        <v>235</v>
      </c>
      <c r="I66" s="12">
        <v>6.7</v>
      </c>
    </row>
  </sheetData>
  <mergeCells count="13">
    <mergeCell ref="F61:I61"/>
    <mergeCell ref="H3:J3"/>
    <mergeCell ref="G4:K4"/>
    <mergeCell ref="F26:I26"/>
    <mergeCell ref="K26:N26"/>
    <mergeCell ref="F33:I33"/>
    <mergeCell ref="K33:N33"/>
    <mergeCell ref="F40:I40"/>
    <mergeCell ref="K40:N40"/>
    <mergeCell ref="F47:I47"/>
    <mergeCell ref="K47:N47"/>
    <mergeCell ref="F54:I54"/>
    <mergeCell ref="K54:N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87"/>
  <sheetViews>
    <sheetView topLeftCell="A68" workbookViewId="0">
      <selection activeCell="K83" sqref="K83"/>
    </sheetView>
  </sheetViews>
  <sheetFormatPr defaultRowHeight="15" x14ac:dyDescent="0.25"/>
  <cols>
    <col min="6" max="6" width="16.5703125" style="6" customWidth="1"/>
    <col min="7" max="7" width="19.7109375" customWidth="1"/>
    <col min="8" max="8" width="19.140625" customWidth="1"/>
    <col min="9" max="9" width="16" customWidth="1"/>
    <col min="10" max="10" width="19.5703125" customWidth="1"/>
    <col min="11" max="11" width="15.28515625" customWidth="1"/>
    <col min="12" max="12" width="16.5703125" customWidth="1"/>
    <col min="13" max="13" width="18.28515625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2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2" t="s">
        <v>75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2" t="s">
        <v>76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2" t="s">
        <v>77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2" t="s">
        <v>78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2" t="s">
        <v>79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3" x14ac:dyDescent="0.25">
      <c r="F17" s="2" t="s">
        <v>80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3" x14ac:dyDescent="0.25">
      <c r="F18" s="2" t="s">
        <v>81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3" x14ac:dyDescent="0.25">
      <c r="F19" s="2" t="s">
        <v>82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3" x14ac:dyDescent="0.25">
      <c r="F20" s="2" t="s">
        <v>83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3" x14ac:dyDescent="0.25">
      <c r="F21" s="2" t="s">
        <v>84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3" x14ac:dyDescent="0.25">
      <c r="F22" s="2" t="s">
        <v>85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3" spans="6:13" x14ac:dyDescent="0.25">
      <c r="F23" s="2" t="s">
        <v>86</v>
      </c>
      <c r="G23" s="2" t="s">
        <v>16</v>
      </c>
      <c r="H23" s="2" t="s">
        <v>37</v>
      </c>
      <c r="I23" s="2" t="s">
        <v>38</v>
      </c>
      <c r="J23" s="2" t="s">
        <v>39</v>
      </c>
      <c r="K23" s="2" t="s">
        <v>20</v>
      </c>
      <c r="L23" s="2" t="s">
        <v>36</v>
      </c>
      <c r="M23" s="2" t="s">
        <v>22</v>
      </c>
    </row>
    <row r="24" spans="6:13" x14ac:dyDescent="0.25">
      <c r="F24" s="2" t="s">
        <v>87</v>
      </c>
      <c r="G24" s="2" t="s">
        <v>23</v>
      </c>
      <c r="H24" s="2" t="s">
        <v>37</v>
      </c>
      <c r="I24" s="2" t="s">
        <v>38</v>
      </c>
      <c r="J24" s="2" t="s">
        <v>39</v>
      </c>
      <c r="K24" s="2" t="s">
        <v>20</v>
      </c>
      <c r="L24" s="2" t="s">
        <v>36</v>
      </c>
      <c r="M24" s="2" t="s">
        <v>22</v>
      </c>
    </row>
    <row r="25" spans="6:13" x14ac:dyDescent="0.25">
      <c r="F25" s="2" t="s">
        <v>88</v>
      </c>
      <c r="G25" s="2" t="s">
        <v>23</v>
      </c>
      <c r="H25" s="2" t="s">
        <v>37</v>
      </c>
      <c r="I25" s="2" t="s">
        <v>38</v>
      </c>
      <c r="J25" s="2" t="s">
        <v>39</v>
      </c>
      <c r="K25" s="2" t="s">
        <v>20</v>
      </c>
      <c r="L25" s="2" t="s">
        <v>36</v>
      </c>
      <c r="M25" s="2" t="s">
        <v>22</v>
      </c>
    </row>
    <row r="26" spans="6:13" x14ac:dyDescent="0.25">
      <c r="F26" s="2" t="s">
        <v>89</v>
      </c>
      <c r="G26" s="2" t="s">
        <v>23</v>
      </c>
      <c r="H26" s="2" t="s">
        <v>37</v>
      </c>
      <c r="I26" s="2" t="s">
        <v>38</v>
      </c>
      <c r="J26" s="2" t="s">
        <v>39</v>
      </c>
      <c r="K26" s="2" t="s">
        <v>20</v>
      </c>
      <c r="L26" s="2" t="s">
        <v>36</v>
      </c>
      <c r="M26" s="2" t="s">
        <v>22</v>
      </c>
    </row>
    <row r="27" spans="6:13" x14ac:dyDescent="0.25">
      <c r="F27" s="2" t="s">
        <v>90</v>
      </c>
      <c r="G27" s="2" t="s">
        <v>16</v>
      </c>
      <c r="H27" s="2" t="s">
        <v>37</v>
      </c>
      <c r="I27" s="2" t="s">
        <v>38</v>
      </c>
      <c r="J27" s="2" t="s">
        <v>39</v>
      </c>
      <c r="K27" s="2" t="s">
        <v>20</v>
      </c>
      <c r="L27" s="2" t="s">
        <v>36</v>
      </c>
      <c r="M27" s="2" t="s">
        <v>22</v>
      </c>
    </row>
    <row r="28" spans="6:13" x14ac:dyDescent="0.25">
      <c r="F28" s="2" t="s">
        <v>91</v>
      </c>
      <c r="G28" s="2" t="s">
        <v>23</v>
      </c>
      <c r="H28" s="2" t="s">
        <v>37</v>
      </c>
      <c r="I28" s="2" t="s">
        <v>38</v>
      </c>
      <c r="J28" s="2" t="s">
        <v>39</v>
      </c>
      <c r="K28" s="2" t="s">
        <v>20</v>
      </c>
      <c r="L28" s="2" t="s">
        <v>36</v>
      </c>
      <c r="M28" s="2" t="s">
        <v>22</v>
      </c>
    </row>
    <row r="29" spans="6:13" x14ac:dyDescent="0.25">
      <c r="F29" s="2" t="s">
        <v>92</v>
      </c>
      <c r="G29" s="2" t="s">
        <v>23</v>
      </c>
      <c r="H29" s="2" t="s">
        <v>37</v>
      </c>
      <c r="I29" s="2" t="s">
        <v>38</v>
      </c>
      <c r="J29" s="2" t="s">
        <v>39</v>
      </c>
      <c r="K29" s="2" t="s">
        <v>20</v>
      </c>
      <c r="L29" s="2" t="s">
        <v>36</v>
      </c>
      <c r="M29" s="2" t="s">
        <v>22</v>
      </c>
    </row>
    <row r="33" spans="6:14" x14ac:dyDescent="0.25">
      <c r="F33" s="25" t="s">
        <v>262</v>
      </c>
      <c r="G33" s="25"/>
      <c r="H33" s="25"/>
      <c r="I33" s="26"/>
      <c r="J33" s="8"/>
      <c r="K33" s="27" t="s">
        <v>76</v>
      </c>
      <c r="L33" s="25"/>
      <c r="M33" s="25"/>
      <c r="N33" s="26"/>
    </row>
    <row r="34" spans="6:14" x14ac:dyDescent="0.25">
      <c r="F34" s="9" t="s">
        <v>222</v>
      </c>
      <c r="G34" s="10" t="s">
        <v>223</v>
      </c>
      <c r="H34" s="10" t="s">
        <v>224</v>
      </c>
      <c r="I34" s="10" t="s">
        <v>225</v>
      </c>
      <c r="J34" s="8"/>
      <c r="K34" s="10" t="s">
        <v>222</v>
      </c>
      <c r="L34" s="10" t="s">
        <v>223</v>
      </c>
      <c r="M34" s="10" t="s">
        <v>224</v>
      </c>
      <c r="N34" s="10" t="s">
        <v>225</v>
      </c>
    </row>
    <row r="35" spans="6:14" x14ac:dyDescent="0.25">
      <c r="F35" s="11" t="s">
        <v>226</v>
      </c>
      <c r="G35" s="12" t="s">
        <v>227</v>
      </c>
      <c r="H35" s="12">
        <v>5</v>
      </c>
      <c r="I35" s="12">
        <v>0.4</v>
      </c>
      <c r="J35" s="8"/>
      <c r="K35" s="12" t="s">
        <v>226</v>
      </c>
      <c r="L35" s="12" t="s">
        <v>227</v>
      </c>
      <c r="M35" s="12">
        <v>5</v>
      </c>
      <c r="N35" s="12">
        <v>0.1</v>
      </c>
    </row>
    <row r="36" spans="6:14" x14ac:dyDescent="0.25">
      <c r="F36" s="11" t="s">
        <v>228</v>
      </c>
      <c r="G36" s="12" t="s">
        <v>229</v>
      </c>
      <c r="H36" s="12" t="s">
        <v>230</v>
      </c>
      <c r="I36" s="12">
        <v>0.3</v>
      </c>
      <c r="J36" s="8"/>
      <c r="K36" s="12" t="s">
        <v>228</v>
      </c>
      <c r="L36" s="12" t="s">
        <v>229</v>
      </c>
      <c r="M36" s="12" t="s">
        <v>230</v>
      </c>
      <c r="N36" s="12">
        <v>0.3</v>
      </c>
    </row>
    <row r="37" spans="6:14" x14ac:dyDescent="0.25">
      <c r="F37" s="11" t="s">
        <v>231</v>
      </c>
      <c r="G37" s="12" t="s">
        <v>232</v>
      </c>
      <c r="H37" s="12">
        <v>0</v>
      </c>
      <c r="I37" s="12">
        <v>0</v>
      </c>
      <c r="J37" s="8"/>
      <c r="K37" s="12" t="s">
        <v>231</v>
      </c>
      <c r="L37" s="12" t="s">
        <v>232</v>
      </c>
      <c r="M37" s="12">
        <v>0</v>
      </c>
      <c r="N37" s="12">
        <v>0</v>
      </c>
    </row>
    <row r="38" spans="6:14" x14ac:dyDescent="0.25">
      <c r="F38" s="11" t="s">
        <v>233</v>
      </c>
      <c r="G38" s="12" t="s">
        <v>234</v>
      </c>
      <c r="H38" s="12" t="s">
        <v>235</v>
      </c>
      <c r="I38" s="12">
        <v>6.7</v>
      </c>
      <c r="J38" s="8"/>
      <c r="K38" s="12" t="s">
        <v>233</v>
      </c>
      <c r="L38" s="12" t="s">
        <v>234</v>
      </c>
      <c r="M38" s="12" t="s">
        <v>235</v>
      </c>
      <c r="N38" s="12">
        <v>7</v>
      </c>
    </row>
    <row r="39" spans="6:14" x14ac:dyDescent="0.25">
      <c r="F39" s="13"/>
      <c r="G39" s="8"/>
      <c r="H39" s="8"/>
      <c r="I39" s="8"/>
      <c r="J39" s="8"/>
      <c r="K39" s="8"/>
      <c r="L39" s="8"/>
      <c r="M39" s="8"/>
      <c r="N39" s="8"/>
    </row>
    <row r="40" spans="6:14" x14ac:dyDescent="0.25">
      <c r="F40" s="25" t="s">
        <v>77</v>
      </c>
      <c r="G40" s="25"/>
      <c r="H40" s="25"/>
      <c r="I40" s="26"/>
      <c r="J40" s="8"/>
      <c r="K40" s="27" t="s">
        <v>78</v>
      </c>
      <c r="L40" s="25"/>
      <c r="M40" s="25"/>
      <c r="N40" s="26"/>
    </row>
    <row r="41" spans="6:14" x14ac:dyDescent="0.25">
      <c r="F41" s="9" t="s">
        <v>222</v>
      </c>
      <c r="G41" s="10" t="s">
        <v>223</v>
      </c>
      <c r="H41" s="10" t="s">
        <v>224</v>
      </c>
      <c r="I41" s="10" t="s">
        <v>225</v>
      </c>
      <c r="J41" s="8"/>
      <c r="K41" s="10" t="s">
        <v>222</v>
      </c>
      <c r="L41" s="10" t="s">
        <v>223</v>
      </c>
      <c r="M41" s="10" t="s">
        <v>224</v>
      </c>
      <c r="N41" s="10" t="s">
        <v>225</v>
      </c>
    </row>
    <row r="42" spans="6:14" x14ac:dyDescent="0.25">
      <c r="F42" s="11" t="s">
        <v>226</v>
      </c>
      <c r="G42" s="12" t="s">
        <v>227</v>
      </c>
      <c r="H42" s="12">
        <v>5</v>
      </c>
      <c r="I42" s="12">
        <v>0.1</v>
      </c>
      <c r="J42" s="8"/>
      <c r="K42" s="12" t="s">
        <v>226</v>
      </c>
      <c r="L42" s="12" t="s">
        <v>227</v>
      </c>
      <c r="M42" s="12">
        <v>5</v>
      </c>
      <c r="N42" s="12">
        <v>0.2</v>
      </c>
    </row>
    <row r="43" spans="6:14" x14ac:dyDescent="0.25">
      <c r="F43" s="11" t="s">
        <v>228</v>
      </c>
      <c r="G43" s="12" t="s">
        <v>229</v>
      </c>
      <c r="H43" s="12" t="s">
        <v>230</v>
      </c>
      <c r="I43" s="12">
        <v>0.3</v>
      </c>
      <c r="J43" s="8"/>
      <c r="K43" s="12" t="s">
        <v>228</v>
      </c>
      <c r="L43" s="12" t="s">
        <v>229</v>
      </c>
      <c r="M43" s="12" t="s">
        <v>230</v>
      </c>
      <c r="N43" s="12">
        <v>0.3</v>
      </c>
    </row>
    <row r="44" spans="6:14" x14ac:dyDescent="0.25">
      <c r="F44" s="11" t="s">
        <v>231</v>
      </c>
      <c r="G44" s="12" t="s">
        <v>232</v>
      </c>
      <c r="H44" s="12">
        <v>0</v>
      </c>
      <c r="I44" s="12">
        <v>0</v>
      </c>
      <c r="J44" s="8"/>
      <c r="K44" s="12" t="s">
        <v>231</v>
      </c>
      <c r="L44" s="12" t="s">
        <v>232</v>
      </c>
      <c r="M44" s="12">
        <v>0</v>
      </c>
      <c r="N44" s="12">
        <v>0</v>
      </c>
    </row>
    <row r="45" spans="6:14" x14ac:dyDescent="0.25">
      <c r="F45" s="11" t="s">
        <v>233</v>
      </c>
      <c r="G45" s="12" t="s">
        <v>234</v>
      </c>
      <c r="H45" s="12" t="s">
        <v>235</v>
      </c>
      <c r="I45" s="12">
        <v>6.7</v>
      </c>
      <c r="J45" s="8"/>
      <c r="K45" s="12" t="s">
        <v>233</v>
      </c>
      <c r="L45" s="12" t="s">
        <v>234</v>
      </c>
      <c r="M45" s="12" t="s">
        <v>235</v>
      </c>
      <c r="N45" s="12">
        <v>7</v>
      </c>
    </row>
    <row r="46" spans="6:14" x14ac:dyDescent="0.25">
      <c r="F46" s="13"/>
      <c r="G46" s="8"/>
      <c r="H46" s="8"/>
      <c r="I46" s="8"/>
      <c r="J46" s="8"/>
      <c r="K46" s="8"/>
      <c r="L46" s="8"/>
      <c r="M46" s="8"/>
      <c r="N46" s="8"/>
    </row>
    <row r="47" spans="6:14" x14ac:dyDescent="0.25">
      <c r="F47" s="25" t="s">
        <v>263</v>
      </c>
      <c r="G47" s="25"/>
      <c r="H47" s="25"/>
      <c r="I47" s="26"/>
      <c r="J47" s="8"/>
      <c r="K47" s="27" t="s">
        <v>264</v>
      </c>
      <c r="L47" s="25"/>
      <c r="M47" s="25"/>
      <c r="N47" s="26"/>
    </row>
    <row r="48" spans="6:14" x14ac:dyDescent="0.25">
      <c r="F48" s="9" t="s">
        <v>222</v>
      </c>
      <c r="G48" s="10" t="s">
        <v>223</v>
      </c>
      <c r="H48" s="10" t="s">
        <v>224</v>
      </c>
      <c r="I48" s="10" t="s">
        <v>225</v>
      </c>
      <c r="J48" s="8"/>
      <c r="K48" s="10" t="s">
        <v>222</v>
      </c>
      <c r="L48" s="10" t="s">
        <v>223</v>
      </c>
      <c r="M48" s="10" t="s">
        <v>224</v>
      </c>
      <c r="N48" s="10" t="s">
        <v>225</v>
      </c>
    </row>
    <row r="49" spans="6:14" x14ac:dyDescent="0.25">
      <c r="F49" s="11" t="s">
        <v>226</v>
      </c>
      <c r="G49" s="12" t="s">
        <v>227</v>
      </c>
      <c r="H49" s="12">
        <v>5</v>
      </c>
      <c r="I49" s="12">
        <v>0.2</v>
      </c>
      <c r="J49" s="8"/>
      <c r="K49" s="12" t="s">
        <v>226</v>
      </c>
      <c r="L49" s="12" t="s">
        <v>227</v>
      </c>
      <c r="M49" s="12">
        <v>5</v>
      </c>
      <c r="N49" s="12">
        <v>0.2</v>
      </c>
    </row>
    <row r="50" spans="6:14" x14ac:dyDescent="0.25">
      <c r="F50" s="11" t="s">
        <v>228</v>
      </c>
      <c r="G50" s="12" t="s">
        <v>229</v>
      </c>
      <c r="H50" s="12" t="s">
        <v>230</v>
      </c>
      <c r="I50" s="12">
        <v>0.3</v>
      </c>
      <c r="J50" s="8"/>
      <c r="K50" s="12" t="s">
        <v>228</v>
      </c>
      <c r="L50" s="12" t="s">
        <v>229</v>
      </c>
      <c r="M50" s="12" t="s">
        <v>230</v>
      </c>
      <c r="N50" s="12">
        <v>0.3</v>
      </c>
    </row>
    <row r="51" spans="6:14" x14ac:dyDescent="0.25">
      <c r="F51" s="11" t="s">
        <v>231</v>
      </c>
      <c r="G51" s="12" t="s">
        <v>232</v>
      </c>
      <c r="H51" s="12">
        <v>0</v>
      </c>
      <c r="I51" s="12">
        <v>0</v>
      </c>
      <c r="J51" s="8"/>
      <c r="K51" s="12" t="s">
        <v>231</v>
      </c>
      <c r="L51" s="12" t="s">
        <v>232</v>
      </c>
      <c r="M51" s="12">
        <v>0</v>
      </c>
      <c r="N51" s="12">
        <v>0</v>
      </c>
    </row>
    <row r="52" spans="6:14" x14ac:dyDescent="0.25">
      <c r="F52" s="11" t="s">
        <v>233</v>
      </c>
      <c r="G52" s="12" t="s">
        <v>234</v>
      </c>
      <c r="H52" s="12" t="s">
        <v>235</v>
      </c>
      <c r="I52" s="12">
        <v>6.7</v>
      </c>
      <c r="J52" s="8"/>
      <c r="K52" s="12" t="s">
        <v>233</v>
      </c>
      <c r="L52" s="12" t="s">
        <v>234</v>
      </c>
      <c r="M52" s="12" t="s">
        <v>235</v>
      </c>
      <c r="N52" s="12">
        <v>7</v>
      </c>
    </row>
    <row r="53" spans="6:14" x14ac:dyDescent="0.25">
      <c r="F53" s="13"/>
      <c r="G53" s="8"/>
      <c r="H53" s="8"/>
      <c r="I53" s="8"/>
      <c r="J53" s="8"/>
      <c r="K53" s="8"/>
      <c r="L53" s="8"/>
      <c r="M53" s="8"/>
      <c r="N53" s="8"/>
    </row>
    <row r="54" spans="6:14" x14ac:dyDescent="0.25">
      <c r="F54" s="25" t="s">
        <v>83</v>
      </c>
      <c r="G54" s="25"/>
      <c r="H54" s="25"/>
      <c r="I54" s="26"/>
      <c r="J54" s="8"/>
      <c r="K54" s="27" t="s">
        <v>84</v>
      </c>
      <c r="L54" s="25"/>
      <c r="M54" s="25"/>
      <c r="N54" s="26"/>
    </row>
    <row r="55" spans="6:14" x14ac:dyDescent="0.25">
      <c r="F55" s="9" t="s">
        <v>222</v>
      </c>
      <c r="G55" s="10" t="s">
        <v>223</v>
      </c>
      <c r="H55" s="10" t="s">
        <v>224</v>
      </c>
      <c r="I55" s="10" t="s">
        <v>225</v>
      </c>
      <c r="J55" s="8"/>
      <c r="K55" s="10" t="s">
        <v>222</v>
      </c>
      <c r="L55" s="10" t="s">
        <v>223</v>
      </c>
      <c r="M55" s="10" t="s">
        <v>224</v>
      </c>
      <c r="N55" s="10" t="s">
        <v>225</v>
      </c>
    </row>
    <row r="56" spans="6:14" x14ac:dyDescent="0.25">
      <c r="F56" s="11" t="s">
        <v>226</v>
      </c>
      <c r="G56" s="12" t="s">
        <v>227</v>
      </c>
      <c r="H56" s="12">
        <v>5</v>
      </c>
      <c r="I56" s="12">
        <v>0.4</v>
      </c>
      <c r="J56" s="8"/>
      <c r="K56" s="12" t="s">
        <v>226</v>
      </c>
      <c r="L56" s="12" t="s">
        <v>227</v>
      </c>
      <c r="M56" s="12">
        <v>5</v>
      </c>
      <c r="N56" s="12">
        <v>0.5</v>
      </c>
    </row>
    <row r="57" spans="6:14" x14ac:dyDescent="0.25">
      <c r="F57" s="11" t="s">
        <v>228</v>
      </c>
      <c r="G57" s="12" t="s">
        <v>229</v>
      </c>
      <c r="H57" s="12" t="s">
        <v>230</v>
      </c>
      <c r="I57" s="12">
        <v>0.3</v>
      </c>
      <c r="J57" s="8"/>
      <c r="K57" s="12" t="s">
        <v>228</v>
      </c>
      <c r="L57" s="12" t="s">
        <v>229</v>
      </c>
      <c r="M57" s="12" t="s">
        <v>230</v>
      </c>
      <c r="N57" s="12">
        <v>0.3</v>
      </c>
    </row>
    <row r="58" spans="6:14" x14ac:dyDescent="0.25">
      <c r="F58" s="11" t="s">
        <v>231</v>
      </c>
      <c r="G58" s="12" t="s">
        <v>232</v>
      </c>
      <c r="H58" s="12">
        <v>0</v>
      </c>
      <c r="I58" s="12">
        <v>0</v>
      </c>
      <c r="J58" s="8"/>
      <c r="K58" s="12" t="s">
        <v>231</v>
      </c>
      <c r="L58" s="12" t="s">
        <v>232</v>
      </c>
      <c r="M58" s="12">
        <v>0</v>
      </c>
      <c r="N58" s="12">
        <v>0</v>
      </c>
    </row>
    <row r="59" spans="6:14" x14ac:dyDescent="0.25">
      <c r="F59" s="11" t="s">
        <v>233</v>
      </c>
      <c r="G59" s="12" t="s">
        <v>234</v>
      </c>
      <c r="H59" s="12" t="s">
        <v>235</v>
      </c>
      <c r="I59" s="12">
        <v>6.7</v>
      </c>
      <c r="J59" s="8"/>
      <c r="K59" s="12" t="s">
        <v>233</v>
      </c>
      <c r="L59" s="12" t="s">
        <v>234</v>
      </c>
      <c r="M59" s="12" t="s">
        <v>235</v>
      </c>
      <c r="N59" s="12">
        <v>7</v>
      </c>
    </row>
    <row r="60" spans="6:14" x14ac:dyDescent="0.25">
      <c r="F60" s="13"/>
      <c r="G60" s="8"/>
      <c r="H60" s="8"/>
      <c r="I60" s="8"/>
      <c r="J60" s="8"/>
      <c r="K60" s="8"/>
      <c r="L60" s="8"/>
      <c r="M60" s="8"/>
      <c r="N60" s="8"/>
    </row>
    <row r="61" spans="6:14" x14ac:dyDescent="0.25">
      <c r="F61" s="25" t="s">
        <v>85</v>
      </c>
      <c r="G61" s="25"/>
      <c r="H61" s="25"/>
      <c r="I61" s="26"/>
      <c r="J61" s="8"/>
      <c r="K61" s="27" t="s">
        <v>86</v>
      </c>
      <c r="L61" s="25"/>
      <c r="M61" s="25"/>
      <c r="N61" s="26"/>
    </row>
    <row r="62" spans="6:14" x14ac:dyDescent="0.25">
      <c r="F62" s="9" t="s">
        <v>222</v>
      </c>
      <c r="G62" s="10" t="s">
        <v>223</v>
      </c>
      <c r="H62" s="10" t="s">
        <v>224</v>
      </c>
      <c r="I62" s="10" t="s">
        <v>225</v>
      </c>
      <c r="J62" s="8"/>
      <c r="K62" s="10" t="s">
        <v>222</v>
      </c>
      <c r="L62" s="10" t="s">
        <v>223</v>
      </c>
      <c r="M62" s="10" t="s">
        <v>224</v>
      </c>
      <c r="N62" s="10" t="s">
        <v>225</v>
      </c>
    </row>
    <row r="63" spans="6:14" x14ac:dyDescent="0.25">
      <c r="F63" s="11" t="s">
        <v>226</v>
      </c>
      <c r="G63" s="12" t="s">
        <v>227</v>
      </c>
      <c r="H63" s="12">
        <v>5</v>
      </c>
      <c r="I63" s="12">
        <v>0.5</v>
      </c>
      <c r="J63" s="8"/>
      <c r="K63" s="12" t="s">
        <v>226</v>
      </c>
      <c r="L63" s="12" t="s">
        <v>227</v>
      </c>
      <c r="M63" s="12">
        <v>5</v>
      </c>
      <c r="N63" s="12">
        <v>0.5</v>
      </c>
    </row>
    <row r="64" spans="6:14" x14ac:dyDescent="0.25">
      <c r="F64" s="11" t="s">
        <v>228</v>
      </c>
      <c r="G64" s="12" t="s">
        <v>229</v>
      </c>
      <c r="H64" s="12" t="s">
        <v>230</v>
      </c>
      <c r="I64" s="12">
        <v>0.3</v>
      </c>
      <c r="J64" s="8"/>
      <c r="K64" s="12" t="s">
        <v>228</v>
      </c>
      <c r="L64" s="12" t="s">
        <v>229</v>
      </c>
      <c r="M64" s="12" t="s">
        <v>230</v>
      </c>
      <c r="N64" s="12">
        <v>0.3</v>
      </c>
    </row>
    <row r="65" spans="6:14" x14ac:dyDescent="0.25">
      <c r="F65" s="11" t="s">
        <v>231</v>
      </c>
      <c r="G65" s="12" t="s">
        <v>232</v>
      </c>
      <c r="H65" s="12">
        <v>0</v>
      </c>
      <c r="I65" s="12">
        <v>0</v>
      </c>
      <c r="J65" s="8"/>
      <c r="K65" s="12" t="s">
        <v>231</v>
      </c>
      <c r="L65" s="12" t="s">
        <v>232</v>
      </c>
      <c r="M65" s="12">
        <v>0</v>
      </c>
      <c r="N65" s="12">
        <v>0</v>
      </c>
    </row>
    <row r="66" spans="6:14" x14ac:dyDescent="0.25">
      <c r="F66" s="11" t="s">
        <v>233</v>
      </c>
      <c r="G66" s="12" t="s">
        <v>234</v>
      </c>
      <c r="H66" s="12" t="s">
        <v>235</v>
      </c>
      <c r="I66" s="12">
        <v>6.7</v>
      </c>
      <c r="J66" s="8"/>
      <c r="K66" s="12" t="s">
        <v>233</v>
      </c>
      <c r="L66" s="12" t="s">
        <v>234</v>
      </c>
      <c r="M66" s="12" t="s">
        <v>235</v>
      </c>
      <c r="N66" s="12">
        <v>7</v>
      </c>
    </row>
    <row r="68" spans="6:14" x14ac:dyDescent="0.25">
      <c r="F68" s="25" t="s">
        <v>87</v>
      </c>
      <c r="G68" s="25"/>
      <c r="H68" s="25"/>
      <c r="I68" s="26"/>
      <c r="K68" s="25" t="s">
        <v>88</v>
      </c>
      <c r="L68" s="25"/>
      <c r="M68" s="25"/>
      <c r="N68" s="26"/>
    </row>
    <row r="69" spans="6:14" x14ac:dyDescent="0.25">
      <c r="F69" s="9" t="s">
        <v>222</v>
      </c>
      <c r="G69" s="10" t="s">
        <v>223</v>
      </c>
      <c r="H69" s="10" t="s">
        <v>224</v>
      </c>
      <c r="I69" s="10" t="s">
        <v>225</v>
      </c>
      <c r="K69" s="9" t="s">
        <v>222</v>
      </c>
      <c r="L69" s="10" t="s">
        <v>223</v>
      </c>
      <c r="M69" s="10" t="s">
        <v>224</v>
      </c>
      <c r="N69" s="10" t="s">
        <v>225</v>
      </c>
    </row>
    <row r="70" spans="6:14" x14ac:dyDescent="0.25">
      <c r="F70" s="11" t="s">
        <v>226</v>
      </c>
      <c r="G70" s="12" t="s">
        <v>227</v>
      </c>
      <c r="H70" s="12">
        <v>5</v>
      </c>
      <c r="I70" s="12">
        <v>0.5</v>
      </c>
      <c r="K70" s="11" t="s">
        <v>226</v>
      </c>
      <c r="L70" s="12" t="s">
        <v>227</v>
      </c>
      <c r="M70" s="12">
        <v>5</v>
      </c>
      <c r="N70" s="12">
        <v>0.5</v>
      </c>
    </row>
    <row r="71" spans="6:14" x14ac:dyDescent="0.25">
      <c r="F71" s="11" t="s">
        <v>228</v>
      </c>
      <c r="G71" s="12" t="s">
        <v>229</v>
      </c>
      <c r="H71" s="12" t="s">
        <v>230</v>
      </c>
      <c r="I71" s="12">
        <v>0.3</v>
      </c>
      <c r="K71" s="11" t="s">
        <v>228</v>
      </c>
      <c r="L71" s="12" t="s">
        <v>229</v>
      </c>
      <c r="M71" s="12" t="s">
        <v>230</v>
      </c>
      <c r="N71" s="12">
        <v>0.3</v>
      </c>
    </row>
    <row r="72" spans="6:14" x14ac:dyDescent="0.25">
      <c r="F72" s="11" t="s">
        <v>231</v>
      </c>
      <c r="G72" s="12" t="s">
        <v>232</v>
      </c>
      <c r="H72" s="12">
        <v>0</v>
      </c>
      <c r="I72" s="12">
        <v>0</v>
      </c>
      <c r="K72" s="11" t="s">
        <v>231</v>
      </c>
      <c r="L72" s="12" t="s">
        <v>232</v>
      </c>
      <c r="M72" s="12">
        <v>0</v>
      </c>
      <c r="N72" s="12">
        <v>0</v>
      </c>
    </row>
    <row r="73" spans="6:14" x14ac:dyDescent="0.25">
      <c r="F73" s="11" t="s">
        <v>233</v>
      </c>
      <c r="G73" s="12" t="s">
        <v>234</v>
      </c>
      <c r="H73" s="12" t="s">
        <v>235</v>
      </c>
      <c r="I73" s="12">
        <v>6.7</v>
      </c>
      <c r="K73" s="11" t="s">
        <v>233</v>
      </c>
      <c r="L73" s="12" t="s">
        <v>234</v>
      </c>
      <c r="M73" s="12" t="s">
        <v>235</v>
      </c>
      <c r="N73" s="12">
        <v>6.7</v>
      </c>
    </row>
    <row r="75" spans="6:14" x14ac:dyDescent="0.25">
      <c r="F75" s="25" t="s">
        <v>89</v>
      </c>
      <c r="G75" s="25"/>
      <c r="H75" s="25"/>
      <c r="I75" s="26"/>
      <c r="K75" s="25" t="s">
        <v>265</v>
      </c>
      <c r="L75" s="25"/>
      <c r="M75" s="25"/>
      <c r="N75" s="26"/>
    </row>
    <row r="76" spans="6:14" x14ac:dyDescent="0.25">
      <c r="F76" s="9" t="s">
        <v>222</v>
      </c>
      <c r="G76" s="10" t="s">
        <v>223</v>
      </c>
      <c r="H76" s="10" t="s">
        <v>224</v>
      </c>
      <c r="I76" s="10" t="s">
        <v>225</v>
      </c>
      <c r="K76" s="9" t="s">
        <v>222</v>
      </c>
      <c r="L76" s="10" t="s">
        <v>223</v>
      </c>
      <c r="M76" s="10" t="s">
        <v>224</v>
      </c>
      <c r="N76" s="10" t="s">
        <v>225</v>
      </c>
    </row>
    <row r="77" spans="6:14" x14ac:dyDescent="0.25">
      <c r="F77" s="11" t="s">
        <v>226</v>
      </c>
      <c r="G77" s="12" t="s">
        <v>227</v>
      </c>
      <c r="H77" s="12">
        <v>5</v>
      </c>
      <c r="I77" s="12">
        <v>0.5</v>
      </c>
      <c r="K77" s="11" t="s">
        <v>226</v>
      </c>
      <c r="L77" s="12" t="s">
        <v>227</v>
      </c>
      <c r="M77" s="12">
        <v>5</v>
      </c>
      <c r="N77" s="12">
        <v>0.5</v>
      </c>
    </row>
    <row r="78" spans="6:14" x14ac:dyDescent="0.25">
      <c r="F78" s="11" t="s">
        <v>228</v>
      </c>
      <c r="G78" s="12" t="s">
        <v>229</v>
      </c>
      <c r="H78" s="12" t="s">
        <v>230</v>
      </c>
      <c r="I78" s="12">
        <v>0.3</v>
      </c>
      <c r="K78" s="11" t="s">
        <v>228</v>
      </c>
      <c r="L78" s="12" t="s">
        <v>229</v>
      </c>
      <c r="M78" s="12" t="s">
        <v>230</v>
      </c>
      <c r="N78" s="12">
        <v>0.3</v>
      </c>
    </row>
    <row r="79" spans="6:14" x14ac:dyDescent="0.25">
      <c r="F79" s="11" t="s">
        <v>231</v>
      </c>
      <c r="G79" s="12" t="s">
        <v>232</v>
      </c>
      <c r="H79" s="12">
        <v>0</v>
      </c>
      <c r="I79" s="12">
        <v>0</v>
      </c>
      <c r="K79" s="11" t="s">
        <v>231</v>
      </c>
      <c r="L79" s="12" t="s">
        <v>232</v>
      </c>
      <c r="M79" s="12">
        <v>0</v>
      </c>
      <c r="N79" s="12">
        <v>0</v>
      </c>
    </row>
    <row r="80" spans="6:14" x14ac:dyDescent="0.25">
      <c r="F80" s="11" t="s">
        <v>233</v>
      </c>
      <c r="G80" s="12" t="s">
        <v>234</v>
      </c>
      <c r="H80" s="12" t="s">
        <v>235</v>
      </c>
      <c r="I80" s="12">
        <v>6.7</v>
      </c>
      <c r="K80" s="11" t="s">
        <v>233</v>
      </c>
      <c r="L80" s="12" t="s">
        <v>234</v>
      </c>
      <c r="M80" s="12" t="s">
        <v>235</v>
      </c>
      <c r="N80" s="12">
        <v>6.7</v>
      </c>
    </row>
    <row r="82" spans="6:14" x14ac:dyDescent="0.25">
      <c r="F82" s="25" t="s">
        <v>91</v>
      </c>
      <c r="G82" s="25"/>
      <c r="H82" s="25"/>
      <c r="I82" s="26"/>
      <c r="K82" s="25" t="s">
        <v>92</v>
      </c>
      <c r="L82" s="25"/>
      <c r="M82" s="25"/>
      <c r="N82" s="26"/>
    </row>
    <row r="83" spans="6:14" x14ac:dyDescent="0.25">
      <c r="F83" s="9" t="s">
        <v>222</v>
      </c>
      <c r="G83" s="10" t="s">
        <v>223</v>
      </c>
      <c r="H83" s="10" t="s">
        <v>224</v>
      </c>
      <c r="I83" s="10" t="s">
        <v>225</v>
      </c>
      <c r="K83" s="9" t="s">
        <v>222</v>
      </c>
      <c r="L83" s="10" t="s">
        <v>223</v>
      </c>
      <c r="M83" s="10" t="s">
        <v>224</v>
      </c>
      <c r="N83" s="10" t="s">
        <v>225</v>
      </c>
    </row>
    <row r="84" spans="6:14" x14ac:dyDescent="0.25">
      <c r="F84" s="11" t="s">
        <v>226</v>
      </c>
      <c r="G84" s="12" t="s">
        <v>227</v>
      </c>
      <c r="H84" s="12">
        <v>5</v>
      </c>
      <c r="I84" s="12">
        <v>0.5</v>
      </c>
      <c r="K84" s="11" t="s">
        <v>226</v>
      </c>
      <c r="L84" s="12" t="s">
        <v>227</v>
      </c>
      <c r="M84" s="12">
        <v>5</v>
      </c>
      <c r="N84" s="12">
        <v>0.5</v>
      </c>
    </row>
    <row r="85" spans="6:14" x14ac:dyDescent="0.25">
      <c r="F85" s="11" t="s">
        <v>228</v>
      </c>
      <c r="G85" s="12" t="s">
        <v>229</v>
      </c>
      <c r="H85" s="12" t="s">
        <v>230</v>
      </c>
      <c r="I85" s="12">
        <v>0.3</v>
      </c>
      <c r="K85" s="11" t="s">
        <v>228</v>
      </c>
      <c r="L85" s="12" t="s">
        <v>229</v>
      </c>
      <c r="M85" s="12" t="s">
        <v>230</v>
      </c>
      <c r="N85" s="12">
        <v>0.3</v>
      </c>
    </row>
    <row r="86" spans="6:14" x14ac:dyDescent="0.25">
      <c r="F86" s="11" t="s">
        <v>231</v>
      </c>
      <c r="G86" s="12" t="s">
        <v>232</v>
      </c>
      <c r="H86" s="12">
        <v>0</v>
      </c>
      <c r="I86" s="12">
        <v>0</v>
      </c>
      <c r="K86" s="11" t="s">
        <v>231</v>
      </c>
      <c r="L86" s="12" t="s">
        <v>232</v>
      </c>
      <c r="M86" s="12">
        <v>0</v>
      </c>
      <c r="N86" s="12">
        <v>0</v>
      </c>
    </row>
    <row r="87" spans="6:14" x14ac:dyDescent="0.25">
      <c r="F87" s="11" t="s">
        <v>233</v>
      </c>
      <c r="G87" s="12" t="s">
        <v>234</v>
      </c>
      <c r="H87" s="12" t="s">
        <v>235</v>
      </c>
      <c r="I87" s="12">
        <v>6.7</v>
      </c>
      <c r="K87" s="11" t="s">
        <v>233</v>
      </c>
      <c r="L87" s="12" t="s">
        <v>234</v>
      </c>
      <c r="M87" s="12" t="s">
        <v>235</v>
      </c>
      <c r="N87" s="12">
        <v>6.7</v>
      </c>
    </row>
  </sheetData>
  <mergeCells count="18">
    <mergeCell ref="F68:I68"/>
    <mergeCell ref="K68:N68"/>
    <mergeCell ref="F75:I75"/>
    <mergeCell ref="K75:N75"/>
    <mergeCell ref="F82:I82"/>
    <mergeCell ref="K82:N82"/>
    <mergeCell ref="H3:J3"/>
    <mergeCell ref="G4:K4"/>
    <mergeCell ref="F33:I33"/>
    <mergeCell ref="K33:N33"/>
    <mergeCell ref="F40:I40"/>
    <mergeCell ref="K40:N40"/>
    <mergeCell ref="F47:I47"/>
    <mergeCell ref="K47:N47"/>
    <mergeCell ref="F54:I54"/>
    <mergeCell ref="K54:N54"/>
    <mergeCell ref="F61:I61"/>
    <mergeCell ref="K61:N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76"/>
  <sheetViews>
    <sheetView topLeftCell="A5" workbookViewId="0">
      <selection activeCell="F10" sqref="F10:M25"/>
    </sheetView>
  </sheetViews>
  <sheetFormatPr defaultRowHeight="15" x14ac:dyDescent="0.25"/>
  <cols>
    <col min="6" max="6" width="14.140625" style="6" bestFit="1" customWidth="1"/>
    <col min="7" max="7" width="19.140625" bestFit="1" customWidth="1"/>
    <col min="8" max="8" width="16.7109375" bestFit="1" customWidth="1"/>
    <col min="9" max="9" width="14.42578125" bestFit="1" customWidth="1"/>
    <col min="10" max="10" width="19.85546875" customWidth="1"/>
    <col min="11" max="11" width="13.140625" customWidth="1"/>
    <col min="12" max="12" width="15.28515625" customWidth="1"/>
    <col min="13" max="13" width="17.85546875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2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2" t="s">
        <v>93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2" t="s">
        <v>94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2" t="s">
        <v>95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2" t="s">
        <v>96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2" t="s">
        <v>97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2" t="s">
        <v>98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2" t="s">
        <v>99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2" t="s">
        <v>100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2" t="s">
        <v>101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4" x14ac:dyDescent="0.25">
      <c r="F21" s="2" t="s">
        <v>105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4" x14ac:dyDescent="0.25">
      <c r="F22" s="2" t="s">
        <v>102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3" spans="6:14" x14ac:dyDescent="0.25">
      <c r="F23" s="2" t="s">
        <v>103</v>
      </c>
      <c r="G23" s="2" t="s">
        <v>23</v>
      </c>
      <c r="H23" s="2" t="s">
        <v>37</v>
      </c>
      <c r="I23" s="2" t="s">
        <v>38</v>
      </c>
      <c r="J23" s="2" t="s">
        <v>39</v>
      </c>
      <c r="K23" s="2" t="s">
        <v>20</v>
      </c>
      <c r="L23" s="2" t="s">
        <v>36</v>
      </c>
      <c r="M23" s="2" t="s">
        <v>22</v>
      </c>
    </row>
    <row r="24" spans="6:14" x14ac:dyDescent="0.25">
      <c r="F24" s="2" t="s">
        <v>104</v>
      </c>
      <c r="G24" s="2" t="s">
        <v>23</v>
      </c>
      <c r="H24" s="2" t="s">
        <v>37</v>
      </c>
      <c r="I24" s="2" t="s">
        <v>38</v>
      </c>
      <c r="J24" s="2" t="s">
        <v>39</v>
      </c>
      <c r="K24" s="2" t="s">
        <v>20</v>
      </c>
      <c r="L24" s="2" t="s">
        <v>36</v>
      </c>
      <c r="M24" s="2" t="s">
        <v>22</v>
      </c>
    </row>
    <row r="25" spans="6:14" x14ac:dyDescent="0.25">
      <c r="F25" s="2" t="s">
        <v>106</v>
      </c>
      <c r="G25" s="2" t="s">
        <v>23</v>
      </c>
      <c r="H25" s="2" t="s">
        <v>37</v>
      </c>
      <c r="I25" s="2" t="s">
        <v>38</v>
      </c>
      <c r="J25" s="2" t="s">
        <v>39</v>
      </c>
      <c r="K25" s="2" t="s">
        <v>20</v>
      </c>
      <c r="L25" s="2" t="s">
        <v>36</v>
      </c>
      <c r="M25" s="2" t="s">
        <v>22</v>
      </c>
    </row>
    <row r="29" spans="6:14" x14ac:dyDescent="0.25">
      <c r="F29" s="25" t="s">
        <v>93</v>
      </c>
      <c r="G29" s="25"/>
      <c r="H29" s="25"/>
      <c r="I29" s="26"/>
      <c r="J29" s="8"/>
      <c r="K29" s="27" t="s">
        <v>94</v>
      </c>
      <c r="L29" s="25"/>
      <c r="M29" s="25"/>
      <c r="N29" s="26"/>
    </row>
    <row r="30" spans="6:14" x14ac:dyDescent="0.25">
      <c r="F30" s="9" t="s">
        <v>222</v>
      </c>
      <c r="G30" s="10" t="s">
        <v>223</v>
      </c>
      <c r="H30" s="10" t="s">
        <v>224</v>
      </c>
      <c r="I30" s="10" t="s">
        <v>225</v>
      </c>
      <c r="J30" s="8"/>
      <c r="K30" s="10" t="s">
        <v>222</v>
      </c>
      <c r="L30" s="10" t="s">
        <v>223</v>
      </c>
      <c r="M30" s="10" t="s">
        <v>224</v>
      </c>
      <c r="N30" s="10" t="s">
        <v>225</v>
      </c>
    </row>
    <row r="31" spans="6:14" x14ac:dyDescent="0.25">
      <c r="F31" s="11" t="s">
        <v>226</v>
      </c>
      <c r="G31" s="12" t="s">
        <v>227</v>
      </c>
      <c r="H31" s="12">
        <v>5</v>
      </c>
      <c r="I31" s="12">
        <v>0.4</v>
      </c>
      <c r="J31" s="8"/>
      <c r="K31" s="12" t="s">
        <v>226</v>
      </c>
      <c r="L31" s="12" t="s">
        <v>227</v>
      </c>
      <c r="M31" s="12">
        <v>5</v>
      </c>
      <c r="N31" s="12">
        <v>0.1</v>
      </c>
    </row>
    <row r="32" spans="6:14" x14ac:dyDescent="0.25">
      <c r="F32" s="11" t="s">
        <v>228</v>
      </c>
      <c r="G32" s="12" t="s">
        <v>229</v>
      </c>
      <c r="H32" s="12" t="s">
        <v>230</v>
      </c>
      <c r="I32" s="12">
        <v>0.3</v>
      </c>
      <c r="J32" s="8"/>
      <c r="K32" s="12" t="s">
        <v>228</v>
      </c>
      <c r="L32" s="12" t="s">
        <v>229</v>
      </c>
      <c r="M32" s="12" t="s">
        <v>230</v>
      </c>
      <c r="N32" s="12">
        <v>0.3</v>
      </c>
    </row>
    <row r="33" spans="6:14" x14ac:dyDescent="0.25">
      <c r="F33" s="11" t="s">
        <v>231</v>
      </c>
      <c r="G33" s="12" t="s">
        <v>232</v>
      </c>
      <c r="H33" s="12">
        <v>0</v>
      </c>
      <c r="I33" s="12">
        <v>0</v>
      </c>
      <c r="J33" s="8"/>
      <c r="K33" s="12" t="s">
        <v>231</v>
      </c>
      <c r="L33" s="12" t="s">
        <v>232</v>
      </c>
      <c r="M33" s="12">
        <v>0</v>
      </c>
      <c r="N33" s="12">
        <v>0</v>
      </c>
    </row>
    <row r="34" spans="6:14" x14ac:dyDescent="0.25">
      <c r="F34" s="11" t="s">
        <v>233</v>
      </c>
      <c r="G34" s="12" t="s">
        <v>234</v>
      </c>
      <c r="H34" s="12" t="s">
        <v>235</v>
      </c>
      <c r="I34" s="12">
        <v>6.7</v>
      </c>
      <c r="J34" s="8"/>
      <c r="K34" s="12" t="s">
        <v>233</v>
      </c>
      <c r="L34" s="12" t="s">
        <v>234</v>
      </c>
      <c r="M34" s="12" t="s">
        <v>235</v>
      </c>
      <c r="N34" s="12">
        <v>7</v>
      </c>
    </row>
    <row r="35" spans="6:14" x14ac:dyDescent="0.25">
      <c r="F35" s="13"/>
      <c r="G35" s="8"/>
      <c r="H35" s="8"/>
      <c r="I35" s="8"/>
      <c r="J35" s="8"/>
      <c r="K35" s="8"/>
      <c r="L35" s="8"/>
      <c r="M35" s="8"/>
      <c r="N35" s="8"/>
    </row>
    <row r="36" spans="6:14" x14ac:dyDescent="0.25">
      <c r="F36" s="25" t="s">
        <v>95</v>
      </c>
      <c r="G36" s="25"/>
      <c r="H36" s="25"/>
      <c r="I36" s="26"/>
      <c r="J36" s="8"/>
      <c r="K36" s="27" t="s">
        <v>96</v>
      </c>
      <c r="L36" s="25"/>
      <c r="M36" s="25"/>
      <c r="N36" s="26"/>
    </row>
    <row r="37" spans="6:14" x14ac:dyDescent="0.25">
      <c r="F37" s="9" t="s">
        <v>222</v>
      </c>
      <c r="G37" s="10" t="s">
        <v>223</v>
      </c>
      <c r="H37" s="10" t="s">
        <v>224</v>
      </c>
      <c r="I37" s="10" t="s">
        <v>225</v>
      </c>
      <c r="J37" s="8"/>
      <c r="K37" s="10" t="s">
        <v>222</v>
      </c>
      <c r="L37" s="10" t="s">
        <v>223</v>
      </c>
      <c r="M37" s="10" t="s">
        <v>224</v>
      </c>
      <c r="N37" s="10" t="s">
        <v>225</v>
      </c>
    </row>
    <row r="38" spans="6:14" x14ac:dyDescent="0.25">
      <c r="F38" s="11" t="s">
        <v>226</v>
      </c>
      <c r="G38" s="12" t="s">
        <v>227</v>
      </c>
      <c r="H38" s="12">
        <v>5</v>
      </c>
      <c r="I38" s="12">
        <v>0.1</v>
      </c>
      <c r="J38" s="8"/>
      <c r="K38" s="12" t="s">
        <v>226</v>
      </c>
      <c r="L38" s="12" t="s">
        <v>227</v>
      </c>
      <c r="M38" s="12">
        <v>5</v>
      </c>
      <c r="N38" s="12">
        <v>0.2</v>
      </c>
    </row>
    <row r="39" spans="6:14" x14ac:dyDescent="0.25">
      <c r="F39" s="11" t="s">
        <v>228</v>
      </c>
      <c r="G39" s="12" t="s">
        <v>229</v>
      </c>
      <c r="H39" s="12" t="s">
        <v>230</v>
      </c>
      <c r="I39" s="12">
        <v>0.3</v>
      </c>
      <c r="J39" s="8"/>
      <c r="K39" s="12" t="s">
        <v>228</v>
      </c>
      <c r="L39" s="12" t="s">
        <v>229</v>
      </c>
      <c r="M39" s="12" t="s">
        <v>230</v>
      </c>
      <c r="N39" s="12">
        <v>0.3</v>
      </c>
    </row>
    <row r="40" spans="6:14" x14ac:dyDescent="0.25">
      <c r="F40" s="11" t="s">
        <v>231</v>
      </c>
      <c r="G40" s="12" t="s">
        <v>232</v>
      </c>
      <c r="H40" s="12">
        <v>0</v>
      </c>
      <c r="I40" s="12">
        <v>0</v>
      </c>
      <c r="J40" s="8"/>
      <c r="K40" s="12" t="s">
        <v>231</v>
      </c>
      <c r="L40" s="12" t="s">
        <v>232</v>
      </c>
      <c r="M40" s="12">
        <v>0</v>
      </c>
      <c r="N40" s="12">
        <v>0</v>
      </c>
    </row>
    <row r="41" spans="6:14" x14ac:dyDescent="0.25">
      <c r="F41" s="11" t="s">
        <v>233</v>
      </c>
      <c r="G41" s="12" t="s">
        <v>234</v>
      </c>
      <c r="H41" s="12" t="s">
        <v>235</v>
      </c>
      <c r="I41" s="12">
        <v>6.7</v>
      </c>
      <c r="J41" s="8"/>
      <c r="K41" s="12" t="s">
        <v>233</v>
      </c>
      <c r="L41" s="12" t="s">
        <v>234</v>
      </c>
      <c r="M41" s="12" t="s">
        <v>235</v>
      </c>
      <c r="N41" s="12">
        <v>7</v>
      </c>
    </row>
    <row r="42" spans="6:14" x14ac:dyDescent="0.25">
      <c r="F42" s="13"/>
      <c r="G42" s="8"/>
      <c r="H42" s="8"/>
      <c r="I42" s="8"/>
      <c r="J42" s="8"/>
      <c r="K42" s="8"/>
      <c r="L42" s="8"/>
      <c r="M42" s="8"/>
      <c r="N42" s="8"/>
    </row>
    <row r="43" spans="6:14" x14ac:dyDescent="0.25">
      <c r="F43" s="25" t="s">
        <v>97</v>
      </c>
      <c r="G43" s="25"/>
      <c r="H43" s="25"/>
      <c r="I43" s="26"/>
      <c r="J43" s="8"/>
      <c r="K43" s="27" t="s">
        <v>98</v>
      </c>
      <c r="L43" s="25"/>
      <c r="M43" s="25"/>
      <c r="N43" s="26"/>
    </row>
    <row r="44" spans="6:14" x14ac:dyDescent="0.25">
      <c r="F44" s="9" t="s">
        <v>222</v>
      </c>
      <c r="G44" s="10" t="s">
        <v>223</v>
      </c>
      <c r="H44" s="10" t="s">
        <v>224</v>
      </c>
      <c r="I44" s="10" t="s">
        <v>225</v>
      </c>
      <c r="J44" s="8"/>
      <c r="K44" s="10" t="s">
        <v>222</v>
      </c>
      <c r="L44" s="10" t="s">
        <v>223</v>
      </c>
      <c r="M44" s="10" t="s">
        <v>224</v>
      </c>
      <c r="N44" s="10" t="s">
        <v>225</v>
      </c>
    </row>
    <row r="45" spans="6:14" x14ac:dyDescent="0.25">
      <c r="F45" s="11" t="s">
        <v>226</v>
      </c>
      <c r="G45" s="12" t="s">
        <v>227</v>
      </c>
      <c r="H45" s="12">
        <v>5</v>
      </c>
      <c r="I45" s="12">
        <v>0.2</v>
      </c>
      <c r="J45" s="8"/>
      <c r="K45" s="12" t="s">
        <v>226</v>
      </c>
      <c r="L45" s="12" t="s">
        <v>227</v>
      </c>
      <c r="M45" s="12">
        <v>5</v>
      </c>
      <c r="N45" s="12">
        <v>0.2</v>
      </c>
    </row>
    <row r="46" spans="6:14" x14ac:dyDescent="0.25">
      <c r="F46" s="11" t="s">
        <v>228</v>
      </c>
      <c r="G46" s="12" t="s">
        <v>229</v>
      </c>
      <c r="H46" s="12" t="s">
        <v>230</v>
      </c>
      <c r="I46" s="12">
        <v>0.3</v>
      </c>
      <c r="J46" s="8"/>
      <c r="K46" s="12" t="s">
        <v>228</v>
      </c>
      <c r="L46" s="12" t="s">
        <v>229</v>
      </c>
      <c r="M46" s="12" t="s">
        <v>230</v>
      </c>
      <c r="N46" s="12">
        <v>0.3</v>
      </c>
    </row>
    <row r="47" spans="6:14" x14ac:dyDescent="0.25">
      <c r="F47" s="11" t="s">
        <v>231</v>
      </c>
      <c r="G47" s="12" t="s">
        <v>232</v>
      </c>
      <c r="H47" s="12">
        <v>0</v>
      </c>
      <c r="I47" s="12">
        <v>0</v>
      </c>
      <c r="J47" s="8"/>
      <c r="K47" s="12" t="s">
        <v>231</v>
      </c>
      <c r="L47" s="12" t="s">
        <v>232</v>
      </c>
      <c r="M47" s="12">
        <v>0</v>
      </c>
      <c r="N47" s="12">
        <v>0</v>
      </c>
    </row>
    <row r="48" spans="6:14" x14ac:dyDescent="0.25">
      <c r="F48" s="11" t="s">
        <v>233</v>
      </c>
      <c r="G48" s="12" t="s">
        <v>234</v>
      </c>
      <c r="H48" s="12" t="s">
        <v>235</v>
      </c>
      <c r="I48" s="12">
        <v>6.7</v>
      </c>
      <c r="J48" s="8"/>
      <c r="K48" s="12" t="s">
        <v>233</v>
      </c>
      <c r="L48" s="12" t="s">
        <v>234</v>
      </c>
      <c r="M48" s="12" t="s">
        <v>235</v>
      </c>
      <c r="N48" s="12">
        <v>7</v>
      </c>
    </row>
    <row r="49" spans="6:14" x14ac:dyDescent="0.25">
      <c r="F49" s="13"/>
      <c r="G49" s="8"/>
      <c r="H49" s="8"/>
      <c r="I49" s="8"/>
      <c r="J49" s="8"/>
      <c r="K49" s="8"/>
      <c r="L49" s="8"/>
      <c r="M49" s="8"/>
      <c r="N49" s="8"/>
    </row>
    <row r="50" spans="6:14" x14ac:dyDescent="0.25">
      <c r="F50" s="25" t="s">
        <v>99</v>
      </c>
      <c r="G50" s="25"/>
      <c r="H50" s="25"/>
      <c r="I50" s="26"/>
      <c r="J50" s="8"/>
      <c r="K50" s="27" t="s">
        <v>100</v>
      </c>
      <c r="L50" s="25"/>
      <c r="M50" s="25"/>
      <c r="N50" s="26"/>
    </row>
    <row r="51" spans="6:14" x14ac:dyDescent="0.25">
      <c r="F51" s="9" t="s">
        <v>222</v>
      </c>
      <c r="G51" s="10" t="s">
        <v>223</v>
      </c>
      <c r="H51" s="10" t="s">
        <v>224</v>
      </c>
      <c r="I51" s="10" t="s">
        <v>225</v>
      </c>
      <c r="J51" s="8"/>
      <c r="K51" s="10" t="s">
        <v>222</v>
      </c>
      <c r="L51" s="10" t="s">
        <v>223</v>
      </c>
      <c r="M51" s="10" t="s">
        <v>224</v>
      </c>
      <c r="N51" s="10" t="s">
        <v>225</v>
      </c>
    </row>
    <row r="52" spans="6:14" x14ac:dyDescent="0.25">
      <c r="F52" s="11" t="s">
        <v>226</v>
      </c>
      <c r="G52" s="12" t="s">
        <v>227</v>
      </c>
      <c r="H52" s="12">
        <v>5</v>
      </c>
      <c r="I52" s="12">
        <v>0.4</v>
      </c>
      <c r="J52" s="8"/>
      <c r="K52" s="12" t="s">
        <v>226</v>
      </c>
      <c r="L52" s="12" t="s">
        <v>227</v>
      </c>
      <c r="M52" s="12">
        <v>5</v>
      </c>
      <c r="N52" s="12">
        <v>0.5</v>
      </c>
    </row>
    <row r="53" spans="6:14" x14ac:dyDescent="0.25">
      <c r="F53" s="11" t="s">
        <v>228</v>
      </c>
      <c r="G53" s="12" t="s">
        <v>229</v>
      </c>
      <c r="H53" s="12" t="s">
        <v>230</v>
      </c>
      <c r="I53" s="12">
        <v>0.3</v>
      </c>
      <c r="J53" s="8"/>
      <c r="K53" s="12" t="s">
        <v>228</v>
      </c>
      <c r="L53" s="12" t="s">
        <v>229</v>
      </c>
      <c r="M53" s="12" t="s">
        <v>230</v>
      </c>
      <c r="N53" s="12">
        <v>0.3</v>
      </c>
    </row>
    <row r="54" spans="6:14" x14ac:dyDescent="0.25">
      <c r="F54" s="11" t="s">
        <v>231</v>
      </c>
      <c r="G54" s="12" t="s">
        <v>232</v>
      </c>
      <c r="H54" s="12">
        <v>0</v>
      </c>
      <c r="I54" s="12">
        <v>0</v>
      </c>
      <c r="J54" s="8"/>
      <c r="K54" s="12" t="s">
        <v>231</v>
      </c>
      <c r="L54" s="12" t="s">
        <v>232</v>
      </c>
      <c r="M54" s="12">
        <v>0</v>
      </c>
      <c r="N54" s="12">
        <v>0</v>
      </c>
    </row>
    <row r="55" spans="6:14" x14ac:dyDescent="0.25">
      <c r="F55" s="11" t="s">
        <v>233</v>
      </c>
      <c r="G55" s="12" t="s">
        <v>234</v>
      </c>
      <c r="H55" s="12" t="s">
        <v>235</v>
      </c>
      <c r="I55" s="12">
        <v>6.7</v>
      </c>
      <c r="J55" s="8"/>
      <c r="K55" s="12" t="s">
        <v>233</v>
      </c>
      <c r="L55" s="12" t="s">
        <v>234</v>
      </c>
      <c r="M55" s="12" t="s">
        <v>235</v>
      </c>
      <c r="N55" s="12">
        <v>7</v>
      </c>
    </row>
    <row r="56" spans="6:14" x14ac:dyDescent="0.25">
      <c r="F56" s="13"/>
      <c r="G56" s="8"/>
      <c r="H56" s="8"/>
      <c r="I56" s="8"/>
      <c r="J56" s="8"/>
      <c r="K56" s="8"/>
      <c r="L56" s="8"/>
      <c r="M56" s="8"/>
      <c r="N56" s="8"/>
    </row>
    <row r="57" spans="6:14" x14ac:dyDescent="0.25">
      <c r="F57" s="25" t="s">
        <v>101</v>
      </c>
      <c r="G57" s="25"/>
      <c r="H57" s="25"/>
      <c r="I57" s="26"/>
      <c r="J57" s="8"/>
      <c r="K57" s="27" t="s">
        <v>105</v>
      </c>
      <c r="L57" s="25"/>
      <c r="M57" s="25"/>
      <c r="N57" s="26"/>
    </row>
    <row r="58" spans="6:14" x14ac:dyDescent="0.25">
      <c r="F58" s="9" t="s">
        <v>222</v>
      </c>
      <c r="G58" s="10" t="s">
        <v>223</v>
      </c>
      <c r="H58" s="10" t="s">
        <v>224</v>
      </c>
      <c r="I58" s="10" t="s">
        <v>225</v>
      </c>
      <c r="J58" s="8"/>
      <c r="K58" s="10" t="s">
        <v>222</v>
      </c>
      <c r="L58" s="10" t="s">
        <v>223</v>
      </c>
      <c r="M58" s="10" t="s">
        <v>224</v>
      </c>
      <c r="N58" s="10" t="s">
        <v>225</v>
      </c>
    </row>
    <row r="59" spans="6:14" x14ac:dyDescent="0.25">
      <c r="F59" s="11" t="s">
        <v>226</v>
      </c>
      <c r="G59" s="12" t="s">
        <v>227</v>
      </c>
      <c r="H59" s="12">
        <v>5</v>
      </c>
      <c r="I59" s="12">
        <v>0.5</v>
      </c>
      <c r="J59" s="8"/>
      <c r="K59" s="12" t="s">
        <v>226</v>
      </c>
      <c r="L59" s="12" t="s">
        <v>227</v>
      </c>
      <c r="M59" s="12">
        <v>5</v>
      </c>
      <c r="N59" s="12">
        <v>0.5</v>
      </c>
    </row>
    <row r="60" spans="6:14" x14ac:dyDescent="0.25">
      <c r="F60" s="11" t="s">
        <v>228</v>
      </c>
      <c r="G60" s="12" t="s">
        <v>229</v>
      </c>
      <c r="H60" s="12" t="s">
        <v>230</v>
      </c>
      <c r="I60" s="12">
        <v>0.3</v>
      </c>
      <c r="J60" s="8"/>
      <c r="K60" s="12" t="s">
        <v>228</v>
      </c>
      <c r="L60" s="12" t="s">
        <v>229</v>
      </c>
      <c r="M60" s="12" t="s">
        <v>230</v>
      </c>
      <c r="N60" s="12">
        <v>0.3</v>
      </c>
    </row>
    <row r="61" spans="6:14" x14ac:dyDescent="0.25">
      <c r="F61" s="11" t="s">
        <v>231</v>
      </c>
      <c r="G61" s="12" t="s">
        <v>232</v>
      </c>
      <c r="H61" s="12">
        <v>0</v>
      </c>
      <c r="I61" s="12">
        <v>0</v>
      </c>
      <c r="J61" s="8"/>
      <c r="K61" s="12" t="s">
        <v>231</v>
      </c>
      <c r="L61" s="12" t="s">
        <v>232</v>
      </c>
      <c r="M61" s="12">
        <v>0</v>
      </c>
      <c r="N61" s="12">
        <v>0</v>
      </c>
    </row>
    <row r="62" spans="6:14" x14ac:dyDescent="0.25">
      <c r="F62" s="11" t="s">
        <v>233</v>
      </c>
      <c r="G62" s="12" t="s">
        <v>234</v>
      </c>
      <c r="H62" s="12" t="s">
        <v>235</v>
      </c>
      <c r="I62" s="12">
        <v>6.7</v>
      </c>
      <c r="J62" s="8"/>
      <c r="K62" s="12" t="s">
        <v>233</v>
      </c>
      <c r="L62" s="12" t="s">
        <v>234</v>
      </c>
      <c r="M62" s="12" t="s">
        <v>235</v>
      </c>
      <c r="N62" s="12">
        <v>7</v>
      </c>
    </row>
    <row r="64" spans="6:14" x14ac:dyDescent="0.25">
      <c r="F64" s="25" t="s">
        <v>102</v>
      </c>
      <c r="G64" s="25"/>
      <c r="H64" s="25"/>
      <c r="I64" s="26"/>
      <c r="K64" s="25" t="s">
        <v>104</v>
      </c>
      <c r="L64" s="25"/>
      <c r="M64" s="25"/>
      <c r="N64" s="26"/>
    </row>
    <row r="65" spans="6:14" x14ac:dyDescent="0.25">
      <c r="F65" s="9" t="s">
        <v>222</v>
      </c>
      <c r="G65" s="10" t="s">
        <v>223</v>
      </c>
      <c r="H65" s="10" t="s">
        <v>224</v>
      </c>
      <c r="I65" s="10" t="s">
        <v>225</v>
      </c>
      <c r="K65" s="9" t="s">
        <v>222</v>
      </c>
      <c r="L65" s="10" t="s">
        <v>223</v>
      </c>
      <c r="M65" s="10" t="s">
        <v>224</v>
      </c>
      <c r="N65" s="10" t="s">
        <v>225</v>
      </c>
    </row>
    <row r="66" spans="6:14" x14ac:dyDescent="0.25">
      <c r="F66" s="11" t="s">
        <v>226</v>
      </c>
      <c r="G66" s="12" t="s">
        <v>227</v>
      </c>
      <c r="H66" s="12">
        <v>5</v>
      </c>
      <c r="I66" s="12">
        <v>0.5</v>
      </c>
      <c r="K66" s="11" t="s">
        <v>226</v>
      </c>
      <c r="L66" s="12" t="s">
        <v>227</v>
      </c>
      <c r="M66" s="12">
        <v>5</v>
      </c>
      <c r="N66" s="12">
        <v>0.5</v>
      </c>
    </row>
    <row r="67" spans="6:14" x14ac:dyDescent="0.25">
      <c r="F67" s="11" t="s">
        <v>228</v>
      </c>
      <c r="G67" s="12" t="s">
        <v>229</v>
      </c>
      <c r="H67" s="12" t="s">
        <v>230</v>
      </c>
      <c r="I67" s="12">
        <v>0.3</v>
      </c>
      <c r="K67" s="11" t="s">
        <v>228</v>
      </c>
      <c r="L67" s="12" t="s">
        <v>229</v>
      </c>
      <c r="M67" s="12" t="s">
        <v>230</v>
      </c>
      <c r="N67" s="12">
        <v>0.3</v>
      </c>
    </row>
    <row r="68" spans="6:14" x14ac:dyDescent="0.25">
      <c r="F68" s="11" t="s">
        <v>231</v>
      </c>
      <c r="G68" s="12" t="s">
        <v>232</v>
      </c>
      <c r="H68" s="12">
        <v>0</v>
      </c>
      <c r="I68" s="12">
        <v>0</v>
      </c>
      <c r="K68" s="11" t="s">
        <v>231</v>
      </c>
      <c r="L68" s="12" t="s">
        <v>232</v>
      </c>
      <c r="M68" s="12">
        <v>0</v>
      </c>
      <c r="N68" s="12">
        <v>0</v>
      </c>
    </row>
    <row r="69" spans="6:14" x14ac:dyDescent="0.25">
      <c r="F69" s="11" t="s">
        <v>233</v>
      </c>
      <c r="G69" s="12" t="s">
        <v>234</v>
      </c>
      <c r="H69" s="12" t="s">
        <v>235</v>
      </c>
      <c r="I69" s="12">
        <v>6.7</v>
      </c>
      <c r="K69" s="11" t="s">
        <v>233</v>
      </c>
      <c r="L69" s="12" t="s">
        <v>234</v>
      </c>
      <c r="M69" s="12" t="s">
        <v>235</v>
      </c>
      <c r="N69" s="12">
        <v>6.7</v>
      </c>
    </row>
    <row r="71" spans="6:14" x14ac:dyDescent="0.25">
      <c r="F71" s="25" t="s">
        <v>106</v>
      </c>
      <c r="G71" s="25"/>
      <c r="H71" s="25"/>
      <c r="I71" s="26"/>
    </row>
    <row r="72" spans="6:14" x14ac:dyDescent="0.25">
      <c r="F72" s="9" t="s">
        <v>222</v>
      </c>
      <c r="G72" s="10" t="s">
        <v>223</v>
      </c>
      <c r="H72" s="10" t="s">
        <v>224</v>
      </c>
      <c r="I72" s="10" t="s">
        <v>225</v>
      </c>
    </row>
    <row r="73" spans="6:14" x14ac:dyDescent="0.25">
      <c r="F73" s="11" t="s">
        <v>226</v>
      </c>
      <c r="G73" s="12" t="s">
        <v>227</v>
      </c>
      <c r="H73" s="12">
        <v>5</v>
      </c>
      <c r="I73" s="12">
        <v>0.5</v>
      </c>
    </row>
    <row r="74" spans="6:14" x14ac:dyDescent="0.25">
      <c r="F74" s="11" t="s">
        <v>228</v>
      </c>
      <c r="G74" s="12" t="s">
        <v>229</v>
      </c>
      <c r="H74" s="12" t="s">
        <v>230</v>
      </c>
      <c r="I74" s="12">
        <v>0.3</v>
      </c>
    </row>
    <row r="75" spans="6:14" x14ac:dyDescent="0.25">
      <c r="F75" s="11" t="s">
        <v>231</v>
      </c>
      <c r="G75" s="12" t="s">
        <v>232</v>
      </c>
      <c r="H75" s="12">
        <v>0</v>
      </c>
      <c r="I75" s="12">
        <v>0</v>
      </c>
    </row>
    <row r="76" spans="6:14" x14ac:dyDescent="0.25">
      <c r="F76" s="11" t="s">
        <v>233</v>
      </c>
      <c r="G76" s="12" t="s">
        <v>234</v>
      </c>
      <c r="H76" s="12" t="s">
        <v>235</v>
      </c>
      <c r="I76" s="12">
        <v>6.7</v>
      </c>
    </row>
  </sheetData>
  <mergeCells count="15">
    <mergeCell ref="F64:I64"/>
    <mergeCell ref="K64:N64"/>
    <mergeCell ref="F71:I71"/>
    <mergeCell ref="H3:J3"/>
    <mergeCell ref="G4:K4"/>
    <mergeCell ref="F29:I29"/>
    <mergeCell ref="K29:N29"/>
    <mergeCell ref="F36:I36"/>
    <mergeCell ref="K36:N36"/>
    <mergeCell ref="F43:I43"/>
    <mergeCell ref="K43:N43"/>
    <mergeCell ref="F50:I50"/>
    <mergeCell ref="K50:N50"/>
    <mergeCell ref="F57:I57"/>
    <mergeCell ref="K57:N5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60"/>
  <sheetViews>
    <sheetView topLeftCell="A36" workbookViewId="0">
      <selection activeCell="F10" sqref="F10:M21"/>
    </sheetView>
  </sheetViews>
  <sheetFormatPr defaultRowHeight="15" x14ac:dyDescent="0.25"/>
  <cols>
    <col min="6" max="6" width="17.140625" style="6" customWidth="1"/>
    <col min="7" max="7" width="19.140625" bestFit="1" customWidth="1"/>
    <col min="8" max="8" width="16.7109375" bestFit="1" customWidth="1"/>
    <col min="9" max="9" width="14.42578125" bestFit="1" customWidth="1"/>
    <col min="10" max="10" width="15.28515625" customWidth="1"/>
    <col min="11" max="11" width="11.7109375" customWidth="1"/>
    <col min="12" max="12" width="11.140625" bestFit="1" customWidth="1"/>
    <col min="13" max="13" width="15.5703125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2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2" t="s">
        <v>107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2" t="s">
        <v>55</v>
      </c>
      <c r="G13" s="2" t="s">
        <v>23</v>
      </c>
      <c r="H13" s="2" t="s">
        <v>24</v>
      </c>
      <c r="I13" s="2" t="s">
        <v>312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2" t="s">
        <v>108</v>
      </c>
      <c r="G14" s="2" t="s">
        <v>16</v>
      </c>
      <c r="H14" s="2" t="s">
        <v>30</v>
      </c>
      <c r="I14" s="2" t="s">
        <v>312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2" t="s">
        <v>109</v>
      </c>
      <c r="G15" s="2" t="s">
        <v>16</v>
      </c>
      <c r="H15" s="2" t="s">
        <v>24</v>
      </c>
      <c r="I15" s="2" t="s">
        <v>18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2" t="s">
        <v>110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2" t="s">
        <v>111</v>
      </c>
      <c r="G17" s="2" t="s">
        <v>16</v>
      </c>
      <c r="H17" s="2" t="s">
        <v>24</v>
      </c>
      <c r="I17" s="2" t="s">
        <v>18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2" t="s">
        <v>105</v>
      </c>
      <c r="G18" s="2" t="s">
        <v>23</v>
      </c>
      <c r="H18" s="2" t="s">
        <v>30</v>
      </c>
      <c r="I18" s="2" t="s">
        <v>312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2" t="s">
        <v>112</v>
      </c>
      <c r="G19" s="2" t="s">
        <v>16</v>
      </c>
      <c r="H19" s="2" t="s">
        <v>24</v>
      </c>
      <c r="I19" s="2" t="s">
        <v>313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2" t="s">
        <v>113</v>
      </c>
      <c r="G20" s="2" t="s">
        <v>23</v>
      </c>
      <c r="H20" s="2" t="s">
        <v>37</v>
      </c>
      <c r="I20" s="2" t="s">
        <v>18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4" x14ac:dyDescent="0.25">
      <c r="F21" s="2" t="s">
        <v>114</v>
      </c>
      <c r="G21" s="2" t="s">
        <v>23</v>
      </c>
      <c r="H21" s="2" t="s">
        <v>37</v>
      </c>
      <c r="I21" s="2" t="s">
        <v>18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4" x14ac:dyDescent="0.25">
      <c r="F22" s="2" t="s">
        <v>115</v>
      </c>
      <c r="G22" s="2" t="s">
        <v>23</v>
      </c>
      <c r="H22" s="2" t="s">
        <v>37</v>
      </c>
      <c r="I22" s="2" t="s">
        <v>18</v>
      </c>
      <c r="J22" s="2" t="s">
        <v>39</v>
      </c>
      <c r="K22" s="2" t="s">
        <v>20</v>
      </c>
      <c r="L22" s="2" t="s">
        <v>36</v>
      </c>
      <c r="M22" s="2" t="s">
        <v>22</v>
      </c>
    </row>
    <row r="26" spans="6:14" x14ac:dyDescent="0.25">
      <c r="F26" s="25" t="s">
        <v>107</v>
      </c>
      <c r="G26" s="25"/>
      <c r="H26" s="25"/>
      <c r="I26" s="26"/>
      <c r="J26" s="8"/>
      <c r="K26" s="27" t="s">
        <v>55</v>
      </c>
      <c r="L26" s="25"/>
      <c r="M26" s="25"/>
      <c r="N26" s="26"/>
    </row>
    <row r="27" spans="6:14" x14ac:dyDescent="0.25">
      <c r="F27" s="9" t="s">
        <v>222</v>
      </c>
      <c r="G27" s="10" t="s">
        <v>223</v>
      </c>
      <c r="H27" s="10" t="s">
        <v>224</v>
      </c>
      <c r="I27" s="10" t="s">
        <v>225</v>
      </c>
      <c r="J27" s="8"/>
      <c r="K27" s="10" t="s">
        <v>222</v>
      </c>
      <c r="L27" s="10" t="s">
        <v>223</v>
      </c>
      <c r="M27" s="10" t="s">
        <v>224</v>
      </c>
      <c r="N27" s="10" t="s">
        <v>225</v>
      </c>
    </row>
    <row r="28" spans="6:14" x14ac:dyDescent="0.25">
      <c r="F28" s="11" t="s">
        <v>226</v>
      </c>
      <c r="G28" s="12" t="s">
        <v>227</v>
      </c>
      <c r="H28" s="12">
        <v>5</v>
      </c>
      <c r="I28" s="12">
        <v>0.4</v>
      </c>
      <c r="J28" s="8"/>
      <c r="K28" s="12" t="s">
        <v>226</v>
      </c>
      <c r="L28" s="12" t="s">
        <v>227</v>
      </c>
      <c r="M28" s="12">
        <v>5</v>
      </c>
      <c r="N28" s="12">
        <v>6</v>
      </c>
    </row>
    <row r="29" spans="6:14" x14ac:dyDescent="0.25">
      <c r="F29" s="11" t="s">
        <v>228</v>
      </c>
      <c r="G29" s="12" t="s">
        <v>229</v>
      </c>
      <c r="H29" s="12" t="s">
        <v>230</v>
      </c>
      <c r="I29" s="12">
        <v>0.3</v>
      </c>
      <c r="J29" s="8"/>
      <c r="K29" s="12" t="s">
        <v>228</v>
      </c>
      <c r="L29" s="12" t="s">
        <v>229</v>
      </c>
      <c r="M29" s="12" t="s">
        <v>230</v>
      </c>
      <c r="N29" s="12">
        <v>0.1</v>
      </c>
    </row>
    <row r="30" spans="6:14" x14ac:dyDescent="0.25">
      <c r="F30" s="11" t="s">
        <v>233</v>
      </c>
      <c r="G30" s="12" t="s">
        <v>234</v>
      </c>
      <c r="H30" s="12" t="s">
        <v>235</v>
      </c>
      <c r="I30" s="12">
        <v>6.7</v>
      </c>
      <c r="J30" s="8"/>
      <c r="K30" s="12" t="s">
        <v>233</v>
      </c>
      <c r="L30" s="12" t="s">
        <v>234</v>
      </c>
      <c r="M30" s="12" t="s">
        <v>235</v>
      </c>
      <c r="N30" s="12">
        <v>7</v>
      </c>
    </row>
    <row r="31" spans="6:14" x14ac:dyDescent="0.25">
      <c r="F31" s="13"/>
      <c r="G31" s="8"/>
      <c r="H31" s="8"/>
      <c r="I31" s="8"/>
      <c r="J31" s="8"/>
      <c r="K31" s="8"/>
      <c r="L31" s="8"/>
      <c r="M31" s="8"/>
      <c r="N31" s="8"/>
    </row>
    <row r="32" spans="6:14" x14ac:dyDescent="0.25">
      <c r="F32" s="25" t="s">
        <v>108</v>
      </c>
      <c r="G32" s="25"/>
      <c r="H32" s="25"/>
      <c r="I32" s="26"/>
      <c r="J32" s="8"/>
      <c r="K32" s="27" t="s">
        <v>109</v>
      </c>
      <c r="L32" s="25"/>
      <c r="M32" s="25"/>
      <c r="N32" s="26"/>
    </row>
    <row r="33" spans="6:14" x14ac:dyDescent="0.25">
      <c r="F33" s="9" t="s">
        <v>222</v>
      </c>
      <c r="G33" s="10" t="s">
        <v>223</v>
      </c>
      <c r="H33" s="10" t="s">
        <v>224</v>
      </c>
      <c r="I33" s="10" t="s">
        <v>225</v>
      </c>
      <c r="J33" s="8"/>
      <c r="K33" s="10" t="s">
        <v>222</v>
      </c>
      <c r="L33" s="10" t="s">
        <v>223</v>
      </c>
      <c r="M33" s="10" t="s">
        <v>224</v>
      </c>
      <c r="N33" s="10" t="s">
        <v>225</v>
      </c>
    </row>
    <row r="34" spans="6:14" x14ac:dyDescent="0.25">
      <c r="F34" s="11" t="s">
        <v>226</v>
      </c>
      <c r="G34" s="12" t="s">
        <v>227</v>
      </c>
      <c r="H34" s="12">
        <v>5</v>
      </c>
      <c r="I34" s="12">
        <v>0.1</v>
      </c>
      <c r="J34" s="8"/>
      <c r="K34" s="12" t="s">
        <v>226</v>
      </c>
      <c r="L34" s="12" t="s">
        <v>227</v>
      </c>
      <c r="M34" s="12">
        <v>5</v>
      </c>
      <c r="N34" s="12">
        <v>0.2</v>
      </c>
    </row>
    <row r="35" spans="6:14" x14ac:dyDescent="0.25">
      <c r="F35" s="11" t="s">
        <v>228</v>
      </c>
      <c r="G35" s="12" t="s">
        <v>229</v>
      </c>
      <c r="H35" s="12" t="s">
        <v>230</v>
      </c>
      <c r="I35" s="12">
        <v>0.3</v>
      </c>
      <c r="J35" s="8"/>
      <c r="K35" s="12" t="s">
        <v>228</v>
      </c>
      <c r="L35" s="12" t="s">
        <v>229</v>
      </c>
      <c r="M35" s="12" t="s">
        <v>230</v>
      </c>
      <c r="N35" s="12">
        <v>0.3</v>
      </c>
    </row>
    <row r="36" spans="6:14" x14ac:dyDescent="0.25">
      <c r="F36" s="11" t="s">
        <v>233</v>
      </c>
      <c r="G36" s="12" t="s">
        <v>234</v>
      </c>
      <c r="H36" s="12" t="s">
        <v>235</v>
      </c>
      <c r="I36" s="12">
        <v>6.7</v>
      </c>
      <c r="J36" s="8"/>
      <c r="K36" s="12" t="s">
        <v>233</v>
      </c>
      <c r="L36" s="12" t="s">
        <v>234</v>
      </c>
      <c r="M36" s="12" t="s">
        <v>235</v>
      </c>
      <c r="N36" s="12">
        <v>7</v>
      </c>
    </row>
    <row r="37" spans="6:14" x14ac:dyDescent="0.25">
      <c r="F37" s="13"/>
      <c r="G37" s="8"/>
      <c r="H37" s="8"/>
      <c r="I37" s="8"/>
      <c r="J37" s="8"/>
      <c r="K37" s="8"/>
      <c r="L37" s="8"/>
      <c r="M37" s="8"/>
      <c r="N37" s="8"/>
    </row>
    <row r="38" spans="6:14" x14ac:dyDescent="0.25">
      <c r="F38" s="25" t="s">
        <v>110</v>
      </c>
      <c r="G38" s="25"/>
      <c r="H38" s="25"/>
      <c r="I38" s="26"/>
      <c r="J38" s="8"/>
      <c r="K38" s="27" t="s">
        <v>111</v>
      </c>
      <c r="L38" s="25"/>
      <c r="M38" s="25"/>
      <c r="N38" s="26"/>
    </row>
    <row r="39" spans="6:14" x14ac:dyDescent="0.25">
      <c r="F39" s="9" t="s">
        <v>222</v>
      </c>
      <c r="G39" s="10" t="s">
        <v>223</v>
      </c>
      <c r="H39" s="10" t="s">
        <v>224</v>
      </c>
      <c r="I39" s="10" t="s">
        <v>225</v>
      </c>
      <c r="J39" s="8"/>
      <c r="K39" s="10" t="s">
        <v>222</v>
      </c>
      <c r="L39" s="10" t="s">
        <v>223</v>
      </c>
      <c r="M39" s="10" t="s">
        <v>224</v>
      </c>
      <c r="N39" s="10" t="s">
        <v>225</v>
      </c>
    </row>
    <row r="40" spans="6:14" x14ac:dyDescent="0.25">
      <c r="F40" s="11" t="s">
        <v>226</v>
      </c>
      <c r="G40" s="12" t="s">
        <v>227</v>
      </c>
      <c r="H40" s="12">
        <v>5</v>
      </c>
      <c r="I40" s="12">
        <v>4</v>
      </c>
      <c r="J40" s="8"/>
      <c r="K40" s="12" t="s">
        <v>226</v>
      </c>
      <c r="L40" s="12" t="s">
        <v>227</v>
      </c>
      <c r="M40" s="12">
        <v>5</v>
      </c>
      <c r="N40" s="12">
        <v>0.5</v>
      </c>
    </row>
    <row r="41" spans="6:14" x14ac:dyDescent="0.25">
      <c r="F41" s="11" t="s">
        <v>228</v>
      </c>
      <c r="G41" s="12" t="s">
        <v>229</v>
      </c>
      <c r="H41" s="12" t="s">
        <v>230</v>
      </c>
      <c r="I41" s="12">
        <v>0.3</v>
      </c>
      <c r="J41" s="8"/>
      <c r="K41" s="12" t="s">
        <v>228</v>
      </c>
      <c r="L41" s="12" t="s">
        <v>229</v>
      </c>
      <c r="M41" s="12" t="s">
        <v>230</v>
      </c>
      <c r="N41" s="12">
        <v>0.3</v>
      </c>
    </row>
    <row r="42" spans="6:14" x14ac:dyDescent="0.25">
      <c r="F42" s="11" t="s">
        <v>233</v>
      </c>
      <c r="G42" s="12" t="s">
        <v>234</v>
      </c>
      <c r="H42" s="12" t="s">
        <v>235</v>
      </c>
      <c r="I42" s="12">
        <v>8</v>
      </c>
      <c r="J42" s="8"/>
      <c r="K42" s="12" t="s">
        <v>233</v>
      </c>
      <c r="L42" s="12" t="s">
        <v>234</v>
      </c>
      <c r="M42" s="12" t="s">
        <v>235</v>
      </c>
      <c r="N42" s="12">
        <v>5</v>
      </c>
    </row>
    <row r="43" spans="6:14" x14ac:dyDescent="0.25">
      <c r="F43" s="13"/>
      <c r="G43" s="8"/>
      <c r="H43" s="8"/>
      <c r="I43" s="8"/>
      <c r="J43" s="8"/>
      <c r="K43" s="8"/>
      <c r="L43" s="8"/>
      <c r="M43" s="8"/>
      <c r="N43" s="8"/>
    </row>
    <row r="44" spans="6:14" x14ac:dyDescent="0.25">
      <c r="F44" s="25" t="s">
        <v>105</v>
      </c>
      <c r="G44" s="25"/>
      <c r="H44" s="25"/>
      <c r="I44" s="26"/>
      <c r="J44" s="8"/>
      <c r="K44" s="27" t="s">
        <v>112</v>
      </c>
      <c r="L44" s="25"/>
      <c r="M44" s="25"/>
      <c r="N44" s="26"/>
    </row>
    <row r="45" spans="6:14" x14ac:dyDescent="0.25">
      <c r="F45" s="9" t="s">
        <v>222</v>
      </c>
      <c r="G45" s="10" t="s">
        <v>223</v>
      </c>
      <c r="H45" s="10" t="s">
        <v>224</v>
      </c>
      <c r="I45" s="10" t="s">
        <v>225</v>
      </c>
      <c r="J45" s="8"/>
      <c r="K45" s="10" t="s">
        <v>222</v>
      </c>
      <c r="L45" s="10" t="s">
        <v>223</v>
      </c>
      <c r="M45" s="10" t="s">
        <v>224</v>
      </c>
      <c r="N45" s="10" t="s">
        <v>225</v>
      </c>
    </row>
    <row r="46" spans="6:14" x14ac:dyDescent="0.25">
      <c r="F46" s="11" t="s">
        <v>226</v>
      </c>
      <c r="G46" s="12" t="s">
        <v>227</v>
      </c>
      <c r="H46" s="12">
        <v>5</v>
      </c>
      <c r="I46" s="12">
        <v>0.4</v>
      </c>
      <c r="J46" s="8"/>
      <c r="K46" s="12" t="s">
        <v>226</v>
      </c>
      <c r="L46" s="12" t="s">
        <v>227</v>
      </c>
      <c r="M46" s="12">
        <v>5</v>
      </c>
      <c r="N46" s="12">
        <v>0.5</v>
      </c>
    </row>
    <row r="47" spans="6:14" x14ac:dyDescent="0.25">
      <c r="F47" s="11" t="s">
        <v>228</v>
      </c>
      <c r="G47" s="12" t="s">
        <v>229</v>
      </c>
      <c r="H47" s="12" t="s">
        <v>230</v>
      </c>
      <c r="I47" s="12">
        <v>0.3</v>
      </c>
      <c r="J47" s="8"/>
      <c r="K47" s="12" t="s">
        <v>228</v>
      </c>
      <c r="L47" s="12" t="s">
        <v>229</v>
      </c>
      <c r="M47" s="12" t="s">
        <v>230</v>
      </c>
      <c r="N47" s="12">
        <v>0.3</v>
      </c>
    </row>
    <row r="48" spans="6:14" x14ac:dyDescent="0.25">
      <c r="F48" s="11" t="s">
        <v>233</v>
      </c>
      <c r="G48" s="12" t="s">
        <v>234</v>
      </c>
      <c r="H48" s="12" t="s">
        <v>235</v>
      </c>
      <c r="I48" s="12">
        <v>6.7</v>
      </c>
      <c r="J48" s="8"/>
      <c r="K48" s="12" t="s">
        <v>233</v>
      </c>
      <c r="L48" s="12" t="s">
        <v>234</v>
      </c>
      <c r="M48" s="12" t="s">
        <v>235</v>
      </c>
      <c r="N48" s="12">
        <v>7</v>
      </c>
    </row>
    <row r="49" spans="6:14" x14ac:dyDescent="0.25">
      <c r="F49" s="13"/>
      <c r="G49" s="8"/>
      <c r="H49" s="8"/>
      <c r="I49" s="8"/>
      <c r="J49" s="8"/>
      <c r="K49" s="8"/>
      <c r="L49" s="8"/>
      <c r="M49" s="8"/>
      <c r="N49" s="8"/>
    </row>
    <row r="50" spans="6:14" x14ac:dyDescent="0.25">
      <c r="F50" s="25" t="s">
        <v>113</v>
      </c>
      <c r="G50" s="25"/>
      <c r="H50" s="25"/>
      <c r="I50" s="26"/>
      <c r="J50" s="8"/>
      <c r="K50" s="27" t="s">
        <v>114</v>
      </c>
      <c r="L50" s="25"/>
      <c r="M50" s="25"/>
      <c r="N50" s="26"/>
    </row>
    <row r="51" spans="6:14" x14ac:dyDescent="0.25">
      <c r="F51" s="9" t="s">
        <v>222</v>
      </c>
      <c r="G51" s="10" t="s">
        <v>223</v>
      </c>
      <c r="H51" s="10" t="s">
        <v>224</v>
      </c>
      <c r="I51" s="10" t="s">
        <v>225</v>
      </c>
      <c r="J51" s="8"/>
      <c r="K51" s="10" t="s">
        <v>222</v>
      </c>
      <c r="L51" s="10" t="s">
        <v>223</v>
      </c>
      <c r="M51" s="10" t="s">
        <v>224</v>
      </c>
      <c r="N51" s="10" t="s">
        <v>225</v>
      </c>
    </row>
    <row r="52" spans="6:14" x14ac:dyDescent="0.25">
      <c r="F52" s="11" t="s">
        <v>226</v>
      </c>
      <c r="G52" s="12" t="s">
        <v>227</v>
      </c>
      <c r="H52" s="12">
        <v>5</v>
      </c>
      <c r="I52" s="12">
        <v>0.5</v>
      </c>
      <c r="J52" s="8"/>
      <c r="K52" s="12" t="s">
        <v>226</v>
      </c>
      <c r="L52" s="12" t="s">
        <v>227</v>
      </c>
      <c r="M52" s="12">
        <v>5</v>
      </c>
      <c r="N52" s="12">
        <v>0.5</v>
      </c>
    </row>
    <row r="53" spans="6:14" x14ac:dyDescent="0.25">
      <c r="F53" s="11" t="s">
        <v>228</v>
      </c>
      <c r="G53" s="12" t="s">
        <v>229</v>
      </c>
      <c r="H53" s="12" t="s">
        <v>230</v>
      </c>
      <c r="I53" s="12">
        <v>0.3</v>
      </c>
      <c r="J53" s="8"/>
      <c r="K53" s="12" t="s">
        <v>228</v>
      </c>
      <c r="L53" s="12" t="s">
        <v>229</v>
      </c>
      <c r="M53" s="12" t="s">
        <v>230</v>
      </c>
      <c r="N53" s="12">
        <v>0.3</v>
      </c>
    </row>
    <row r="54" spans="6:14" x14ac:dyDescent="0.25">
      <c r="F54" s="11" t="s">
        <v>233</v>
      </c>
      <c r="G54" s="12" t="s">
        <v>234</v>
      </c>
      <c r="H54" s="12" t="s">
        <v>235</v>
      </c>
      <c r="I54" s="12">
        <v>6.7</v>
      </c>
      <c r="J54" s="8"/>
      <c r="K54" s="12" t="s">
        <v>233</v>
      </c>
      <c r="L54" s="12" t="s">
        <v>234</v>
      </c>
      <c r="M54" s="12" t="s">
        <v>235</v>
      </c>
      <c r="N54" s="12">
        <v>7</v>
      </c>
    </row>
    <row r="55" spans="6:14" x14ac:dyDescent="0.25">
      <c r="J55" s="8"/>
    </row>
    <row r="56" spans="6:14" x14ac:dyDescent="0.25">
      <c r="F56" s="25" t="s">
        <v>115</v>
      </c>
      <c r="G56" s="25"/>
      <c r="H56" s="25"/>
      <c r="I56" s="26"/>
      <c r="J56" s="8"/>
    </row>
    <row r="57" spans="6:14" x14ac:dyDescent="0.25">
      <c r="F57" s="9" t="s">
        <v>222</v>
      </c>
      <c r="G57" s="10" t="s">
        <v>223</v>
      </c>
      <c r="H57" s="10" t="s">
        <v>224</v>
      </c>
      <c r="I57" s="10" t="s">
        <v>225</v>
      </c>
      <c r="J57" s="8"/>
    </row>
    <row r="58" spans="6:14" x14ac:dyDescent="0.25">
      <c r="F58" s="11" t="s">
        <v>226</v>
      </c>
      <c r="G58" s="12" t="s">
        <v>227</v>
      </c>
      <c r="H58" s="12">
        <v>5</v>
      </c>
      <c r="I58" s="12">
        <v>0.5</v>
      </c>
      <c r="J58" s="8"/>
    </row>
    <row r="59" spans="6:14" x14ac:dyDescent="0.25">
      <c r="F59" s="11" t="s">
        <v>228</v>
      </c>
      <c r="G59" s="12" t="s">
        <v>229</v>
      </c>
      <c r="H59" s="12" t="s">
        <v>230</v>
      </c>
      <c r="I59" s="12">
        <v>0.3</v>
      </c>
      <c r="J59" s="8"/>
    </row>
    <row r="60" spans="6:14" x14ac:dyDescent="0.25">
      <c r="F60" s="11" t="s">
        <v>233</v>
      </c>
      <c r="G60" s="12" t="s">
        <v>234</v>
      </c>
      <c r="H60" s="12" t="s">
        <v>235</v>
      </c>
      <c r="I60" s="12">
        <v>6.7</v>
      </c>
    </row>
  </sheetData>
  <mergeCells count="13">
    <mergeCell ref="F56:I56"/>
    <mergeCell ref="H3:J3"/>
    <mergeCell ref="G4:K4"/>
    <mergeCell ref="F26:I26"/>
    <mergeCell ref="K26:N26"/>
    <mergeCell ref="F32:I32"/>
    <mergeCell ref="K32:N32"/>
    <mergeCell ref="F38:I38"/>
    <mergeCell ref="K38:N38"/>
    <mergeCell ref="F44:I44"/>
    <mergeCell ref="K44:N44"/>
    <mergeCell ref="F50:I50"/>
    <mergeCell ref="K50:N5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8:O34"/>
  <sheetViews>
    <sheetView topLeftCell="D16" workbookViewId="0">
      <selection activeCell="P22" sqref="P22"/>
    </sheetView>
  </sheetViews>
  <sheetFormatPr defaultRowHeight="15" x14ac:dyDescent="0.25"/>
  <cols>
    <col min="5" max="5" width="6.7109375" customWidth="1"/>
    <col min="6" max="6" width="27.5703125" bestFit="1" customWidth="1"/>
    <col min="7" max="7" width="19.140625" bestFit="1" customWidth="1"/>
    <col min="8" max="8" width="16.7109375" bestFit="1" customWidth="1"/>
    <col min="9" max="9" width="14.42578125" bestFit="1" customWidth="1"/>
    <col min="10" max="10" width="16" bestFit="1" customWidth="1"/>
    <col min="11" max="11" width="9.7109375" bestFit="1" customWidth="1"/>
    <col min="12" max="12" width="11.140625" bestFit="1" customWidth="1"/>
    <col min="13" max="13" width="12.42578125" bestFit="1" customWidth="1"/>
  </cols>
  <sheetData>
    <row r="8" spans="6:13" x14ac:dyDescent="0.2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6:13" x14ac:dyDescent="0.25">
      <c r="F9" s="5" t="s">
        <v>8</v>
      </c>
      <c r="G9" s="5" t="s">
        <v>9</v>
      </c>
      <c r="H9" s="5" t="s">
        <v>10</v>
      </c>
      <c r="I9" s="5" t="s">
        <v>11</v>
      </c>
      <c r="J9" s="5" t="s">
        <v>12</v>
      </c>
      <c r="K9" s="5" t="s">
        <v>13</v>
      </c>
      <c r="L9" s="5" t="s">
        <v>14</v>
      </c>
      <c r="M9" s="5" t="s">
        <v>15</v>
      </c>
    </row>
    <row r="10" spans="6:13" x14ac:dyDescent="0.25">
      <c r="F10" s="2" t="s">
        <v>107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20</v>
      </c>
      <c r="L10" s="2" t="s">
        <v>21</v>
      </c>
      <c r="M10" s="2" t="s">
        <v>22</v>
      </c>
    </row>
    <row r="11" spans="6:13" x14ac:dyDescent="0.25">
      <c r="F11" s="2" t="s">
        <v>55</v>
      </c>
      <c r="G11" s="2" t="s">
        <v>23</v>
      </c>
      <c r="H11" s="2" t="s">
        <v>24</v>
      </c>
      <c r="I11" s="2" t="s">
        <v>312</v>
      </c>
      <c r="J11" s="2" t="s">
        <v>26</v>
      </c>
      <c r="K11" s="2" t="s">
        <v>27</v>
      </c>
      <c r="L11" s="2" t="s">
        <v>28</v>
      </c>
      <c r="M11" s="2" t="s">
        <v>29</v>
      </c>
    </row>
    <row r="12" spans="6:13" x14ac:dyDescent="0.25">
      <c r="F12" s="2" t="s">
        <v>108</v>
      </c>
      <c r="G12" s="2" t="s">
        <v>16</v>
      </c>
      <c r="H12" s="2" t="s">
        <v>30</v>
      </c>
      <c r="I12" s="2" t="s">
        <v>312</v>
      </c>
      <c r="J12" s="2" t="s">
        <v>19</v>
      </c>
      <c r="K12" s="2" t="s">
        <v>20</v>
      </c>
      <c r="L12" s="2" t="s">
        <v>28</v>
      </c>
      <c r="M12" s="2" t="s">
        <v>29</v>
      </c>
    </row>
    <row r="13" spans="6:13" x14ac:dyDescent="0.25">
      <c r="F13" s="2" t="s">
        <v>109</v>
      </c>
      <c r="G13" s="2" t="s">
        <v>16</v>
      </c>
      <c r="H13" s="2" t="s">
        <v>24</v>
      </c>
      <c r="I13" s="2" t="s">
        <v>18</v>
      </c>
      <c r="J13" s="2" t="s">
        <v>32</v>
      </c>
      <c r="K13" s="2" t="s">
        <v>27</v>
      </c>
      <c r="L13" s="2" t="s">
        <v>28</v>
      </c>
      <c r="M13" s="2" t="s">
        <v>29</v>
      </c>
    </row>
    <row r="14" spans="6:13" x14ac:dyDescent="0.25">
      <c r="F14" s="2" t="s">
        <v>110</v>
      </c>
      <c r="G14" s="2" t="s">
        <v>16</v>
      </c>
      <c r="H14" s="2" t="s">
        <v>24</v>
      </c>
      <c r="I14" s="2" t="s">
        <v>18</v>
      </c>
      <c r="J14" s="2" t="s">
        <v>32</v>
      </c>
      <c r="K14" s="2" t="s">
        <v>20</v>
      </c>
      <c r="L14" s="2" t="s">
        <v>21</v>
      </c>
      <c r="M14" s="2" t="s">
        <v>22</v>
      </c>
    </row>
    <row r="15" spans="6:13" x14ac:dyDescent="0.25">
      <c r="F15" s="2" t="s">
        <v>111</v>
      </c>
      <c r="G15" s="2" t="s">
        <v>16</v>
      </c>
      <c r="H15" s="2" t="s">
        <v>24</v>
      </c>
      <c r="I15" s="2" t="s">
        <v>18</v>
      </c>
      <c r="J15" s="2" t="s">
        <v>34</v>
      </c>
      <c r="K15" s="2" t="s">
        <v>20</v>
      </c>
      <c r="L15" s="2" t="s">
        <v>28</v>
      </c>
      <c r="M15" s="2" t="s">
        <v>29</v>
      </c>
    </row>
    <row r="16" spans="6:13" x14ac:dyDescent="0.25">
      <c r="F16" s="2" t="s">
        <v>105</v>
      </c>
      <c r="G16" s="2" t="s">
        <v>23</v>
      </c>
      <c r="H16" s="2" t="s">
        <v>30</v>
      </c>
      <c r="I16" s="2" t="s">
        <v>312</v>
      </c>
      <c r="J16" s="2" t="s">
        <v>35</v>
      </c>
      <c r="K16" s="2" t="s">
        <v>20</v>
      </c>
      <c r="L16" s="2" t="s">
        <v>36</v>
      </c>
      <c r="M16" s="2" t="s">
        <v>22</v>
      </c>
    </row>
    <row r="17" spans="6:15" x14ac:dyDescent="0.25">
      <c r="F17" s="2" t="s">
        <v>112</v>
      </c>
      <c r="G17" s="2" t="s">
        <v>16</v>
      </c>
      <c r="H17" s="2" t="s">
        <v>24</v>
      </c>
      <c r="I17" s="2" t="s">
        <v>313</v>
      </c>
      <c r="J17" s="2" t="s">
        <v>32</v>
      </c>
      <c r="K17" s="2" t="s">
        <v>27</v>
      </c>
      <c r="L17" s="2" t="s">
        <v>28</v>
      </c>
      <c r="M17" s="2" t="s">
        <v>29</v>
      </c>
    </row>
    <row r="18" spans="6:15" x14ac:dyDescent="0.25">
      <c r="F18" s="2" t="s">
        <v>113</v>
      </c>
      <c r="G18" s="2" t="s">
        <v>23</v>
      </c>
      <c r="H18" s="2" t="s">
        <v>37</v>
      </c>
      <c r="I18" s="2" t="s">
        <v>18</v>
      </c>
      <c r="J18" s="2" t="s">
        <v>39</v>
      </c>
      <c r="K18" s="2" t="s">
        <v>20</v>
      </c>
      <c r="L18" s="2" t="s">
        <v>36</v>
      </c>
      <c r="M18" s="2" t="s">
        <v>22</v>
      </c>
    </row>
    <row r="21" spans="6:15" x14ac:dyDescent="0.25">
      <c r="F21" s="2" t="s">
        <v>315</v>
      </c>
      <c r="G21" s="2"/>
      <c r="I21" s="16" t="s">
        <v>1</v>
      </c>
      <c r="J21" s="16" t="s">
        <v>2</v>
      </c>
      <c r="K21" s="16" t="s">
        <v>3</v>
      </c>
      <c r="L21" s="16" t="s">
        <v>4</v>
      </c>
      <c r="M21" s="16" t="s">
        <v>5</v>
      </c>
      <c r="N21" s="16" t="s">
        <v>6</v>
      </c>
      <c r="O21" s="16" t="s">
        <v>7</v>
      </c>
    </row>
    <row r="22" spans="6:15" x14ac:dyDescent="0.25">
      <c r="F22" s="2" t="s">
        <v>188</v>
      </c>
      <c r="G22" s="15">
        <v>1</v>
      </c>
      <c r="I22" s="14">
        <v>1</v>
      </c>
      <c r="J22" s="14">
        <v>91</v>
      </c>
      <c r="K22" s="14">
        <v>1</v>
      </c>
      <c r="L22" s="14">
        <v>4</v>
      </c>
      <c r="M22" s="14">
        <v>1</v>
      </c>
      <c r="N22" s="14">
        <v>39</v>
      </c>
      <c r="O22" s="14">
        <v>1</v>
      </c>
    </row>
    <row r="23" spans="6:15" x14ac:dyDescent="0.25">
      <c r="F23" s="2" t="s">
        <v>23</v>
      </c>
      <c r="G23" s="2">
        <v>2</v>
      </c>
      <c r="I23" s="14">
        <v>2</v>
      </c>
      <c r="J23" s="14">
        <v>85</v>
      </c>
      <c r="K23" s="14">
        <v>2</v>
      </c>
      <c r="L23" s="14">
        <v>7</v>
      </c>
      <c r="M23" s="14">
        <v>2</v>
      </c>
      <c r="N23" s="14">
        <v>42</v>
      </c>
      <c r="O23" s="14">
        <v>2</v>
      </c>
    </row>
    <row r="24" spans="6:15" x14ac:dyDescent="0.25">
      <c r="F24" s="2"/>
      <c r="G24" s="2"/>
      <c r="I24" s="14">
        <v>1</v>
      </c>
      <c r="J24" s="14">
        <v>64</v>
      </c>
      <c r="K24" s="14">
        <v>2</v>
      </c>
      <c r="L24" s="14">
        <v>4</v>
      </c>
      <c r="M24" s="14">
        <v>1</v>
      </c>
      <c r="N24" s="14">
        <v>42</v>
      </c>
      <c r="O24" s="14">
        <v>2</v>
      </c>
    </row>
    <row r="25" spans="6:15" x14ac:dyDescent="0.25">
      <c r="F25" s="2" t="s">
        <v>317</v>
      </c>
      <c r="G25" s="2" t="s">
        <v>318</v>
      </c>
      <c r="I25" s="14">
        <v>1</v>
      </c>
      <c r="J25" s="14">
        <v>88</v>
      </c>
      <c r="K25" s="14">
        <v>1</v>
      </c>
      <c r="L25" s="14">
        <v>2</v>
      </c>
      <c r="M25" s="14">
        <v>2</v>
      </c>
      <c r="N25" s="14">
        <v>47</v>
      </c>
      <c r="O25" s="14">
        <v>2</v>
      </c>
    </row>
    <row r="26" spans="6:15" x14ac:dyDescent="0.25">
      <c r="F26" s="2" t="s">
        <v>319</v>
      </c>
      <c r="G26" s="2" t="s">
        <v>320</v>
      </c>
      <c r="I26" s="14">
        <v>1</v>
      </c>
      <c r="J26" s="14">
        <v>86</v>
      </c>
      <c r="K26" s="14">
        <v>1</v>
      </c>
      <c r="L26" s="14">
        <v>2</v>
      </c>
      <c r="M26" s="14">
        <v>1</v>
      </c>
      <c r="N26" s="14">
        <v>36</v>
      </c>
      <c r="O26" s="14">
        <v>1</v>
      </c>
    </row>
    <row r="27" spans="6:15" x14ac:dyDescent="0.25">
      <c r="F27" s="2" t="s">
        <v>321</v>
      </c>
      <c r="G27" s="2" t="s">
        <v>322</v>
      </c>
      <c r="I27" s="14">
        <v>1</v>
      </c>
      <c r="J27" s="14">
        <v>84</v>
      </c>
      <c r="K27" s="14">
        <v>1</v>
      </c>
      <c r="L27" s="14">
        <v>1</v>
      </c>
      <c r="M27" s="14">
        <v>1</v>
      </c>
      <c r="N27" s="14">
        <v>45</v>
      </c>
      <c r="O27" s="14">
        <v>2</v>
      </c>
    </row>
    <row r="28" spans="6:15" x14ac:dyDescent="0.25">
      <c r="F28" s="2" t="s">
        <v>323</v>
      </c>
      <c r="G28" s="2" t="s">
        <v>324</v>
      </c>
      <c r="I28" s="14">
        <v>2</v>
      </c>
      <c r="J28" s="14">
        <v>60</v>
      </c>
      <c r="K28" s="14">
        <v>2</v>
      </c>
      <c r="L28" s="14">
        <v>15</v>
      </c>
      <c r="M28" s="14">
        <v>1</v>
      </c>
      <c r="N28" s="14">
        <v>22</v>
      </c>
      <c r="O28" s="14">
        <v>1</v>
      </c>
    </row>
    <row r="29" spans="6:15" x14ac:dyDescent="0.25">
      <c r="F29" s="2" t="s">
        <v>325</v>
      </c>
      <c r="G29" s="2" t="s">
        <v>316</v>
      </c>
      <c r="I29" s="14">
        <v>1</v>
      </c>
      <c r="J29" s="14">
        <v>80</v>
      </c>
      <c r="K29" s="14">
        <v>1</v>
      </c>
      <c r="L29" s="14">
        <v>2</v>
      </c>
      <c r="M29" s="14">
        <v>2</v>
      </c>
      <c r="N29" s="14">
        <v>47</v>
      </c>
      <c r="O29" s="14">
        <v>2</v>
      </c>
    </row>
    <row r="30" spans="6:15" x14ac:dyDescent="0.25">
      <c r="F30" s="2"/>
      <c r="G30" s="2"/>
      <c r="I30" s="14">
        <v>2</v>
      </c>
      <c r="J30" s="14">
        <v>55</v>
      </c>
      <c r="K30" s="14">
        <v>1</v>
      </c>
      <c r="L30" s="14">
        <v>3</v>
      </c>
      <c r="M30" s="14">
        <v>1</v>
      </c>
      <c r="N30" s="14">
        <v>28</v>
      </c>
      <c r="O30" s="14">
        <v>1</v>
      </c>
    </row>
    <row r="31" spans="6:15" x14ac:dyDescent="0.25">
      <c r="F31" s="2" t="s">
        <v>326</v>
      </c>
      <c r="G31" s="2" t="s">
        <v>327</v>
      </c>
    </row>
    <row r="32" spans="6:15" x14ac:dyDescent="0.25">
      <c r="F32" s="2" t="s">
        <v>328</v>
      </c>
      <c r="G32" s="2" t="s">
        <v>329</v>
      </c>
    </row>
    <row r="33" spans="6:7" x14ac:dyDescent="0.25">
      <c r="F33" s="2" t="s">
        <v>330</v>
      </c>
      <c r="G33" s="2" t="s">
        <v>331</v>
      </c>
    </row>
    <row r="34" spans="6:7" x14ac:dyDescent="0.25">
      <c r="F34" s="2"/>
      <c r="G3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125"/>
  <sheetViews>
    <sheetView tabSelected="1" topLeftCell="F29" workbookViewId="0">
      <selection activeCell="V8" sqref="V8"/>
    </sheetView>
  </sheetViews>
  <sheetFormatPr defaultRowHeight="15.75" x14ac:dyDescent="0.25"/>
  <cols>
    <col min="1" max="1" width="11.42578125" style="17" customWidth="1"/>
    <col min="2" max="2" width="9.140625" style="17"/>
    <col min="3" max="3" width="19.5703125" style="17" bestFit="1" customWidth="1"/>
    <col min="4" max="9" width="9.140625" style="17"/>
    <col min="10" max="10" width="10.5703125" style="17" bestFit="1" customWidth="1"/>
    <col min="11" max="11" width="9.140625" style="17"/>
    <col min="12" max="12" width="18.42578125" style="17" bestFit="1" customWidth="1"/>
    <col min="13" max="13" width="19.5703125" style="17" bestFit="1" customWidth="1"/>
    <col min="14" max="19" width="9.140625" style="17"/>
    <col min="20" max="20" width="10.5703125" style="17" bestFit="1" customWidth="1"/>
    <col min="21" max="21" width="9.140625" style="17"/>
    <col min="22" max="22" width="18.42578125" style="17" bestFit="1" customWidth="1"/>
    <col min="23" max="23" width="19.5703125" style="17" bestFit="1" customWidth="1"/>
    <col min="24" max="29" width="9.140625" style="17"/>
    <col min="30" max="30" width="13.140625" style="17" bestFit="1" customWidth="1"/>
    <col min="31" max="31" width="11.140625" style="17" bestFit="1" customWidth="1"/>
    <col min="32" max="32" width="18.42578125" style="17" bestFit="1" customWidth="1"/>
    <col min="33" max="33" width="19.5703125" style="17" bestFit="1" customWidth="1"/>
    <col min="34" max="16384" width="9.140625" style="17"/>
  </cols>
  <sheetData>
    <row r="2" spans="1:39" x14ac:dyDescent="0.25">
      <c r="A2" s="37" t="s">
        <v>107</v>
      </c>
      <c r="B2" s="37"/>
      <c r="C2" s="37"/>
      <c r="D2" s="37"/>
      <c r="E2" s="37"/>
      <c r="F2" s="37"/>
      <c r="G2" s="38"/>
      <c r="H2" s="38"/>
      <c r="I2" s="38"/>
      <c r="J2" s="48" t="s">
        <v>55</v>
      </c>
      <c r="K2" s="48"/>
      <c r="L2" s="48"/>
      <c r="M2" s="48"/>
      <c r="N2" s="48"/>
      <c r="O2" s="48"/>
      <c r="P2" s="49"/>
      <c r="Q2" s="49"/>
      <c r="R2" s="49"/>
      <c r="S2" s="49"/>
      <c r="T2" s="34" t="s">
        <v>108</v>
      </c>
      <c r="U2" s="35"/>
      <c r="V2" s="35"/>
      <c r="W2" s="35"/>
      <c r="X2" s="35"/>
      <c r="Y2" s="35"/>
      <c r="AD2" s="34" t="s">
        <v>109</v>
      </c>
      <c r="AE2" s="35"/>
      <c r="AF2" s="35"/>
      <c r="AG2" s="35"/>
      <c r="AH2" s="35"/>
      <c r="AI2" s="35"/>
    </row>
    <row r="3" spans="1:39" x14ac:dyDescent="0.25">
      <c r="A3" s="39" t="s">
        <v>222</v>
      </c>
      <c r="B3" s="39" t="s">
        <v>223</v>
      </c>
      <c r="C3" s="39" t="s">
        <v>224</v>
      </c>
      <c r="D3" s="39" t="s">
        <v>225</v>
      </c>
      <c r="E3" s="39" t="s">
        <v>266</v>
      </c>
      <c r="F3" s="39" t="s">
        <v>267</v>
      </c>
      <c r="G3" s="38"/>
      <c r="H3" s="38"/>
      <c r="I3" s="38"/>
      <c r="J3" s="50" t="s">
        <v>222</v>
      </c>
      <c r="K3" s="50" t="s">
        <v>223</v>
      </c>
      <c r="L3" s="50" t="s">
        <v>224</v>
      </c>
      <c r="M3" s="50" t="s">
        <v>225</v>
      </c>
      <c r="N3" s="50" t="s">
        <v>266</v>
      </c>
      <c r="O3" s="50" t="s">
        <v>267</v>
      </c>
      <c r="P3" s="49"/>
      <c r="Q3" s="49"/>
      <c r="R3" s="49"/>
      <c r="S3" s="49"/>
      <c r="T3" s="18" t="s">
        <v>222</v>
      </c>
      <c r="U3" s="18" t="s">
        <v>223</v>
      </c>
      <c r="V3" s="18" t="s">
        <v>224</v>
      </c>
      <c r="W3" s="18" t="s">
        <v>225</v>
      </c>
      <c r="X3" s="18" t="s">
        <v>266</v>
      </c>
      <c r="Y3" s="18" t="s">
        <v>267</v>
      </c>
      <c r="AD3" s="18" t="s">
        <v>222</v>
      </c>
      <c r="AE3" s="18" t="s">
        <v>223</v>
      </c>
      <c r="AF3" s="18" t="s">
        <v>224</v>
      </c>
      <c r="AG3" s="18" t="s">
        <v>225</v>
      </c>
      <c r="AH3" s="18" t="s">
        <v>266</v>
      </c>
      <c r="AI3" s="18" t="s">
        <v>267</v>
      </c>
    </row>
    <row r="4" spans="1:39" x14ac:dyDescent="0.25">
      <c r="A4" s="39" t="s">
        <v>226</v>
      </c>
      <c r="B4" s="39" t="s">
        <v>227</v>
      </c>
      <c r="C4" s="39">
        <v>5</v>
      </c>
      <c r="D4" s="39">
        <v>4</v>
      </c>
      <c r="E4" s="40">
        <v>0</v>
      </c>
      <c r="F4" s="39">
        <v>5</v>
      </c>
      <c r="G4" s="38"/>
      <c r="H4" s="38"/>
      <c r="I4" s="38"/>
      <c r="J4" s="50" t="s">
        <v>226</v>
      </c>
      <c r="K4" s="50" t="s">
        <v>227</v>
      </c>
      <c r="L4" s="50">
        <v>5</v>
      </c>
      <c r="M4" s="50">
        <v>6</v>
      </c>
      <c r="N4" s="51">
        <v>0</v>
      </c>
      <c r="O4" s="50">
        <v>5</v>
      </c>
      <c r="P4" s="49"/>
      <c r="Q4" s="49"/>
      <c r="R4" s="49"/>
      <c r="S4" s="49"/>
      <c r="T4" s="18" t="s">
        <v>226</v>
      </c>
      <c r="U4" s="18" t="s">
        <v>227</v>
      </c>
      <c r="V4" s="18">
        <v>5</v>
      </c>
      <c r="W4" s="18">
        <v>6</v>
      </c>
      <c r="X4" s="19">
        <v>0</v>
      </c>
      <c r="Y4" s="18">
        <v>5</v>
      </c>
      <c r="AD4" s="18" t="s">
        <v>226</v>
      </c>
      <c r="AE4" s="18" t="s">
        <v>227</v>
      </c>
      <c r="AF4" s="18">
        <v>5</v>
      </c>
      <c r="AG4" s="18">
        <v>0.2</v>
      </c>
      <c r="AH4" s="19">
        <v>0</v>
      </c>
      <c r="AI4" s="18">
        <v>5</v>
      </c>
    </row>
    <row r="5" spans="1:39" x14ac:dyDescent="0.25">
      <c r="A5" s="39" t="s">
        <v>228</v>
      </c>
      <c r="B5" s="39" t="s">
        <v>229</v>
      </c>
      <c r="C5" s="39" t="s">
        <v>332</v>
      </c>
      <c r="D5" s="39">
        <v>0.5</v>
      </c>
      <c r="E5" s="40">
        <v>0.2</v>
      </c>
      <c r="F5" s="40">
        <v>0.5</v>
      </c>
      <c r="G5" s="38"/>
      <c r="H5" s="38"/>
      <c r="I5" s="38"/>
      <c r="J5" s="50" t="s">
        <v>228</v>
      </c>
      <c r="K5" s="50" t="s">
        <v>229</v>
      </c>
      <c r="L5" s="50" t="s">
        <v>230</v>
      </c>
      <c r="M5" s="50">
        <v>0.3</v>
      </c>
      <c r="N5" s="51">
        <v>0.2</v>
      </c>
      <c r="O5" s="51">
        <v>0.5</v>
      </c>
      <c r="P5" s="49"/>
      <c r="Q5" s="49"/>
      <c r="R5" s="49"/>
      <c r="S5" s="49"/>
      <c r="T5" s="18" t="s">
        <v>228</v>
      </c>
      <c r="U5" s="18" t="s">
        <v>229</v>
      </c>
      <c r="V5" s="18" t="s">
        <v>230</v>
      </c>
      <c r="W5" s="18">
        <v>1</v>
      </c>
      <c r="X5" s="19">
        <v>0.2</v>
      </c>
      <c r="Y5" s="19">
        <v>0.5</v>
      </c>
      <c r="AD5" s="18" t="s">
        <v>228</v>
      </c>
      <c r="AE5" s="18" t="s">
        <v>229</v>
      </c>
      <c r="AF5" s="18" t="s">
        <v>230</v>
      </c>
      <c r="AG5" s="18">
        <v>0.3</v>
      </c>
      <c r="AH5" s="19">
        <v>0.2</v>
      </c>
      <c r="AI5" s="19">
        <v>0.5</v>
      </c>
    </row>
    <row r="6" spans="1:39" x14ac:dyDescent="0.25">
      <c r="A6" s="39" t="s">
        <v>233</v>
      </c>
      <c r="B6" s="39" t="s">
        <v>234</v>
      </c>
      <c r="C6" s="39" t="s">
        <v>235</v>
      </c>
      <c r="D6" s="39">
        <v>6.7</v>
      </c>
      <c r="E6" s="40">
        <v>6</v>
      </c>
      <c r="F6" s="40">
        <v>8</v>
      </c>
      <c r="G6" s="38"/>
      <c r="H6" s="38"/>
      <c r="I6" s="38"/>
      <c r="J6" s="50" t="s">
        <v>233</v>
      </c>
      <c r="K6" s="50" t="s">
        <v>234</v>
      </c>
      <c r="L6" s="50" t="s">
        <v>235</v>
      </c>
      <c r="M6" s="50">
        <v>3</v>
      </c>
      <c r="N6" s="51">
        <v>6</v>
      </c>
      <c r="O6" s="51">
        <v>8</v>
      </c>
      <c r="P6" s="49"/>
      <c r="Q6" s="49"/>
      <c r="R6" s="49"/>
      <c r="S6" s="49"/>
      <c r="T6" s="18" t="s">
        <v>233</v>
      </c>
      <c r="U6" s="18" t="s">
        <v>234</v>
      </c>
      <c r="V6" s="18" t="s">
        <v>235</v>
      </c>
      <c r="W6" s="18">
        <v>8</v>
      </c>
      <c r="X6" s="19">
        <v>6</v>
      </c>
      <c r="Y6" s="19">
        <v>8</v>
      </c>
      <c r="AD6" s="18" t="s">
        <v>233</v>
      </c>
      <c r="AE6" s="18" t="s">
        <v>234</v>
      </c>
      <c r="AF6" s="18" t="s">
        <v>235</v>
      </c>
      <c r="AG6" s="18">
        <v>7</v>
      </c>
      <c r="AH6" s="19">
        <v>6</v>
      </c>
      <c r="AI6" s="19">
        <v>8</v>
      </c>
    </row>
    <row r="7" spans="1:39" x14ac:dyDescent="0.25">
      <c r="A7" s="38"/>
      <c r="B7" s="38"/>
      <c r="C7" s="38"/>
      <c r="D7" s="38"/>
      <c r="E7" s="38"/>
      <c r="F7" s="38"/>
      <c r="G7" s="38"/>
      <c r="H7" s="38"/>
      <c r="I7" s="38"/>
      <c r="J7" s="49"/>
      <c r="K7" s="49"/>
      <c r="L7" s="49"/>
      <c r="M7" s="49"/>
      <c r="N7" s="49"/>
      <c r="O7" s="49"/>
      <c r="P7" s="49"/>
      <c r="Q7" s="49"/>
      <c r="R7" s="49"/>
      <c r="S7" s="49"/>
    </row>
    <row r="8" spans="1:39" x14ac:dyDescent="0.25">
      <c r="A8" s="38" t="s">
        <v>283</v>
      </c>
      <c r="B8" s="38"/>
      <c r="C8" s="38"/>
      <c r="D8" s="38"/>
      <c r="E8" s="38"/>
      <c r="F8" s="38" t="s">
        <v>284</v>
      </c>
      <c r="G8" s="38"/>
      <c r="H8" s="38"/>
      <c r="I8" s="38"/>
      <c r="J8" s="49"/>
      <c r="K8" s="49" t="s">
        <v>283</v>
      </c>
      <c r="L8" s="49"/>
      <c r="M8" s="49"/>
      <c r="N8" s="49"/>
      <c r="O8" s="49"/>
      <c r="P8" s="49" t="s">
        <v>284</v>
      </c>
      <c r="Q8" s="49"/>
      <c r="R8" s="49"/>
      <c r="S8" s="49"/>
      <c r="U8" s="17" t="s">
        <v>283</v>
      </c>
      <c r="Z8" s="17" t="s">
        <v>284</v>
      </c>
      <c r="AE8" s="17" t="s">
        <v>283</v>
      </c>
      <c r="AJ8" s="17" t="s">
        <v>284</v>
      </c>
    </row>
    <row r="9" spans="1:39" x14ac:dyDescent="0.25">
      <c r="A9" s="41" t="s">
        <v>226</v>
      </c>
      <c r="B9" s="42"/>
      <c r="C9" s="43" t="s">
        <v>268</v>
      </c>
      <c r="D9" s="43"/>
      <c r="E9" s="38"/>
      <c r="F9" s="43" t="s">
        <v>226</v>
      </c>
      <c r="G9" s="43"/>
      <c r="H9" s="43" t="s">
        <v>268</v>
      </c>
      <c r="I9" s="43"/>
      <c r="J9" s="49"/>
      <c r="K9" s="52" t="s">
        <v>226</v>
      </c>
      <c r="L9" s="53"/>
      <c r="M9" s="54" t="s">
        <v>268</v>
      </c>
      <c r="N9" s="54"/>
      <c r="O9" s="49"/>
      <c r="P9" s="54" t="s">
        <v>226</v>
      </c>
      <c r="Q9" s="54"/>
      <c r="R9" s="54" t="s">
        <v>268</v>
      </c>
      <c r="S9" s="54"/>
      <c r="U9" s="31" t="s">
        <v>226</v>
      </c>
      <c r="V9" s="32"/>
      <c r="W9" s="33" t="s">
        <v>268</v>
      </c>
      <c r="X9" s="33"/>
      <c r="Z9" s="33" t="s">
        <v>226</v>
      </c>
      <c r="AA9" s="33"/>
      <c r="AB9" s="33" t="s">
        <v>268</v>
      </c>
      <c r="AC9" s="33"/>
      <c r="AE9" s="31" t="s">
        <v>226</v>
      </c>
      <c r="AF9" s="32"/>
      <c r="AG9" s="33" t="s">
        <v>268</v>
      </c>
      <c r="AH9" s="33"/>
      <c r="AJ9" s="33" t="s">
        <v>226</v>
      </c>
      <c r="AK9" s="33"/>
      <c r="AL9" s="33" t="s">
        <v>268</v>
      </c>
      <c r="AM9" s="33"/>
    </row>
    <row r="10" spans="1:39" x14ac:dyDescent="0.25">
      <c r="A10" s="41" t="s">
        <v>269</v>
      </c>
      <c r="B10" s="42"/>
      <c r="C10" s="43">
        <v>1</v>
      </c>
      <c r="D10" s="43"/>
      <c r="E10" s="38"/>
      <c r="F10" s="41" t="s">
        <v>269</v>
      </c>
      <c r="G10" s="42"/>
      <c r="H10" s="43">
        <v>0</v>
      </c>
      <c r="I10" s="43"/>
      <c r="J10" s="49"/>
      <c r="K10" s="52" t="s">
        <v>269</v>
      </c>
      <c r="L10" s="53"/>
      <c r="M10" s="54">
        <v>1</v>
      </c>
      <c r="N10" s="54"/>
      <c r="O10" s="49"/>
      <c r="P10" s="52" t="s">
        <v>269</v>
      </c>
      <c r="Q10" s="53"/>
      <c r="R10" s="54">
        <v>0</v>
      </c>
      <c r="S10" s="54"/>
      <c r="U10" s="31" t="s">
        <v>269</v>
      </c>
      <c r="V10" s="32"/>
      <c r="W10" s="33">
        <v>1</v>
      </c>
      <c r="X10" s="33"/>
      <c r="Z10" s="31" t="s">
        <v>269</v>
      </c>
      <c r="AA10" s="32"/>
      <c r="AB10" s="33">
        <v>0</v>
      </c>
      <c r="AC10" s="33"/>
      <c r="AE10" s="31" t="s">
        <v>269</v>
      </c>
      <c r="AF10" s="32"/>
      <c r="AG10" s="33">
        <v>1</v>
      </c>
      <c r="AH10" s="33"/>
      <c r="AJ10" s="31" t="s">
        <v>269</v>
      </c>
      <c r="AK10" s="32"/>
      <c r="AL10" s="33">
        <v>0</v>
      </c>
      <c r="AM10" s="33"/>
    </row>
    <row r="11" spans="1:39" x14ac:dyDescent="0.25">
      <c r="A11" s="41" t="s">
        <v>270</v>
      </c>
      <c r="B11" s="42"/>
      <c r="C11" s="43" t="s">
        <v>271</v>
      </c>
      <c r="D11" s="43"/>
      <c r="E11" s="38"/>
      <c r="F11" s="41" t="s">
        <v>270</v>
      </c>
      <c r="G11" s="42"/>
      <c r="H11" s="43" t="s">
        <v>273</v>
      </c>
      <c r="I11" s="43"/>
      <c r="J11" s="49"/>
      <c r="K11" s="52" t="s">
        <v>270</v>
      </c>
      <c r="L11" s="53"/>
      <c r="M11" s="54" t="s">
        <v>271</v>
      </c>
      <c r="N11" s="54"/>
      <c r="O11" s="49"/>
      <c r="P11" s="52" t="s">
        <v>270</v>
      </c>
      <c r="Q11" s="53"/>
      <c r="R11" s="54" t="s">
        <v>273</v>
      </c>
      <c r="S11" s="54"/>
      <c r="U11" s="31" t="s">
        <v>270</v>
      </c>
      <c r="V11" s="32"/>
      <c r="W11" s="33" t="s">
        <v>271</v>
      </c>
      <c r="X11" s="33"/>
      <c r="Z11" s="31" t="s">
        <v>270</v>
      </c>
      <c r="AA11" s="32"/>
      <c r="AB11" s="33" t="s">
        <v>273</v>
      </c>
      <c r="AC11" s="33"/>
      <c r="AE11" s="31" t="s">
        <v>270</v>
      </c>
      <c r="AF11" s="32"/>
      <c r="AG11" s="33" t="s">
        <v>271</v>
      </c>
      <c r="AH11" s="33"/>
      <c r="AJ11" s="31" t="s">
        <v>270</v>
      </c>
      <c r="AK11" s="32"/>
      <c r="AL11" s="33" t="s">
        <v>273</v>
      </c>
      <c r="AM11" s="33"/>
    </row>
    <row r="12" spans="1:39" x14ac:dyDescent="0.25">
      <c r="A12" s="41" t="s">
        <v>272</v>
      </c>
      <c r="B12" s="42"/>
      <c r="C12" s="43">
        <v>0</v>
      </c>
      <c r="D12" s="43"/>
      <c r="E12" s="38"/>
      <c r="F12" s="41" t="s">
        <v>272</v>
      </c>
      <c r="G12" s="42"/>
      <c r="H12" s="43">
        <v>1</v>
      </c>
      <c r="I12" s="43"/>
      <c r="J12" s="49"/>
      <c r="K12" s="52" t="s">
        <v>272</v>
      </c>
      <c r="L12" s="53"/>
      <c r="M12" s="54">
        <v>0</v>
      </c>
      <c r="N12" s="54"/>
      <c r="O12" s="49"/>
      <c r="P12" s="52" t="s">
        <v>272</v>
      </c>
      <c r="Q12" s="53"/>
      <c r="R12" s="54">
        <v>1</v>
      </c>
      <c r="S12" s="54"/>
      <c r="U12" s="31" t="s">
        <v>272</v>
      </c>
      <c r="V12" s="32"/>
      <c r="W12" s="33">
        <v>0</v>
      </c>
      <c r="X12" s="33"/>
      <c r="Z12" s="31" t="s">
        <v>272</v>
      </c>
      <c r="AA12" s="32"/>
      <c r="AB12" s="33">
        <v>1</v>
      </c>
      <c r="AC12" s="33"/>
      <c r="AE12" s="31" t="s">
        <v>272</v>
      </c>
      <c r="AF12" s="32"/>
      <c r="AG12" s="33">
        <v>0</v>
      </c>
      <c r="AH12" s="33"/>
      <c r="AJ12" s="31" t="s">
        <v>272</v>
      </c>
      <c r="AK12" s="32"/>
      <c r="AL12" s="33">
        <v>1</v>
      </c>
      <c r="AM12" s="33"/>
    </row>
    <row r="13" spans="1:39" x14ac:dyDescent="0.25">
      <c r="A13" s="38" t="s">
        <v>304</v>
      </c>
      <c r="B13" s="38">
        <f>IF($D$4&lt;=0,1,IF($D$4&gt;=5,0,((5-$D$4)/(5-0))))</f>
        <v>0.2</v>
      </c>
      <c r="C13" s="38"/>
      <c r="D13" s="38"/>
      <c r="E13" s="38"/>
      <c r="F13" s="38" t="s">
        <v>305</v>
      </c>
      <c r="G13" s="38">
        <f>IF($D$4&lt;=0,0,IF($D$4&gt;=5,1,(($D$4-0)/(5-0))))</f>
        <v>0.8</v>
      </c>
      <c r="H13" s="38"/>
      <c r="I13" s="38"/>
      <c r="J13" s="49"/>
      <c r="K13" s="49" t="s">
        <v>304</v>
      </c>
      <c r="L13" s="49">
        <f>IF($M$4&lt;=0,1,IF($M$4&gt;=5,0,((5-$M$4)/(5-0))))</f>
        <v>0</v>
      </c>
      <c r="M13" s="49"/>
      <c r="N13" s="49"/>
      <c r="O13" s="49"/>
      <c r="P13" s="49" t="s">
        <v>305</v>
      </c>
      <c r="Q13" s="49">
        <f>IF($M$4&lt;=0,0,IF($M$4&gt;=5,1,(($M$4-0)/(5-0))))</f>
        <v>1</v>
      </c>
      <c r="R13" s="49"/>
      <c r="S13" s="49"/>
      <c r="U13" s="17" t="s">
        <v>304</v>
      </c>
      <c r="V13" s="17">
        <f>IF($W$4&lt;=0,1,IF($W$4&gt;=5,0,((5-$W$4)/(5-0))))</f>
        <v>0</v>
      </c>
      <c r="Z13" s="17" t="s">
        <v>305</v>
      </c>
      <c r="AA13" s="17">
        <f>IF($W$4&lt;=0,0,IF($W$4&gt;=5,1,(($W$4-0)/(5-0))))</f>
        <v>1</v>
      </c>
      <c r="AE13" s="17" t="s">
        <v>304</v>
      </c>
      <c r="AF13" s="17">
        <f>IF($AG$4&lt;=0,1,IF($AG$4&gt;=5,0,((5-$AG$4)/(5-0))))</f>
        <v>0.96</v>
      </c>
      <c r="AJ13" s="17" t="s">
        <v>305</v>
      </c>
      <c r="AK13" s="17">
        <f>IF($AG$4&lt;=0,0,IF($AG$4&gt;=5,1,(($AG$4-0)/(5-0))))</f>
        <v>0.04</v>
      </c>
    </row>
    <row r="14" spans="1:39" x14ac:dyDescent="0.25">
      <c r="A14" s="38"/>
      <c r="B14" s="38"/>
      <c r="C14" s="38"/>
      <c r="D14" s="38"/>
      <c r="E14" s="38"/>
      <c r="F14" s="38"/>
      <c r="G14" s="38"/>
      <c r="H14" s="38"/>
      <c r="I14" s="38"/>
      <c r="J14" s="49"/>
      <c r="K14" s="49"/>
      <c r="L14" s="49"/>
      <c r="M14" s="49"/>
      <c r="N14" s="49"/>
      <c r="O14" s="49"/>
      <c r="P14" s="49"/>
      <c r="Q14" s="49"/>
      <c r="R14" s="49"/>
      <c r="S14" s="49"/>
    </row>
    <row r="15" spans="1:39" x14ac:dyDescent="0.25">
      <c r="A15" s="41" t="s">
        <v>275</v>
      </c>
      <c r="B15" s="42"/>
      <c r="C15" s="43" t="s">
        <v>268</v>
      </c>
      <c r="D15" s="43"/>
      <c r="E15" s="38"/>
      <c r="F15" s="41" t="s">
        <v>276</v>
      </c>
      <c r="G15" s="42"/>
      <c r="H15" s="43" t="s">
        <v>268</v>
      </c>
      <c r="I15" s="43"/>
      <c r="J15" s="49"/>
      <c r="K15" s="52" t="s">
        <v>275</v>
      </c>
      <c r="L15" s="53"/>
      <c r="M15" s="54" t="s">
        <v>268</v>
      </c>
      <c r="N15" s="54"/>
      <c r="O15" s="49"/>
      <c r="P15" s="52" t="s">
        <v>276</v>
      </c>
      <c r="Q15" s="53"/>
      <c r="R15" s="54" t="s">
        <v>268</v>
      </c>
      <c r="S15" s="54"/>
      <c r="U15" s="31" t="s">
        <v>275</v>
      </c>
      <c r="V15" s="32"/>
      <c r="W15" s="33" t="s">
        <v>268</v>
      </c>
      <c r="X15" s="33"/>
      <c r="Z15" s="31" t="s">
        <v>276</v>
      </c>
      <c r="AA15" s="32"/>
      <c r="AB15" s="33" t="s">
        <v>268</v>
      </c>
      <c r="AC15" s="33"/>
      <c r="AE15" s="31" t="s">
        <v>275</v>
      </c>
      <c r="AF15" s="32"/>
      <c r="AG15" s="33" t="s">
        <v>268</v>
      </c>
      <c r="AH15" s="33"/>
      <c r="AJ15" s="31" t="s">
        <v>276</v>
      </c>
      <c r="AK15" s="32"/>
      <c r="AL15" s="33" t="s">
        <v>268</v>
      </c>
      <c r="AM15" s="33"/>
    </row>
    <row r="16" spans="1:39" x14ac:dyDescent="0.25">
      <c r="A16" s="41" t="s">
        <v>277</v>
      </c>
      <c r="B16" s="42"/>
      <c r="C16" s="43">
        <v>1</v>
      </c>
      <c r="D16" s="43"/>
      <c r="E16" s="38"/>
      <c r="F16" s="41" t="s">
        <v>277</v>
      </c>
      <c r="G16" s="42"/>
      <c r="H16" s="43">
        <v>1</v>
      </c>
      <c r="I16" s="43"/>
      <c r="J16" s="49"/>
      <c r="K16" s="52" t="s">
        <v>277</v>
      </c>
      <c r="L16" s="53"/>
      <c r="M16" s="54">
        <v>1</v>
      </c>
      <c r="N16" s="54"/>
      <c r="O16" s="49"/>
      <c r="P16" s="52" t="s">
        <v>277</v>
      </c>
      <c r="Q16" s="53"/>
      <c r="R16" s="54">
        <v>1</v>
      </c>
      <c r="S16" s="54"/>
      <c r="U16" s="31" t="s">
        <v>277</v>
      </c>
      <c r="V16" s="32"/>
      <c r="W16" s="33">
        <v>1</v>
      </c>
      <c r="X16" s="33"/>
      <c r="Z16" s="31" t="s">
        <v>277</v>
      </c>
      <c r="AA16" s="32"/>
      <c r="AB16" s="33">
        <v>1</v>
      </c>
      <c r="AC16" s="33"/>
      <c r="AE16" s="31" t="s">
        <v>277</v>
      </c>
      <c r="AF16" s="32"/>
      <c r="AG16" s="33">
        <v>1</v>
      </c>
      <c r="AH16" s="33"/>
      <c r="AJ16" s="31" t="s">
        <v>277</v>
      </c>
      <c r="AK16" s="32"/>
      <c r="AL16" s="33">
        <v>1</v>
      </c>
      <c r="AM16" s="33"/>
    </row>
    <row r="17" spans="1:39" x14ac:dyDescent="0.25">
      <c r="A17" s="41" t="s">
        <v>306</v>
      </c>
      <c r="B17" s="42"/>
      <c r="C17" s="43" t="s">
        <v>278</v>
      </c>
      <c r="D17" s="43"/>
      <c r="E17" s="38"/>
      <c r="F17" s="41" t="s">
        <v>308</v>
      </c>
      <c r="G17" s="42"/>
      <c r="H17" s="43" t="s">
        <v>278</v>
      </c>
      <c r="I17" s="43"/>
      <c r="J17" s="49"/>
      <c r="K17" s="52" t="s">
        <v>306</v>
      </c>
      <c r="L17" s="53"/>
      <c r="M17" s="54" t="s">
        <v>278</v>
      </c>
      <c r="N17" s="54"/>
      <c r="O17" s="49"/>
      <c r="P17" s="52" t="s">
        <v>308</v>
      </c>
      <c r="Q17" s="53"/>
      <c r="R17" s="54" t="s">
        <v>278</v>
      </c>
      <c r="S17" s="54"/>
      <c r="U17" s="31" t="s">
        <v>306</v>
      </c>
      <c r="V17" s="32"/>
      <c r="W17" s="33" t="s">
        <v>278</v>
      </c>
      <c r="X17" s="33"/>
      <c r="Z17" s="31" t="s">
        <v>308</v>
      </c>
      <c r="AA17" s="32"/>
      <c r="AB17" s="33" t="s">
        <v>278</v>
      </c>
      <c r="AC17" s="33"/>
      <c r="AE17" s="31" t="s">
        <v>306</v>
      </c>
      <c r="AF17" s="32"/>
      <c r="AG17" s="33" t="s">
        <v>278</v>
      </c>
      <c r="AH17" s="33"/>
      <c r="AJ17" s="31" t="s">
        <v>308</v>
      </c>
      <c r="AK17" s="32"/>
      <c r="AL17" s="33" t="s">
        <v>278</v>
      </c>
      <c r="AM17" s="33"/>
    </row>
    <row r="18" spans="1:39" x14ac:dyDescent="0.25">
      <c r="A18" s="41" t="s">
        <v>307</v>
      </c>
      <c r="B18" s="42"/>
      <c r="C18" s="43">
        <v>0</v>
      </c>
      <c r="D18" s="43"/>
      <c r="E18" s="38"/>
      <c r="F18" s="41" t="s">
        <v>307</v>
      </c>
      <c r="G18" s="42"/>
      <c r="H18" s="43">
        <v>0</v>
      </c>
      <c r="I18" s="43"/>
      <c r="J18" s="49"/>
      <c r="K18" s="52" t="s">
        <v>307</v>
      </c>
      <c r="L18" s="53"/>
      <c r="M18" s="54">
        <v>0</v>
      </c>
      <c r="N18" s="54"/>
      <c r="O18" s="49"/>
      <c r="P18" s="52" t="s">
        <v>307</v>
      </c>
      <c r="Q18" s="53"/>
      <c r="R18" s="54">
        <v>0</v>
      </c>
      <c r="S18" s="54"/>
      <c r="U18" s="31" t="s">
        <v>307</v>
      </c>
      <c r="V18" s="32"/>
      <c r="W18" s="33">
        <v>0</v>
      </c>
      <c r="X18" s="33"/>
      <c r="Z18" s="31" t="s">
        <v>307</v>
      </c>
      <c r="AA18" s="32"/>
      <c r="AB18" s="33">
        <v>0</v>
      </c>
      <c r="AC18" s="33"/>
      <c r="AE18" s="31" t="s">
        <v>307</v>
      </c>
      <c r="AF18" s="32"/>
      <c r="AG18" s="33">
        <v>0</v>
      </c>
      <c r="AH18" s="33"/>
      <c r="AJ18" s="31" t="s">
        <v>307</v>
      </c>
      <c r="AK18" s="32"/>
      <c r="AL18" s="33">
        <v>0</v>
      </c>
      <c r="AM18" s="33"/>
    </row>
    <row r="19" spans="1:39" x14ac:dyDescent="0.25">
      <c r="A19" s="38" t="s">
        <v>304</v>
      </c>
      <c r="B19" s="38">
        <f>IF($D$5&lt;=0.2,1,IF($D$5&gt;=0.5,0,((0.5-$D$5)/(0.5-0.2))))</f>
        <v>0</v>
      </c>
      <c r="C19" s="38"/>
      <c r="D19" s="38"/>
      <c r="E19" s="38"/>
      <c r="F19" s="38" t="s">
        <v>305</v>
      </c>
      <c r="G19" s="38">
        <f>IF($D$5&lt;=0.2,0,IF($D$5&gt;=0.5,1,(($D$5-0.2)/(0.5-0.2))))</f>
        <v>1</v>
      </c>
      <c r="H19" s="38"/>
      <c r="I19" s="38"/>
      <c r="J19" s="49"/>
      <c r="K19" s="49" t="s">
        <v>304</v>
      </c>
      <c r="L19" s="49">
        <f>IF($M$5&lt;=0.2,1,IF($M$5&gt;=0.5,0,((0.5-$M$5)/(0.5-0.2))))</f>
        <v>0.66666666666666674</v>
      </c>
      <c r="M19" s="49"/>
      <c r="N19" s="49"/>
      <c r="O19" s="49"/>
      <c r="P19" s="49" t="s">
        <v>305</v>
      </c>
      <c r="Q19" s="49">
        <f>IF($M$5&lt;=0.2,0,IF($M$5&gt;=0.5,1,(($M$5-0.2)/(0.5-0.2))))</f>
        <v>0.33333333333333326</v>
      </c>
      <c r="R19" s="49"/>
      <c r="S19" s="49"/>
      <c r="U19" s="17" t="s">
        <v>304</v>
      </c>
      <c r="V19" s="17">
        <f>IF($W$5&lt;=0.2,1,IF($W$5&gt;=0.5,0,((0.5-$W$5)/(0.5-0.2))))</f>
        <v>0</v>
      </c>
      <c r="Z19" s="17" t="s">
        <v>305</v>
      </c>
      <c r="AA19" s="17">
        <f>IF($W$5&lt;=0.2,0,IF($W$5&gt;=0.5,1,(($W$5-0.2)/(0.5-0.2))))</f>
        <v>1</v>
      </c>
      <c r="AE19" s="17" t="s">
        <v>304</v>
      </c>
      <c r="AF19" s="17">
        <f>IF($AG$5&lt;=0.2,1,IF($AG$5&gt;=0.5,0,((0.5-$AG$5)/(0.5-0.2))))</f>
        <v>0.66666666666666674</v>
      </c>
      <c r="AJ19" s="17" t="s">
        <v>305</v>
      </c>
      <c r="AK19" s="17">
        <f>IF($AG$5&lt;=0.2,0,IF($AG$5&gt;=0.5,1,(($AG$5-0.2)/(0.5-0.2))))</f>
        <v>0.33333333333333326</v>
      </c>
    </row>
    <row r="20" spans="1:39" x14ac:dyDescent="0.25">
      <c r="A20" s="41" t="s">
        <v>291</v>
      </c>
      <c r="B20" s="42"/>
      <c r="C20" s="41" t="s">
        <v>268</v>
      </c>
      <c r="D20" s="42"/>
      <c r="E20" s="38"/>
      <c r="F20" s="44" t="s">
        <v>233</v>
      </c>
      <c r="G20" s="45"/>
      <c r="H20" s="46" t="s">
        <v>268</v>
      </c>
      <c r="I20" s="46"/>
      <c r="J20" s="49"/>
      <c r="K20" s="52" t="s">
        <v>291</v>
      </c>
      <c r="L20" s="53"/>
      <c r="M20" s="52" t="s">
        <v>268</v>
      </c>
      <c r="N20" s="53"/>
      <c r="O20" s="49"/>
      <c r="P20" s="55" t="s">
        <v>233</v>
      </c>
      <c r="Q20" s="56"/>
      <c r="R20" s="57" t="s">
        <v>268</v>
      </c>
      <c r="S20" s="57"/>
      <c r="U20" s="31" t="s">
        <v>291</v>
      </c>
      <c r="V20" s="32"/>
      <c r="W20" s="31" t="s">
        <v>268</v>
      </c>
      <c r="X20" s="32"/>
      <c r="Z20" s="20" t="s">
        <v>233</v>
      </c>
      <c r="AA20" s="21"/>
      <c r="AB20" s="22" t="s">
        <v>268</v>
      </c>
      <c r="AC20" s="22"/>
      <c r="AE20" s="31" t="s">
        <v>291</v>
      </c>
      <c r="AF20" s="32"/>
      <c r="AG20" s="31" t="s">
        <v>268</v>
      </c>
      <c r="AH20" s="32"/>
      <c r="AJ20" s="20" t="s">
        <v>233</v>
      </c>
      <c r="AK20" s="21"/>
      <c r="AL20" s="22" t="s">
        <v>268</v>
      </c>
      <c r="AM20" s="22"/>
    </row>
    <row r="21" spans="1:39" x14ac:dyDescent="0.25">
      <c r="A21" s="41" t="s">
        <v>279</v>
      </c>
      <c r="B21" s="42"/>
      <c r="C21" s="41">
        <v>1</v>
      </c>
      <c r="D21" s="42"/>
      <c r="E21" s="38"/>
      <c r="F21" s="41" t="s">
        <v>279</v>
      </c>
      <c r="G21" s="42"/>
      <c r="H21" s="43">
        <v>1</v>
      </c>
      <c r="I21" s="43"/>
      <c r="J21" s="49"/>
      <c r="K21" s="52" t="s">
        <v>279</v>
      </c>
      <c r="L21" s="53"/>
      <c r="M21" s="52">
        <v>1</v>
      </c>
      <c r="N21" s="53"/>
      <c r="O21" s="49"/>
      <c r="P21" s="52" t="s">
        <v>279</v>
      </c>
      <c r="Q21" s="53"/>
      <c r="R21" s="54">
        <v>1</v>
      </c>
      <c r="S21" s="54"/>
      <c r="U21" s="31" t="s">
        <v>279</v>
      </c>
      <c r="V21" s="32"/>
      <c r="W21" s="31">
        <v>1</v>
      </c>
      <c r="X21" s="32"/>
      <c r="Z21" s="31" t="s">
        <v>279</v>
      </c>
      <c r="AA21" s="32"/>
      <c r="AB21" s="33">
        <v>1</v>
      </c>
      <c r="AC21" s="33"/>
      <c r="AE21" s="31" t="s">
        <v>279</v>
      </c>
      <c r="AF21" s="32"/>
      <c r="AG21" s="31">
        <v>1</v>
      </c>
      <c r="AH21" s="32"/>
      <c r="AJ21" s="31" t="s">
        <v>279</v>
      </c>
      <c r="AK21" s="32"/>
      <c r="AL21" s="33">
        <v>1</v>
      </c>
      <c r="AM21" s="33"/>
    </row>
    <row r="22" spans="1:39" x14ac:dyDescent="0.25">
      <c r="A22" s="41" t="s">
        <v>309</v>
      </c>
      <c r="B22" s="42"/>
      <c r="C22" s="41" t="s">
        <v>281</v>
      </c>
      <c r="D22" s="42"/>
      <c r="E22" s="38"/>
      <c r="F22" s="41" t="s">
        <v>282</v>
      </c>
      <c r="G22" s="42"/>
      <c r="H22" s="43" t="s">
        <v>281</v>
      </c>
      <c r="I22" s="43"/>
      <c r="J22" s="49"/>
      <c r="K22" s="52" t="s">
        <v>309</v>
      </c>
      <c r="L22" s="53"/>
      <c r="M22" s="52" t="s">
        <v>281</v>
      </c>
      <c r="N22" s="53"/>
      <c r="O22" s="49"/>
      <c r="P22" s="52" t="s">
        <v>282</v>
      </c>
      <c r="Q22" s="53"/>
      <c r="R22" s="54" t="s">
        <v>281</v>
      </c>
      <c r="S22" s="54"/>
      <c r="U22" s="31" t="s">
        <v>309</v>
      </c>
      <c r="V22" s="32"/>
      <c r="W22" s="31" t="s">
        <v>281</v>
      </c>
      <c r="X22" s="32"/>
      <c r="Z22" s="31" t="s">
        <v>282</v>
      </c>
      <c r="AA22" s="32"/>
      <c r="AB22" s="33" t="s">
        <v>281</v>
      </c>
      <c r="AC22" s="33"/>
      <c r="AE22" s="31" t="s">
        <v>309</v>
      </c>
      <c r="AF22" s="32"/>
      <c r="AG22" s="31" t="s">
        <v>281</v>
      </c>
      <c r="AH22" s="32"/>
      <c r="AJ22" s="31" t="s">
        <v>282</v>
      </c>
      <c r="AK22" s="32"/>
      <c r="AL22" s="33" t="s">
        <v>281</v>
      </c>
      <c r="AM22" s="33"/>
    </row>
    <row r="23" spans="1:39" x14ac:dyDescent="0.25">
      <c r="A23" s="41" t="s">
        <v>280</v>
      </c>
      <c r="B23" s="42"/>
      <c r="C23" s="43">
        <v>0</v>
      </c>
      <c r="D23" s="43"/>
      <c r="E23" s="38"/>
      <c r="F23" s="41" t="s">
        <v>280</v>
      </c>
      <c r="G23" s="42"/>
      <c r="H23" s="43">
        <v>0</v>
      </c>
      <c r="I23" s="43"/>
      <c r="J23" s="49"/>
      <c r="K23" s="52" t="s">
        <v>280</v>
      </c>
      <c r="L23" s="53"/>
      <c r="M23" s="54">
        <v>0</v>
      </c>
      <c r="N23" s="54"/>
      <c r="O23" s="49"/>
      <c r="P23" s="52" t="s">
        <v>280</v>
      </c>
      <c r="Q23" s="53"/>
      <c r="R23" s="54">
        <v>0</v>
      </c>
      <c r="S23" s="54"/>
      <c r="U23" s="31" t="s">
        <v>280</v>
      </c>
      <c r="V23" s="32"/>
      <c r="W23" s="33">
        <v>0</v>
      </c>
      <c r="X23" s="33"/>
      <c r="Z23" s="31" t="s">
        <v>280</v>
      </c>
      <c r="AA23" s="32"/>
      <c r="AB23" s="33">
        <v>0</v>
      </c>
      <c r="AC23" s="33"/>
      <c r="AE23" s="31" t="s">
        <v>280</v>
      </c>
      <c r="AF23" s="32"/>
      <c r="AG23" s="33">
        <v>0</v>
      </c>
      <c r="AH23" s="33"/>
      <c r="AJ23" s="31" t="s">
        <v>280</v>
      </c>
      <c r="AK23" s="32"/>
      <c r="AL23" s="33">
        <v>0</v>
      </c>
      <c r="AM23" s="33"/>
    </row>
    <row r="24" spans="1:39" x14ac:dyDescent="0.25">
      <c r="A24" s="38" t="s">
        <v>304</v>
      </c>
      <c r="B24" s="38">
        <f>IF($D$6&lt;=6,1,IF($D$6&gt;=8.5,0,((8.5-$D$6)/(8.5-6))))</f>
        <v>0.72</v>
      </c>
      <c r="C24" s="38"/>
      <c r="D24" s="38"/>
      <c r="E24" s="38"/>
      <c r="F24" s="38" t="s">
        <v>305</v>
      </c>
      <c r="G24" s="38">
        <f>IF($D$6&lt;=6,0,IF($D$6&gt;=6,1,(($D$6-6)/(8.5-6))))</f>
        <v>1</v>
      </c>
      <c r="H24" s="38"/>
      <c r="I24" s="38"/>
      <c r="J24" s="49"/>
      <c r="K24" s="49" t="s">
        <v>304</v>
      </c>
      <c r="L24" s="49">
        <f>IF($M$6&lt;=6,1,IF($M$6&gt;=8.5,0,((8.5-$M$6)/(8.5-6))))</f>
        <v>1</v>
      </c>
      <c r="M24" s="49"/>
      <c r="N24" s="49"/>
      <c r="O24" s="49"/>
      <c r="P24" s="49" t="s">
        <v>305</v>
      </c>
      <c r="Q24" s="49">
        <f>IF($M$6&lt;=6,0,IF($M$6&gt;=6,1,(($M$6-6)/(8.5-6))))</f>
        <v>0</v>
      </c>
      <c r="R24" s="49"/>
      <c r="S24" s="49"/>
      <c r="U24" s="17" t="s">
        <v>304</v>
      </c>
      <c r="V24" s="17">
        <f>IF($W$6&lt;=6,1,IF($W$6&gt;=8.5,0,((8.5-$W$6)/(8.5-6))))</f>
        <v>0.2</v>
      </c>
      <c r="Z24" s="17" t="s">
        <v>305</v>
      </c>
      <c r="AA24" s="17">
        <f>IF($W$6&lt;=6,0,IF($W$6&gt;=6,1,(($W$6-6)/(8.5-6))))</f>
        <v>1</v>
      </c>
      <c r="AE24" s="17" t="s">
        <v>304</v>
      </c>
      <c r="AF24" s="17">
        <f>IF($AG$6&lt;=6,1,IF($AG$6&gt;=8.5,0,((8.5-$AG$6)/(8.5-6))))</f>
        <v>0.6</v>
      </c>
      <c r="AJ24" s="17" t="s">
        <v>305</v>
      </c>
      <c r="AK24" s="17">
        <f>IF($AG$6&lt;=6,0,IF($AG$6&gt;=6,1,(($AG$6-6)/(8.5-6))))</f>
        <v>1</v>
      </c>
    </row>
    <row r="25" spans="1:39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49"/>
      <c r="K25" s="49"/>
      <c r="L25" s="49"/>
      <c r="M25" s="49"/>
      <c r="N25" s="49"/>
      <c r="O25" s="49"/>
      <c r="P25" s="49"/>
      <c r="Q25" s="49"/>
      <c r="R25" s="49"/>
      <c r="S25" s="49"/>
    </row>
    <row r="26" spans="1:39" x14ac:dyDescent="0.25">
      <c r="A26" s="43" t="s">
        <v>285</v>
      </c>
      <c r="B26" s="43"/>
      <c r="C26" s="43"/>
      <c r="D26" s="43"/>
      <c r="E26" s="38"/>
      <c r="F26" s="43" t="s">
        <v>274</v>
      </c>
      <c r="G26" s="43"/>
      <c r="H26" s="43"/>
      <c r="I26" s="43"/>
      <c r="J26" s="49"/>
      <c r="K26" s="49" t="s">
        <v>285</v>
      </c>
      <c r="L26" s="49"/>
      <c r="M26" s="49"/>
      <c r="N26" s="49"/>
      <c r="O26" s="49"/>
      <c r="P26" s="49"/>
      <c r="Q26" s="49"/>
      <c r="R26" s="49"/>
      <c r="S26" s="49"/>
      <c r="U26" s="17" t="s">
        <v>285</v>
      </c>
      <c r="AE26" s="17" t="s">
        <v>285</v>
      </c>
    </row>
    <row r="27" spans="1:39" x14ac:dyDescent="0.25">
      <c r="A27" s="41" t="s">
        <v>286</v>
      </c>
      <c r="B27" s="42"/>
      <c r="C27" s="41" t="s">
        <v>268</v>
      </c>
      <c r="D27" s="42"/>
      <c r="E27" s="38"/>
      <c r="F27" s="41" t="s">
        <v>286</v>
      </c>
      <c r="G27" s="47"/>
      <c r="H27" s="47" t="s">
        <v>333</v>
      </c>
      <c r="I27" s="42"/>
      <c r="J27" s="49"/>
      <c r="K27" s="55" t="s">
        <v>286</v>
      </c>
      <c r="L27" s="56"/>
      <c r="M27" s="57" t="s">
        <v>268</v>
      </c>
      <c r="N27" s="57"/>
      <c r="O27" s="49"/>
      <c r="P27" s="55" t="s">
        <v>286</v>
      </c>
      <c r="Q27" s="56"/>
      <c r="R27" s="57" t="s">
        <v>268</v>
      </c>
      <c r="S27" s="57"/>
      <c r="U27" s="20" t="s">
        <v>286</v>
      </c>
      <c r="V27" s="21"/>
      <c r="W27" s="22" t="s">
        <v>268</v>
      </c>
      <c r="X27" s="22"/>
      <c r="Z27" s="20" t="s">
        <v>286</v>
      </c>
      <c r="AA27" s="21"/>
      <c r="AB27" s="22" t="s">
        <v>268</v>
      </c>
      <c r="AC27" s="22"/>
      <c r="AE27" s="20" t="s">
        <v>286</v>
      </c>
      <c r="AF27" s="21"/>
      <c r="AG27" s="22" t="s">
        <v>268</v>
      </c>
      <c r="AH27" s="22"/>
      <c r="AJ27" s="20" t="s">
        <v>286</v>
      </c>
      <c r="AK27" s="21"/>
      <c r="AL27" s="22" t="s">
        <v>268</v>
      </c>
      <c r="AM27" s="22"/>
    </row>
    <row r="28" spans="1:39" x14ac:dyDescent="0.25">
      <c r="A28" s="41" t="s">
        <v>287</v>
      </c>
      <c r="B28" s="42"/>
      <c r="C28" s="43">
        <v>1</v>
      </c>
      <c r="D28" s="43"/>
      <c r="E28" s="38"/>
      <c r="F28" s="41" t="s">
        <v>287</v>
      </c>
      <c r="G28" s="42"/>
      <c r="H28" s="41">
        <v>0</v>
      </c>
      <c r="I28" s="42"/>
      <c r="J28" s="49"/>
      <c r="K28" s="52" t="s">
        <v>287</v>
      </c>
      <c r="L28" s="53"/>
      <c r="M28" s="54">
        <v>1</v>
      </c>
      <c r="N28" s="54"/>
      <c r="O28" s="49"/>
      <c r="P28" s="55" t="s">
        <v>287</v>
      </c>
      <c r="Q28" s="56"/>
      <c r="R28" s="57">
        <v>0</v>
      </c>
      <c r="S28" s="57"/>
      <c r="U28" s="31" t="s">
        <v>287</v>
      </c>
      <c r="V28" s="32"/>
      <c r="W28" s="33">
        <v>1</v>
      </c>
      <c r="X28" s="33"/>
      <c r="Z28" s="20" t="s">
        <v>287</v>
      </c>
      <c r="AA28" s="21"/>
      <c r="AB28" s="22">
        <v>0</v>
      </c>
      <c r="AC28" s="22"/>
      <c r="AE28" s="31" t="s">
        <v>287</v>
      </c>
      <c r="AF28" s="32"/>
      <c r="AG28" s="33">
        <v>1</v>
      </c>
      <c r="AH28" s="33"/>
      <c r="AJ28" s="20" t="s">
        <v>287</v>
      </c>
      <c r="AK28" s="21"/>
      <c r="AL28" s="22">
        <v>0</v>
      </c>
      <c r="AM28" s="22"/>
    </row>
    <row r="29" spans="1:39" x14ac:dyDescent="0.25">
      <c r="A29" s="41" t="s">
        <v>289</v>
      </c>
      <c r="B29" s="42"/>
      <c r="C29" s="43" t="s">
        <v>290</v>
      </c>
      <c r="D29" s="43"/>
      <c r="E29" s="38"/>
      <c r="F29" s="41" t="s">
        <v>289</v>
      </c>
      <c r="G29" s="42"/>
      <c r="H29" s="41" t="s">
        <v>292</v>
      </c>
      <c r="I29" s="42"/>
      <c r="J29" s="49"/>
      <c r="K29" s="52" t="s">
        <v>289</v>
      </c>
      <c r="L29" s="53"/>
      <c r="M29" s="54" t="s">
        <v>290</v>
      </c>
      <c r="N29" s="54"/>
      <c r="O29" s="49"/>
      <c r="P29" s="55" t="s">
        <v>289</v>
      </c>
      <c r="Q29" s="56"/>
      <c r="R29" s="57" t="s">
        <v>292</v>
      </c>
      <c r="S29" s="57"/>
      <c r="U29" s="31" t="s">
        <v>289</v>
      </c>
      <c r="V29" s="32"/>
      <c r="W29" s="33" t="s">
        <v>290</v>
      </c>
      <c r="X29" s="33"/>
      <c r="Z29" s="20" t="s">
        <v>289</v>
      </c>
      <c r="AA29" s="21"/>
      <c r="AB29" s="22" t="s">
        <v>292</v>
      </c>
      <c r="AC29" s="22"/>
      <c r="AE29" s="31" t="s">
        <v>289</v>
      </c>
      <c r="AF29" s="32"/>
      <c r="AG29" s="33" t="s">
        <v>290</v>
      </c>
      <c r="AH29" s="33"/>
      <c r="AJ29" s="20" t="s">
        <v>289</v>
      </c>
      <c r="AK29" s="21"/>
      <c r="AL29" s="22" t="s">
        <v>292</v>
      </c>
      <c r="AM29" s="22"/>
    </row>
    <row r="30" spans="1:39" x14ac:dyDescent="0.25">
      <c r="A30" s="41" t="s">
        <v>288</v>
      </c>
      <c r="B30" s="42"/>
      <c r="C30" s="43">
        <v>0</v>
      </c>
      <c r="D30" s="43"/>
      <c r="E30" s="38"/>
      <c r="F30" s="41" t="s">
        <v>288</v>
      </c>
      <c r="G30" s="42"/>
      <c r="H30" s="43">
        <v>1</v>
      </c>
      <c r="I30" s="43"/>
      <c r="J30" s="49"/>
      <c r="K30" s="52" t="s">
        <v>288</v>
      </c>
      <c r="L30" s="53"/>
      <c r="M30" s="54">
        <v>0</v>
      </c>
      <c r="N30" s="54"/>
      <c r="O30" s="49"/>
      <c r="P30" s="52" t="s">
        <v>288</v>
      </c>
      <c r="Q30" s="53"/>
      <c r="R30" s="54">
        <v>1</v>
      </c>
      <c r="S30" s="54"/>
      <c r="U30" s="31" t="s">
        <v>288</v>
      </c>
      <c r="V30" s="32"/>
      <c r="W30" s="33">
        <v>0</v>
      </c>
      <c r="X30" s="33"/>
      <c r="Z30" s="31" t="s">
        <v>288</v>
      </c>
      <c r="AA30" s="32"/>
      <c r="AB30" s="33">
        <v>1</v>
      </c>
      <c r="AC30" s="33"/>
      <c r="AE30" s="31" t="s">
        <v>288</v>
      </c>
      <c r="AF30" s="32"/>
      <c r="AG30" s="33">
        <v>0</v>
      </c>
      <c r="AH30" s="33"/>
      <c r="AJ30" s="31" t="s">
        <v>288</v>
      </c>
      <c r="AK30" s="32"/>
      <c r="AL30" s="33">
        <v>1</v>
      </c>
      <c r="AM30" s="33"/>
    </row>
    <row r="31" spans="1:39" x14ac:dyDescent="0.25">
      <c r="A31" s="38"/>
      <c r="B31" s="38"/>
      <c r="C31" s="38"/>
      <c r="D31" s="38"/>
      <c r="E31" s="38"/>
      <c r="F31" s="38"/>
      <c r="G31" s="38"/>
      <c r="H31" s="38"/>
      <c r="I31" s="38"/>
      <c r="J31" s="49"/>
      <c r="K31" s="49"/>
      <c r="L31" s="49"/>
      <c r="M31" s="49"/>
      <c r="N31" s="49"/>
      <c r="O31" s="49"/>
      <c r="P31" s="49"/>
      <c r="Q31" s="49"/>
      <c r="R31" s="49"/>
      <c r="S31" s="49"/>
    </row>
    <row r="32" spans="1:39" x14ac:dyDescent="0.25">
      <c r="A32" s="38" t="s">
        <v>295</v>
      </c>
      <c r="B32" s="38" t="s">
        <v>293</v>
      </c>
      <c r="C32" s="38" t="s">
        <v>293</v>
      </c>
      <c r="D32" s="38" t="s">
        <v>293</v>
      </c>
      <c r="E32" s="38">
        <f>G13</f>
        <v>0.8</v>
      </c>
      <c r="F32" s="38">
        <f>G19</f>
        <v>1</v>
      </c>
      <c r="G32" s="38">
        <f>G24</f>
        <v>1</v>
      </c>
      <c r="H32" s="38">
        <f>MIN(E32,G32,F32)</f>
        <v>0.8</v>
      </c>
      <c r="I32" s="38">
        <f>(((1-0)*H32)-1)*(-1)</f>
        <v>0.19999999999999996</v>
      </c>
      <c r="J32" s="49"/>
      <c r="K32" s="51" t="s">
        <v>295</v>
      </c>
      <c r="L32" s="51" t="s">
        <v>293</v>
      </c>
      <c r="M32" s="51" t="s">
        <v>293</v>
      </c>
      <c r="N32" s="51" t="s">
        <v>293</v>
      </c>
      <c r="O32" s="51">
        <f>Q13</f>
        <v>1</v>
      </c>
      <c r="P32" s="51">
        <f>Q19</f>
        <v>0.33333333333333326</v>
      </c>
      <c r="Q32" s="51">
        <f>Q24</f>
        <v>0</v>
      </c>
      <c r="R32" s="49">
        <f>MIN(O32,Q32,P32)</f>
        <v>0</v>
      </c>
      <c r="S32" s="49">
        <f>(((1-0)*R32)-1)*(-1)</f>
        <v>1</v>
      </c>
      <c r="U32" s="23" t="s">
        <v>295</v>
      </c>
      <c r="V32" s="23" t="s">
        <v>293</v>
      </c>
      <c r="W32" s="23" t="s">
        <v>293</v>
      </c>
      <c r="X32" s="23" t="s">
        <v>293</v>
      </c>
      <c r="Y32" s="23">
        <f>AA13</f>
        <v>1</v>
      </c>
      <c r="Z32" s="23">
        <f>AA19</f>
        <v>1</v>
      </c>
      <c r="AA32" s="23">
        <f>AA24</f>
        <v>1</v>
      </c>
      <c r="AB32" s="17">
        <f>MIN(Y32,AA32,Z32)</f>
        <v>1</v>
      </c>
      <c r="AC32" s="17">
        <f t="shared" ref="AC32:AC39" si="0">(((1-0)*AB32)-1)*(-1)</f>
        <v>0</v>
      </c>
      <c r="AE32" s="23" t="s">
        <v>295</v>
      </c>
      <c r="AF32" s="23" t="s">
        <v>293</v>
      </c>
      <c r="AG32" s="23" t="s">
        <v>293</v>
      </c>
      <c r="AH32" s="23" t="s">
        <v>293</v>
      </c>
      <c r="AI32" s="23">
        <f>AK13</f>
        <v>0.04</v>
      </c>
      <c r="AJ32" s="23">
        <f>AK19</f>
        <v>0.33333333333333326</v>
      </c>
      <c r="AK32" s="23">
        <f>AK24</f>
        <v>1</v>
      </c>
      <c r="AL32" s="17">
        <f>MIN(AI32,AK32,AJ32)</f>
        <v>0.04</v>
      </c>
      <c r="AM32" s="17">
        <f t="shared" ref="AM32:AM39" si="1">(((1-0)*AL32)-1)*(-1)</f>
        <v>0.96</v>
      </c>
    </row>
    <row r="33" spans="1:39" x14ac:dyDescent="0.25">
      <c r="A33" s="38" t="s">
        <v>296</v>
      </c>
      <c r="B33" s="38" t="s">
        <v>293</v>
      </c>
      <c r="C33" s="38" t="s">
        <v>293</v>
      </c>
      <c r="D33" s="38" t="s">
        <v>294</v>
      </c>
      <c r="E33" s="38">
        <f>G13</f>
        <v>0.8</v>
      </c>
      <c r="F33" s="38">
        <f>G19</f>
        <v>1</v>
      </c>
      <c r="G33" s="38">
        <f>B24</f>
        <v>0.72</v>
      </c>
      <c r="H33" s="38">
        <f t="shared" ref="H33:H39" si="2">MIN(E33:G33)</f>
        <v>0.72</v>
      </c>
      <c r="I33" s="38">
        <f t="shared" ref="I33:I39" si="3">(((1-0)*H33)-1)*(-1)</f>
        <v>0.28000000000000003</v>
      </c>
      <c r="J33" s="49"/>
      <c r="K33" s="51" t="s">
        <v>296</v>
      </c>
      <c r="L33" s="51" t="s">
        <v>293</v>
      </c>
      <c r="M33" s="51" t="s">
        <v>293</v>
      </c>
      <c r="N33" s="51" t="s">
        <v>294</v>
      </c>
      <c r="O33" s="51">
        <f>Q13</f>
        <v>1</v>
      </c>
      <c r="P33" s="51">
        <f>Q19</f>
        <v>0.33333333333333326</v>
      </c>
      <c r="Q33" s="51">
        <f>L24</f>
        <v>1</v>
      </c>
      <c r="R33" s="49">
        <f t="shared" ref="R33:R39" si="4">MIN(O33:Q33)</f>
        <v>0.33333333333333326</v>
      </c>
      <c r="S33" s="49">
        <f t="shared" ref="S33:S39" si="5">(((1-0)*R33)-1)*(-1)</f>
        <v>0.66666666666666674</v>
      </c>
      <c r="U33" s="23" t="s">
        <v>296</v>
      </c>
      <c r="V33" s="23" t="s">
        <v>293</v>
      </c>
      <c r="W33" s="23" t="s">
        <v>293</v>
      </c>
      <c r="X33" s="23" t="s">
        <v>294</v>
      </c>
      <c r="Y33" s="23">
        <f>AA13</f>
        <v>1</v>
      </c>
      <c r="Z33" s="23">
        <f>AA19</f>
        <v>1</v>
      </c>
      <c r="AA33" s="23">
        <f>V24</f>
        <v>0.2</v>
      </c>
      <c r="AB33" s="17">
        <f t="shared" ref="AB33:AB39" si="6">MIN(Y33:AA33)</f>
        <v>0.2</v>
      </c>
      <c r="AC33" s="17">
        <f t="shared" si="0"/>
        <v>0.8</v>
      </c>
      <c r="AE33" s="23" t="s">
        <v>296</v>
      </c>
      <c r="AF33" s="23" t="s">
        <v>293</v>
      </c>
      <c r="AG33" s="23" t="s">
        <v>293</v>
      </c>
      <c r="AH33" s="23" t="s">
        <v>294</v>
      </c>
      <c r="AI33" s="23">
        <f>AK13</f>
        <v>0.04</v>
      </c>
      <c r="AJ33" s="23">
        <f>AK19</f>
        <v>0.33333333333333326</v>
      </c>
      <c r="AK33" s="23">
        <f>AF24</f>
        <v>0.6</v>
      </c>
      <c r="AL33" s="17">
        <f t="shared" ref="AL33:AL39" si="7">MIN(AI33:AK33)</f>
        <v>0.04</v>
      </c>
      <c r="AM33" s="17">
        <f t="shared" si="1"/>
        <v>0.96</v>
      </c>
    </row>
    <row r="34" spans="1:39" x14ac:dyDescent="0.25">
      <c r="A34" s="38" t="s">
        <v>297</v>
      </c>
      <c r="B34" s="38" t="s">
        <v>293</v>
      </c>
      <c r="C34" s="38" t="s">
        <v>294</v>
      </c>
      <c r="D34" s="38" t="s">
        <v>293</v>
      </c>
      <c r="E34" s="38">
        <f>G13</f>
        <v>0.8</v>
      </c>
      <c r="F34" s="38">
        <f>B19</f>
        <v>0</v>
      </c>
      <c r="G34" s="38">
        <f>G24</f>
        <v>1</v>
      </c>
      <c r="H34" s="38">
        <f t="shared" si="2"/>
        <v>0</v>
      </c>
      <c r="I34" s="38">
        <f t="shared" si="3"/>
        <v>1</v>
      </c>
      <c r="J34" s="49"/>
      <c r="K34" s="51" t="s">
        <v>297</v>
      </c>
      <c r="L34" s="51" t="s">
        <v>293</v>
      </c>
      <c r="M34" s="51" t="s">
        <v>294</v>
      </c>
      <c r="N34" s="51" t="s">
        <v>293</v>
      </c>
      <c r="O34" s="51">
        <f>Q13</f>
        <v>1</v>
      </c>
      <c r="P34" s="51">
        <f>L19</f>
        <v>0.66666666666666674</v>
      </c>
      <c r="Q34" s="51">
        <f>Q24</f>
        <v>0</v>
      </c>
      <c r="R34" s="49">
        <f t="shared" si="4"/>
        <v>0</v>
      </c>
      <c r="S34" s="49">
        <f t="shared" si="5"/>
        <v>1</v>
      </c>
      <c r="U34" s="23" t="s">
        <v>297</v>
      </c>
      <c r="V34" s="23" t="s">
        <v>293</v>
      </c>
      <c r="W34" s="23" t="s">
        <v>294</v>
      </c>
      <c r="X34" s="23" t="s">
        <v>293</v>
      </c>
      <c r="Y34" s="23">
        <f>AA13</f>
        <v>1</v>
      </c>
      <c r="Z34" s="23">
        <f>V19</f>
        <v>0</v>
      </c>
      <c r="AA34" s="23">
        <f>AA24</f>
        <v>1</v>
      </c>
      <c r="AB34" s="17">
        <f t="shared" si="6"/>
        <v>0</v>
      </c>
      <c r="AC34" s="17">
        <f t="shared" si="0"/>
        <v>1</v>
      </c>
      <c r="AE34" s="23" t="s">
        <v>297</v>
      </c>
      <c r="AF34" s="23" t="s">
        <v>293</v>
      </c>
      <c r="AG34" s="23" t="s">
        <v>294</v>
      </c>
      <c r="AH34" s="23" t="s">
        <v>293</v>
      </c>
      <c r="AI34" s="23">
        <f>AK13</f>
        <v>0.04</v>
      </c>
      <c r="AJ34" s="23">
        <f>AF19</f>
        <v>0.66666666666666674</v>
      </c>
      <c r="AK34" s="23">
        <f>AK24</f>
        <v>1</v>
      </c>
      <c r="AL34" s="17">
        <f t="shared" si="7"/>
        <v>0.04</v>
      </c>
      <c r="AM34" s="17">
        <f t="shared" si="1"/>
        <v>0.96</v>
      </c>
    </row>
    <row r="35" spans="1:39" x14ac:dyDescent="0.25">
      <c r="A35" s="38" t="s">
        <v>298</v>
      </c>
      <c r="B35" s="38" t="s">
        <v>294</v>
      </c>
      <c r="C35" s="38" t="s">
        <v>293</v>
      </c>
      <c r="D35" s="38" t="s">
        <v>293</v>
      </c>
      <c r="E35" s="38">
        <f>B13</f>
        <v>0.2</v>
      </c>
      <c r="F35" s="38">
        <f>G19</f>
        <v>1</v>
      </c>
      <c r="G35" s="38">
        <f>G24</f>
        <v>1</v>
      </c>
      <c r="H35" s="38">
        <f t="shared" si="2"/>
        <v>0.2</v>
      </c>
      <c r="I35" s="38">
        <f t="shared" si="3"/>
        <v>0.8</v>
      </c>
      <c r="J35" s="49"/>
      <c r="K35" s="51" t="s">
        <v>298</v>
      </c>
      <c r="L35" s="51" t="s">
        <v>294</v>
      </c>
      <c r="M35" s="51" t="s">
        <v>293</v>
      </c>
      <c r="N35" s="51" t="s">
        <v>293</v>
      </c>
      <c r="O35" s="51">
        <f>L13</f>
        <v>0</v>
      </c>
      <c r="P35" s="51">
        <f>Q19</f>
        <v>0.33333333333333326</v>
      </c>
      <c r="Q35" s="51">
        <f>Q24</f>
        <v>0</v>
      </c>
      <c r="R35" s="49">
        <f t="shared" si="4"/>
        <v>0</v>
      </c>
      <c r="S35" s="49">
        <f t="shared" si="5"/>
        <v>1</v>
      </c>
      <c r="U35" s="23" t="s">
        <v>298</v>
      </c>
      <c r="V35" s="23" t="s">
        <v>294</v>
      </c>
      <c r="W35" s="23" t="s">
        <v>293</v>
      </c>
      <c r="X35" s="23" t="s">
        <v>293</v>
      </c>
      <c r="Y35" s="23">
        <f>V13</f>
        <v>0</v>
      </c>
      <c r="Z35" s="23">
        <f>AA19</f>
        <v>1</v>
      </c>
      <c r="AA35" s="23">
        <f>AA24</f>
        <v>1</v>
      </c>
      <c r="AB35" s="17">
        <f t="shared" si="6"/>
        <v>0</v>
      </c>
      <c r="AC35" s="17">
        <f t="shared" si="0"/>
        <v>1</v>
      </c>
      <c r="AE35" s="23" t="s">
        <v>298</v>
      </c>
      <c r="AF35" s="23" t="s">
        <v>294</v>
      </c>
      <c r="AG35" s="23" t="s">
        <v>293</v>
      </c>
      <c r="AH35" s="23" t="s">
        <v>293</v>
      </c>
      <c r="AI35" s="23">
        <f>AF13</f>
        <v>0.96</v>
      </c>
      <c r="AJ35" s="23">
        <f>AK19</f>
        <v>0.33333333333333326</v>
      </c>
      <c r="AK35" s="23">
        <f>AK24</f>
        <v>1</v>
      </c>
      <c r="AL35" s="17">
        <f t="shared" si="7"/>
        <v>0.33333333333333326</v>
      </c>
      <c r="AM35" s="17">
        <f t="shared" si="1"/>
        <v>0.66666666666666674</v>
      </c>
    </row>
    <row r="36" spans="1:39" x14ac:dyDescent="0.25">
      <c r="A36" s="38" t="s">
        <v>299</v>
      </c>
      <c r="B36" s="38" t="s">
        <v>294</v>
      </c>
      <c r="C36" s="38" t="s">
        <v>294</v>
      </c>
      <c r="D36" s="38" t="s">
        <v>293</v>
      </c>
      <c r="E36" s="38">
        <f>B13</f>
        <v>0.2</v>
      </c>
      <c r="F36" s="38">
        <f>B19</f>
        <v>0</v>
      </c>
      <c r="G36" s="38">
        <f>G24</f>
        <v>1</v>
      </c>
      <c r="H36" s="38">
        <f t="shared" si="2"/>
        <v>0</v>
      </c>
      <c r="I36" s="38">
        <f t="shared" si="3"/>
        <v>1</v>
      </c>
      <c r="J36" s="49"/>
      <c r="K36" s="51" t="s">
        <v>299</v>
      </c>
      <c r="L36" s="51" t="s">
        <v>294</v>
      </c>
      <c r="M36" s="51" t="s">
        <v>294</v>
      </c>
      <c r="N36" s="51" t="s">
        <v>293</v>
      </c>
      <c r="O36" s="51">
        <f>L13</f>
        <v>0</v>
      </c>
      <c r="P36" s="51">
        <f>L19</f>
        <v>0.66666666666666674</v>
      </c>
      <c r="Q36" s="51">
        <f>Q24</f>
        <v>0</v>
      </c>
      <c r="R36" s="49">
        <f t="shared" si="4"/>
        <v>0</v>
      </c>
      <c r="S36" s="49">
        <f t="shared" si="5"/>
        <v>1</v>
      </c>
      <c r="U36" s="23" t="s">
        <v>299</v>
      </c>
      <c r="V36" s="23" t="s">
        <v>294</v>
      </c>
      <c r="W36" s="23" t="s">
        <v>294</v>
      </c>
      <c r="X36" s="23" t="s">
        <v>293</v>
      </c>
      <c r="Y36" s="23">
        <f>V13</f>
        <v>0</v>
      </c>
      <c r="Z36" s="23">
        <f>V19</f>
        <v>0</v>
      </c>
      <c r="AA36" s="23">
        <f>AA24</f>
        <v>1</v>
      </c>
      <c r="AB36" s="17">
        <f t="shared" si="6"/>
        <v>0</v>
      </c>
      <c r="AC36" s="17">
        <f t="shared" si="0"/>
        <v>1</v>
      </c>
      <c r="AE36" s="23" t="s">
        <v>299</v>
      </c>
      <c r="AF36" s="23" t="s">
        <v>294</v>
      </c>
      <c r="AG36" s="23" t="s">
        <v>294</v>
      </c>
      <c r="AH36" s="23" t="s">
        <v>293</v>
      </c>
      <c r="AI36" s="23">
        <f>AF13</f>
        <v>0.96</v>
      </c>
      <c r="AJ36" s="23">
        <f>AF19</f>
        <v>0.66666666666666674</v>
      </c>
      <c r="AK36" s="23">
        <f>AK24</f>
        <v>1</v>
      </c>
      <c r="AL36" s="17">
        <f t="shared" si="7"/>
        <v>0.66666666666666674</v>
      </c>
      <c r="AM36" s="17">
        <f t="shared" si="1"/>
        <v>0.33333333333333326</v>
      </c>
    </row>
    <row r="37" spans="1:39" x14ac:dyDescent="0.25">
      <c r="A37" s="38" t="s">
        <v>300</v>
      </c>
      <c r="B37" s="38" t="s">
        <v>294</v>
      </c>
      <c r="C37" s="38" t="s">
        <v>293</v>
      </c>
      <c r="D37" s="38" t="s">
        <v>294</v>
      </c>
      <c r="E37" s="38">
        <f>B13</f>
        <v>0.2</v>
      </c>
      <c r="F37" s="38">
        <f>G19</f>
        <v>1</v>
      </c>
      <c r="G37" s="38">
        <f>B24</f>
        <v>0.72</v>
      </c>
      <c r="H37" s="38">
        <f t="shared" si="2"/>
        <v>0.2</v>
      </c>
      <c r="I37" s="38">
        <f t="shared" si="3"/>
        <v>0.8</v>
      </c>
      <c r="J37" s="49"/>
      <c r="K37" s="51" t="s">
        <v>300</v>
      </c>
      <c r="L37" s="51" t="s">
        <v>294</v>
      </c>
      <c r="M37" s="51" t="s">
        <v>293</v>
      </c>
      <c r="N37" s="51" t="s">
        <v>294</v>
      </c>
      <c r="O37" s="51">
        <f>L13</f>
        <v>0</v>
      </c>
      <c r="P37" s="51">
        <f>Q19</f>
        <v>0.33333333333333326</v>
      </c>
      <c r="Q37" s="51">
        <f>L24</f>
        <v>1</v>
      </c>
      <c r="R37" s="49">
        <f t="shared" si="4"/>
        <v>0</v>
      </c>
      <c r="S37" s="49">
        <f t="shared" si="5"/>
        <v>1</v>
      </c>
      <c r="U37" s="23" t="s">
        <v>300</v>
      </c>
      <c r="V37" s="23" t="s">
        <v>294</v>
      </c>
      <c r="W37" s="23" t="s">
        <v>293</v>
      </c>
      <c r="X37" s="23" t="s">
        <v>294</v>
      </c>
      <c r="Y37" s="23">
        <f>V13</f>
        <v>0</v>
      </c>
      <c r="Z37" s="23">
        <f>AA19</f>
        <v>1</v>
      </c>
      <c r="AA37" s="23">
        <f>V24</f>
        <v>0.2</v>
      </c>
      <c r="AB37" s="17">
        <f t="shared" si="6"/>
        <v>0</v>
      </c>
      <c r="AC37" s="17">
        <f t="shared" si="0"/>
        <v>1</v>
      </c>
      <c r="AE37" s="23" t="s">
        <v>300</v>
      </c>
      <c r="AF37" s="23" t="s">
        <v>294</v>
      </c>
      <c r="AG37" s="23" t="s">
        <v>293</v>
      </c>
      <c r="AH37" s="23" t="s">
        <v>294</v>
      </c>
      <c r="AI37" s="23">
        <f>AF13</f>
        <v>0.96</v>
      </c>
      <c r="AJ37" s="23">
        <f>AK19</f>
        <v>0.33333333333333326</v>
      </c>
      <c r="AK37" s="23">
        <f>AF24</f>
        <v>0.6</v>
      </c>
      <c r="AL37" s="17">
        <f t="shared" si="7"/>
        <v>0.33333333333333326</v>
      </c>
      <c r="AM37" s="17">
        <f t="shared" si="1"/>
        <v>0.66666666666666674</v>
      </c>
    </row>
    <row r="38" spans="1:39" x14ac:dyDescent="0.25">
      <c r="A38" s="38" t="s">
        <v>301</v>
      </c>
      <c r="B38" s="38" t="s">
        <v>293</v>
      </c>
      <c r="C38" s="38" t="s">
        <v>294</v>
      </c>
      <c r="D38" s="38" t="s">
        <v>294</v>
      </c>
      <c r="E38" s="38">
        <f>G13</f>
        <v>0.8</v>
      </c>
      <c r="F38" s="38">
        <f>B19</f>
        <v>0</v>
      </c>
      <c r="G38" s="38">
        <f>B24</f>
        <v>0.72</v>
      </c>
      <c r="H38" s="38">
        <f t="shared" si="2"/>
        <v>0</v>
      </c>
      <c r="I38" s="38">
        <f t="shared" si="3"/>
        <v>1</v>
      </c>
      <c r="J38" s="49"/>
      <c r="K38" s="51" t="s">
        <v>301</v>
      </c>
      <c r="L38" s="51" t="s">
        <v>293</v>
      </c>
      <c r="M38" s="51" t="s">
        <v>294</v>
      </c>
      <c r="N38" s="51" t="s">
        <v>294</v>
      </c>
      <c r="O38" s="51">
        <f>Q13</f>
        <v>1</v>
      </c>
      <c r="P38" s="51">
        <f>L19</f>
        <v>0.66666666666666674</v>
      </c>
      <c r="Q38" s="51">
        <f>L24</f>
        <v>1</v>
      </c>
      <c r="R38" s="49">
        <f t="shared" si="4"/>
        <v>0.66666666666666674</v>
      </c>
      <c r="S38" s="49">
        <f t="shared" si="5"/>
        <v>0.33333333333333326</v>
      </c>
      <c r="U38" s="23" t="s">
        <v>301</v>
      </c>
      <c r="V38" s="23" t="s">
        <v>293</v>
      </c>
      <c r="W38" s="23" t="s">
        <v>294</v>
      </c>
      <c r="X38" s="23" t="s">
        <v>294</v>
      </c>
      <c r="Y38" s="23">
        <f>AA13</f>
        <v>1</v>
      </c>
      <c r="Z38" s="23">
        <f>V19</f>
        <v>0</v>
      </c>
      <c r="AA38" s="23">
        <f>V24</f>
        <v>0.2</v>
      </c>
      <c r="AB38" s="17">
        <f t="shared" si="6"/>
        <v>0</v>
      </c>
      <c r="AC38" s="17">
        <f t="shared" si="0"/>
        <v>1</v>
      </c>
      <c r="AE38" s="23" t="s">
        <v>301</v>
      </c>
      <c r="AF38" s="23" t="s">
        <v>293</v>
      </c>
      <c r="AG38" s="23" t="s">
        <v>294</v>
      </c>
      <c r="AH38" s="23" t="s">
        <v>294</v>
      </c>
      <c r="AI38" s="23">
        <f>AK13</f>
        <v>0.04</v>
      </c>
      <c r="AJ38" s="23">
        <f>AF19</f>
        <v>0.66666666666666674</v>
      </c>
      <c r="AK38" s="23">
        <f>AF24</f>
        <v>0.6</v>
      </c>
      <c r="AL38" s="17">
        <f t="shared" si="7"/>
        <v>0.04</v>
      </c>
      <c r="AM38" s="17">
        <f t="shared" si="1"/>
        <v>0.96</v>
      </c>
    </row>
    <row r="39" spans="1:39" x14ac:dyDescent="0.25">
      <c r="A39" s="38" t="s">
        <v>302</v>
      </c>
      <c r="B39" s="38" t="s">
        <v>294</v>
      </c>
      <c r="C39" s="38" t="s">
        <v>294</v>
      </c>
      <c r="D39" s="38" t="s">
        <v>294</v>
      </c>
      <c r="E39" s="38">
        <f>B13</f>
        <v>0.2</v>
      </c>
      <c r="F39" s="38">
        <f>B19</f>
        <v>0</v>
      </c>
      <c r="G39" s="38">
        <f>B24</f>
        <v>0.72</v>
      </c>
      <c r="H39" s="38">
        <f t="shared" si="2"/>
        <v>0</v>
      </c>
      <c r="I39" s="38">
        <f t="shared" si="3"/>
        <v>1</v>
      </c>
      <c r="J39" s="49"/>
      <c r="K39" s="51" t="s">
        <v>302</v>
      </c>
      <c r="L39" s="51" t="s">
        <v>294</v>
      </c>
      <c r="M39" s="51" t="s">
        <v>294</v>
      </c>
      <c r="N39" s="51" t="s">
        <v>294</v>
      </c>
      <c r="O39" s="51">
        <f>L13</f>
        <v>0</v>
      </c>
      <c r="P39" s="51">
        <f>L19</f>
        <v>0.66666666666666674</v>
      </c>
      <c r="Q39" s="51">
        <f>L24</f>
        <v>1</v>
      </c>
      <c r="R39" s="49">
        <f t="shared" si="4"/>
        <v>0</v>
      </c>
      <c r="S39" s="49">
        <f t="shared" si="5"/>
        <v>1</v>
      </c>
      <c r="U39" s="23" t="s">
        <v>302</v>
      </c>
      <c r="V39" s="23" t="s">
        <v>294</v>
      </c>
      <c r="W39" s="23" t="s">
        <v>294</v>
      </c>
      <c r="X39" s="23" t="s">
        <v>294</v>
      </c>
      <c r="Y39" s="23">
        <f>V13</f>
        <v>0</v>
      </c>
      <c r="Z39" s="23">
        <f>V19</f>
        <v>0</v>
      </c>
      <c r="AA39" s="23">
        <f>V24</f>
        <v>0.2</v>
      </c>
      <c r="AB39" s="17">
        <f t="shared" si="6"/>
        <v>0</v>
      </c>
      <c r="AC39" s="17">
        <f t="shared" si="0"/>
        <v>1</v>
      </c>
      <c r="AE39" s="23" t="s">
        <v>302</v>
      </c>
      <c r="AF39" s="23" t="s">
        <v>294</v>
      </c>
      <c r="AG39" s="23" t="s">
        <v>294</v>
      </c>
      <c r="AH39" s="23" t="s">
        <v>294</v>
      </c>
      <c r="AI39" s="23">
        <f>AF13</f>
        <v>0.96</v>
      </c>
      <c r="AJ39" s="23">
        <f>AF19</f>
        <v>0.66666666666666674</v>
      </c>
      <c r="AK39" s="23">
        <f>AF24</f>
        <v>0.6</v>
      </c>
      <c r="AL39" s="17">
        <f t="shared" si="7"/>
        <v>0.6</v>
      </c>
      <c r="AM39" s="17">
        <f t="shared" si="1"/>
        <v>0.4</v>
      </c>
    </row>
    <row r="40" spans="1:39" x14ac:dyDescent="0.25">
      <c r="A40" s="38"/>
      <c r="B40" s="38"/>
      <c r="C40" s="38"/>
      <c r="D40" s="38"/>
      <c r="E40" s="38"/>
      <c r="F40" s="38"/>
      <c r="G40" s="38"/>
      <c r="H40" s="38"/>
      <c r="I40" s="38"/>
      <c r="J40" s="49"/>
      <c r="K40" s="49"/>
      <c r="L40" s="49"/>
      <c r="M40" s="49"/>
      <c r="N40" s="49"/>
      <c r="O40" s="49"/>
      <c r="P40" s="49"/>
      <c r="Q40" s="49"/>
      <c r="R40" s="49"/>
      <c r="S40" s="49"/>
    </row>
    <row r="41" spans="1:39" x14ac:dyDescent="0.25">
      <c r="A41" s="38" t="s">
        <v>303</v>
      </c>
      <c r="B41" s="38">
        <f>((H32*I32)+(H33*I33)+(H34*I34)+(H35*I35)+(H36*I36)+(H37*I37+(H38*I38)+(H39*I39))/SUM(H32:I39))</f>
        <v>0.54160000000000008</v>
      </c>
      <c r="C41" s="38" t="s">
        <v>274</v>
      </c>
      <c r="D41" s="38"/>
      <c r="E41" s="38"/>
      <c r="F41" s="38"/>
      <c r="G41" s="38"/>
      <c r="H41" s="38"/>
      <c r="I41" s="38"/>
      <c r="J41" s="49"/>
      <c r="K41" s="49" t="s">
        <v>303</v>
      </c>
      <c r="L41" s="49">
        <f>((R32*S32)+(R33*S33)+(R34*S34)+(R35*S35)+(R36*S36)+(R37*S37+(R38*S38)+(R39*S39))/SUM(R32:S39))</f>
        <v>0.25</v>
      </c>
      <c r="M41" s="49" t="s">
        <v>285</v>
      </c>
      <c r="N41" s="49"/>
      <c r="O41" s="49"/>
      <c r="P41" s="49"/>
      <c r="Q41" s="49"/>
      <c r="R41" s="49"/>
      <c r="S41" s="49"/>
      <c r="U41" s="24" t="s">
        <v>303</v>
      </c>
      <c r="V41" s="24">
        <f>((AB32*AC32)+(AB33*AC33)+(AB34*AC34)+(AB35*AC35)+(AB36*AC36)+(AB37*AC37+(AB38*AC38)+(AB39*AC39))/SUM(AB32:AC39))</f>
        <v>0.16000000000000003</v>
      </c>
      <c r="W41" s="24" t="s">
        <v>285</v>
      </c>
      <c r="X41" s="24"/>
      <c r="AE41" s="24" t="s">
        <v>303</v>
      </c>
      <c r="AF41" s="24">
        <f>((AL32*AM32)+(AL33*AM33)+(AL34*AM34)+(AL35*AM35)+(AL36*AM36)+(AL37*AM37+(AL38*AM38)+(AL39*AM39))/SUM(AL32:AM39))</f>
        <v>0.62222222222222212</v>
      </c>
      <c r="AG41" s="24" t="s">
        <v>274</v>
      </c>
      <c r="AH41" s="24"/>
    </row>
    <row r="44" spans="1:39" x14ac:dyDescent="0.25">
      <c r="A44" s="30" t="s">
        <v>310</v>
      </c>
      <c r="B44" s="30"/>
      <c r="C44" s="30"/>
      <c r="D44" s="30"/>
      <c r="E44" s="30"/>
      <c r="F44" s="30"/>
      <c r="K44" s="30" t="s">
        <v>311</v>
      </c>
      <c r="L44" s="30"/>
      <c r="M44" s="30"/>
      <c r="N44" s="30"/>
      <c r="O44" s="30"/>
      <c r="P44" s="30"/>
      <c r="U44" s="30" t="s">
        <v>105</v>
      </c>
      <c r="V44" s="30"/>
      <c r="W44" s="30"/>
      <c r="X44" s="30"/>
      <c r="Y44" s="30"/>
      <c r="Z44" s="30"/>
      <c r="AE44" s="30" t="s">
        <v>112</v>
      </c>
      <c r="AF44" s="30"/>
      <c r="AG44" s="30"/>
      <c r="AH44" s="30"/>
      <c r="AI44" s="30"/>
      <c r="AJ44" s="30"/>
    </row>
    <row r="45" spans="1:39" x14ac:dyDescent="0.25">
      <c r="A45" s="18" t="s">
        <v>222</v>
      </c>
      <c r="B45" s="18" t="s">
        <v>223</v>
      </c>
      <c r="C45" s="18" t="s">
        <v>224</v>
      </c>
      <c r="D45" s="18" t="s">
        <v>225</v>
      </c>
      <c r="E45" s="18" t="s">
        <v>266</v>
      </c>
      <c r="F45" s="18" t="s">
        <v>267</v>
      </c>
      <c r="K45" s="18" t="s">
        <v>222</v>
      </c>
      <c r="L45" s="18" t="s">
        <v>223</v>
      </c>
      <c r="M45" s="18" t="s">
        <v>224</v>
      </c>
      <c r="N45" s="18" t="s">
        <v>225</v>
      </c>
      <c r="O45" s="18" t="s">
        <v>266</v>
      </c>
      <c r="P45" s="18" t="s">
        <v>267</v>
      </c>
      <c r="U45" s="18" t="s">
        <v>222</v>
      </c>
      <c r="V45" s="18" t="s">
        <v>223</v>
      </c>
      <c r="W45" s="18" t="s">
        <v>224</v>
      </c>
      <c r="X45" s="18" t="s">
        <v>225</v>
      </c>
      <c r="Y45" s="18" t="s">
        <v>266</v>
      </c>
      <c r="Z45" s="18" t="s">
        <v>267</v>
      </c>
      <c r="AE45" s="18" t="s">
        <v>222</v>
      </c>
      <c r="AF45" s="18" t="s">
        <v>223</v>
      </c>
      <c r="AG45" s="18" t="s">
        <v>224</v>
      </c>
      <c r="AH45" s="18" t="s">
        <v>225</v>
      </c>
      <c r="AI45" s="18" t="s">
        <v>266</v>
      </c>
      <c r="AJ45" s="18" t="s">
        <v>267</v>
      </c>
    </row>
    <row r="46" spans="1:39" x14ac:dyDescent="0.25">
      <c r="A46" s="18" t="s">
        <v>226</v>
      </c>
      <c r="B46" s="18" t="s">
        <v>227</v>
      </c>
      <c r="C46" s="18">
        <v>5</v>
      </c>
      <c r="D46" s="18">
        <v>0.4</v>
      </c>
      <c r="E46" s="19">
        <v>0</v>
      </c>
      <c r="F46" s="18">
        <v>5</v>
      </c>
      <c r="K46" s="18" t="s">
        <v>226</v>
      </c>
      <c r="L46" s="18" t="s">
        <v>227</v>
      </c>
      <c r="M46" s="18">
        <v>5</v>
      </c>
      <c r="N46" s="18">
        <v>0.5</v>
      </c>
      <c r="O46" s="19">
        <v>0</v>
      </c>
      <c r="P46" s="18">
        <v>5</v>
      </c>
      <c r="U46" s="18" t="s">
        <v>226</v>
      </c>
      <c r="V46" s="18" t="s">
        <v>227</v>
      </c>
      <c r="W46" s="18">
        <v>5</v>
      </c>
      <c r="X46" s="18">
        <v>0.5</v>
      </c>
      <c r="Y46" s="19">
        <v>0</v>
      </c>
      <c r="Z46" s="18">
        <v>5</v>
      </c>
      <c r="AE46" s="18" t="s">
        <v>226</v>
      </c>
      <c r="AF46" s="18" t="s">
        <v>227</v>
      </c>
      <c r="AG46" s="18">
        <v>5</v>
      </c>
      <c r="AH46" s="18">
        <v>0.7</v>
      </c>
      <c r="AI46" s="19">
        <v>0</v>
      </c>
      <c r="AJ46" s="18">
        <v>5</v>
      </c>
    </row>
    <row r="47" spans="1:39" x14ac:dyDescent="0.25">
      <c r="A47" s="18" t="s">
        <v>228</v>
      </c>
      <c r="B47" s="18" t="s">
        <v>229</v>
      </c>
      <c r="C47" s="18" t="s">
        <v>230</v>
      </c>
      <c r="D47" s="18">
        <v>0.3</v>
      </c>
      <c r="E47" s="19">
        <v>0.2</v>
      </c>
      <c r="F47" s="19">
        <v>0.5</v>
      </c>
      <c r="K47" s="18" t="s">
        <v>228</v>
      </c>
      <c r="L47" s="18" t="s">
        <v>229</v>
      </c>
      <c r="M47" s="18" t="s">
        <v>230</v>
      </c>
      <c r="N47" s="18">
        <v>0.3</v>
      </c>
      <c r="O47" s="19">
        <v>0.2</v>
      </c>
      <c r="P47" s="19">
        <v>0.5</v>
      </c>
      <c r="U47" s="18" t="s">
        <v>228</v>
      </c>
      <c r="V47" s="18" t="s">
        <v>229</v>
      </c>
      <c r="W47" s="18" t="s">
        <v>230</v>
      </c>
      <c r="X47" s="18">
        <v>0.3</v>
      </c>
      <c r="Y47" s="19">
        <v>0.2</v>
      </c>
      <c r="Z47" s="19">
        <v>0.5</v>
      </c>
      <c r="AE47" s="18" t="s">
        <v>228</v>
      </c>
      <c r="AF47" s="18" t="s">
        <v>229</v>
      </c>
      <c r="AG47" s="18" t="s">
        <v>230</v>
      </c>
      <c r="AH47" s="18">
        <v>0.4</v>
      </c>
      <c r="AI47" s="19">
        <v>0.2</v>
      </c>
      <c r="AJ47" s="19">
        <v>0.5</v>
      </c>
    </row>
    <row r="48" spans="1:39" x14ac:dyDescent="0.25">
      <c r="A48" s="18" t="s">
        <v>233</v>
      </c>
      <c r="B48" s="18" t="s">
        <v>234</v>
      </c>
      <c r="C48" s="18" t="s">
        <v>235</v>
      </c>
      <c r="D48" s="18">
        <v>8</v>
      </c>
      <c r="E48" s="19">
        <v>6</v>
      </c>
      <c r="F48" s="19">
        <v>8</v>
      </c>
      <c r="K48" s="18" t="s">
        <v>233</v>
      </c>
      <c r="L48" s="18" t="s">
        <v>234</v>
      </c>
      <c r="M48" s="18" t="s">
        <v>235</v>
      </c>
      <c r="N48" s="18">
        <v>5</v>
      </c>
      <c r="O48" s="19">
        <v>6</v>
      </c>
      <c r="P48" s="19">
        <v>8</v>
      </c>
      <c r="U48" s="18" t="s">
        <v>233</v>
      </c>
      <c r="V48" s="18" t="s">
        <v>234</v>
      </c>
      <c r="W48" s="18" t="s">
        <v>235</v>
      </c>
      <c r="X48" s="18">
        <v>8</v>
      </c>
      <c r="Y48" s="19">
        <v>6</v>
      </c>
      <c r="Z48" s="19">
        <v>8</v>
      </c>
      <c r="AE48" s="18" t="s">
        <v>233</v>
      </c>
      <c r="AF48" s="18" t="s">
        <v>234</v>
      </c>
      <c r="AG48" s="18" t="s">
        <v>235</v>
      </c>
      <c r="AH48" s="18">
        <v>6.8</v>
      </c>
      <c r="AI48" s="19">
        <v>6</v>
      </c>
      <c r="AJ48" s="19">
        <v>8</v>
      </c>
    </row>
    <row r="50" spans="1:39" x14ac:dyDescent="0.25">
      <c r="A50" s="17" t="s">
        <v>283</v>
      </c>
      <c r="F50" s="17" t="s">
        <v>284</v>
      </c>
      <c r="K50" s="17" t="s">
        <v>283</v>
      </c>
      <c r="P50" s="17" t="s">
        <v>284</v>
      </c>
      <c r="U50" s="17" t="s">
        <v>283</v>
      </c>
      <c r="Z50" s="17" t="s">
        <v>284</v>
      </c>
      <c r="AE50" s="17" t="s">
        <v>283</v>
      </c>
      <c r="AJ50" s="17" t="s">
        <v>284</v>
      </c>
    </row>
    <row r="51" spans="1:39" x14ac:dyDescent="0.25">
      <c r="A51" s="31" t="s">
        <v>226</v>
      </c>
      <c r="B51" s="32"/>
      <c r="C51" s="33" t="s">
        <v>268</v>
      </c>
      <c r="D51" s="33"/>
      <c r="F51" s="33" t="s">
        <v>226</v>
      </c>
      <c r="G51" s="33"/>
      <c r="H51" s="33" t="s">
        <v>268</v>
      </c>
      <c r="I51" s="33"/>
      <c r="K51" s="31" t="s">
        <v>226</v>
      </c>
      <c r="L51" s="32"/>
      <c r="M51" s="33" t="s">
        <v>268</v>
      </c>
      <c r="N51" s="33"/>
      <c r="P51" s="33" t="s">
        <v>226</v>
      </c>
      <c r="Q51" s="33"/>
      <c r="R51" s="33" t="s">
        <v>268</v>
      </c>
      <c r="S51" s="33"/>
      <c r="U51" s="31" t="s">
        <v>226</v>
      </c>
      <c r="V51" s="32"/>
      <c r="W51" s="33" t="s">
        <v>268</v>
      </c>
      <c r="X51" s="33"/>
      <c r="Z51" s="33" t="s">
        <v>226</v>
      </c>
      <c r="AA51" s="33"/>
      <c r="AB51" s="33" t="s">
        <v>268</v>
      </c>
      <c r="AC51" s="33"/>
      <c r="AE51" s="31" t="s">
        <v>226</v>
      </c>
      <c r="AF51" s="32"/>
      <c r="AG51" s="33" t="s">
        <v>268</v>
      </c>
      <c r="AH51" s="33"/>
      <c r="AJ51" s="33" t="s">
        <v>226</v>
      </c>
      <c r="AK51" s="33"/>
      <c r="AL51" s="33" t="s">
        <v>268</v>
      </c>
      <c r="AM51" s="33"/>
    </row>
    <row r="52" spans="1:39" x14ac:dyDescent="0.25">
      <c r="A52" s="31" t="s">
        <v>269</v>
      </c>
      <c r="B52" s="32"/>
      <c r="C52" s="33">
        <v>1</v>
      </c>
      <c r="D52" s="33"/>
      <c r="F52" s="31" t="s">
        <v>269</v>
      </c>
      <c r="G52" s="32"/>
      <c r="H52" s="33">
        <v>0</v>
      </c>
      <c r="I52" s="33"/>
      <c r="K52" s="31" t="s">
        <v>269</v>
      </c>
      <c r="L52" s="32"/>
      <c r="M52" s="33">
        <v>1</v>
      </c>
      <c r="N52" s="33"/>
      <c r="P52" s="31" t="s">
        <v>269</v>
      </c>
      <c r="Q52" s="32"/>
      <c r="R52" s="33">
        <v>0</v>
      </c>
      <c r="S52" s="33"/>
      <c r="U52" s="31" t="s">
        <v>269</v>
      </c>
      <c r="V52" s="32"/>
      <c r="W52" s="33">
        <v>1</v>
      </c>
      <c r="X52" s="33"/>
      <c r="Z52" s="31" t="s">
        <v>269</v>
      </c>
      <c r="AA52" s="32"/>
      <c r="AB52" s="33">
        <v>0</v>
      </c>
      <c r="AC52" s="33"/>
      <c r="AE52" s="31" t="s">
        <v>269</v>
      </c>
      <c r="AF52" s="32"/>
      <c r="AG52" s="33">
        <v>1</v>
      </c>
      <c r="AH52" s="33"/>
      <c r="AJ52" s="31" t="s">
        <v>269</v>
      </c>
      <c r="AK52" s="32"/>
      <c r="AL52" s="33">
        <v>0</v>
      </c>
      <c r="AM52" s="33"/>
    </row>
    <row r="53" spans="1:39" x14ac:dyDescent="0.25">
      <c r="A53" s="31" t="s">
        <v>270</v>
      </c>
      <c r="B53" s="32"/>
      <c r="C53" s="33" t="s">
        <v>271</v>
      </c>
      <c r="D53" s="33"/>
      <c r="F53" s="31" t="s">
        <v>270</v>
      </c>
      <c r="G53" s="32"/>
      <c r="H53" s="33" t="s">
        <v>273</v>
      </c>
      <c r="I53" s="33"/>
      <c r="K53" s="31" t="s">
        <v>270</v>
      </c>
      <c r="L53" s="32"/>
      <c r="M53" s="33" t="s">
        <v>271</v>
      </c>
      <c r="N53" s="33"/>
      <c r="P53" s="31" t="s">
        <v>270</v>
      </c>
      <c r="Q53" s="32"/>
      <c r="R53" s="33" t="s">
        <v>273</v>
      </c>
      <c r="S53" s="33"/>
      <c r="U53" s="31" t="s">
        <v>270</v>
      </c>
      <c r="V53" s="32"/>
      <c r="W53" s="33" t="s">
        <v>271</v>
      </c>
      <c r="X53" s="33"/>
      <c r="Z53" s="31" t="s">
        <v>270</v>
      </c>
      <c r="AA53" s="32"/>
      <c r="AB53" s="33" t="s">
        <v>273</v>
      </c>
      <c r="AC53" s="33"/>
      <c r="AE53" s="31" t="s">
        <v>270</v>
      </c>
      <c r="AF53" s="32"/>
      <c r="AG53" s="33" t="s">
        <v>271</v>
      </c>
      <c r="AH53" s="33"/>
      <c r="AJ53" s="31" t="s">
        <v>270</v>
      </c>
      <c r="AK53" s="32"/>
      <c r="AL53" s="33" t="s">
        <v>273</v>
      </c>
      <c r="AM53" s="33"/>
    </row>
    <row r="54" spans="1:39" x14ac:dyDescent="0.25">
      <c r="A54" s="31" t="s">
        <v>272</v>
      </c>
      <c r="B54" s="32"/>
      <c r="C54" s="33">
        <v>0</v>
      </c>
      <c r="D54" s="33"/>
      <c r="F54" s="31" t="s">
        <v>272</v>
      </c>
      <c r="G54" s="32"/>
      <c r="H54" s="33">
        <v>1</v>
      </c>
      <c r="I54" s="33"/>
      <c r="K54" s="31" t="s">
        <v>272</v>
      </c>
      <c r="L54" s="32"/>
      <c r="M54" s="33">
        <v>0</v>
      </c>
      <c r="N54" s="33"/>
      <c r="P54" s="31" t="s">
        <v>272</v>
      </c>
      <c r="Q54" s="32"/>
      <c r="R54" s="33">
        <v>1</v>
      </c>
      <c r="S54" s="33"/>
      <c r="U54" s="31" t="s">
        <v>272</v>
      </c>
      <c r="V54" s="32"/>
      <c r="W54" s="33">
        <v>0</v>
      </c>
      <c r="X54" s="33"/>
      <c r="Z54" s="31" t="s">
        <v>272</v>
      </c>
      <c r="AA54" s="32"/>
      <c r="AB54" s="33">
        <v>1</v>
      </c>
      <c r="AC54" s="33"/>
      <c r="AE54" s="31" t="s">
        <v>272</v>
      </c>
      <c r="AF54" s="32"/>
      <c r="AG54" s="33">
        <v>0</v>
      </c>
      <c r="AH54" s="33"/>
      <c r="AJ54" s="31" t="s">
        <v>272</v>
      </c>
      <c r="AK54" s="32"/>
      <c r="AL54" s="33">
        <v>1</v>
      </c>
      <c r="AM54" s="33"/>
    </row>
    <row r="55" spans="1:39" x14ac:dyDescent="0.25">
      <c r="A55" s="17" t="s">
        <v>304</v>
      </c>
      <c r="B55" s="17">
        <f>IF($D$46&lt;=0,1,IF($D$46&gt;=5,0,((5-$D$46)/(5-0))))</f>
        <v>0.91999999999999993</v>
      </c>
      <c r="F55" s="17" t="s">
        <v>305</v>
      </c>
      <c r="G55" s="17">
        <f>IF($D$46&lt;=0,0,IF($D$46&gt;=5,1,(($D$46-0)/(5-0))))</f>
        <v>0.08</v>
      </c>
      <c r="K55" s="17" t="s">
        <v>304</v>
      </c>
      <c r="L55" s="17">
        <f>IF($N$46&lt;=0,1,IF($N$46&gt;=5,0,((5-$N$46)/(5-0))))</f>
        <v>0.9</v>
      </c>
      <c r="P55" s="17" t="s">
        <v>305</v>
      </c>
      <c r="Q55" s="17">
        <f>IF($N$46&lt;=0,0,IF($N$46&gt;=5,1,(($N$46-0)/(5-0))))</f>
        <v>0.1</v>
      </c>
      <c r="U55" s="17" t="s">
        <v>304</v>
      </c>
      <c r="V55" s="17">
        <f>IF($X$46&lt;=0,1,IF($X$46&gt;=5,0,((5-$X$46)/(5-0))))</f>
        <v>0.9</v>
      </c>
      <c r="Z55" s="17" t="s">
        <v>305</v>
      </c>
      <c r="AA55" s="17">
        <f>IF($X$46&lt;=0,0,IF($X$46&gt;=5,1,(($X$46-0)/(5-0))))</f>
        <v>0.1</v>
      </c>
      <c r="AE55" s="17" t="s">
        <v>304</v>
      </c>
      <c r="AF55" s="17">
        <f>IF($AH$46&lt;=0,1,IF($AH$46&gt;=5,0,((5-$AH$46)/(5-0))))</f>
        <v>0.86</v>
      </c>
      <c r="AJ55" s="17" t="s">
        <v>305</v>
      </c>
      <c r="AK55" s="17">
        <f>IF($AH$46&lt;=0,0,IF($AH$46&gt;=5,1,(($AH$46-0)/(5-0))))</f>
        <v>0.13999999999999999</v>
      </c>
    </row>
    <row r="57" spans="1:39" x14ac:dyDescent="0.25">
      <c r="A57" s="31" t="s">
        <v>275</v>
      </c>
      <c r="B57" s="32"/>
      <c r="C57" s="33" t="s">
        <v>268</v>
      </c>
      <c r="D57" s="33"/>
      <c r="F57" s="31" t="s">
        <v>276</v>
      </c>
      <c r="G57" s="32"/>
      <c r="H57" s="33" t="s">
        <v>268</v>
      </c>
      <c r="I57" s="33"/>
      <c r="K57" s="31" t="s">
        <v>275</v>
      </c>
      <c r="L57" s="32"/>
      <c r="M57" s="33" t="s">
        <v>268</v>
      </c>
      <c r="N57" s="33"/>
      <c r="P57" s="31" t="s">
        <v>276</v>
      </c>
      <c r="Q57" s="32"/>
      <c r="R57" s="33" t="s">
        <v>268</v>
      </c>
      <c r="S57" s="33"/>
      <c r="U57" s="31" t="s">
        <v>275</v>
      </c>
      <c r="V57" s="32"/>
      <c r="W57" s="33" t="s">
        <v>268</v>
      </c>
      <c r="X57" s="33"/>
      <c r="Z57" s="31" t="s">
        <v>276</v>
      </c>
      <c r="AA57" s="32"/>
      <c r="AB57" s="33" t="s">
        <v>268</v>
      </c>
      <c r="AC57" s="33"/>
      <c r="AE57" s="31" t="s">
        <v>275</v>
      </c>
      <c r="AF57" s="32"/>
      <c r="AG57" s="33" t="s">
        <v>268</v>
      </c>
      <c r="AH57" s="33"/>
      <c r="AJ57" s="31" t="s">
        <v>276</v>
      </c>
      <c r="AK57" s="32"/>
      <c r="AL57" s="33" t="s">
        <v>268</v>
      </c>
      <c r="AM57" s="33"/>
    </row>
    <row r="58" spans="1:39" x14ac:dyDescent="0.25">
      <c r="A58" s="31" t="s">
        <v>277</v>
      </c>
      <c r="B58" s="32"/>
      <c r="C58" s="33">
        <v>1</v>
      </c>
      <c r="D58" s="33"/>
      <c r="F58" s="31" t="s">
        <v>277</v>
      </c>
      <c r="G58" s="32"/>
      <c r="H58" s="33">
        <v>1</v>
      </c>
      <c r="I58" s="33"/>
      <c r="K58" s="31" t="s">
        <v>277</v>
      </c>
      <c r="L58" s="32"/>
      <c r="M58" s="33">
        <v>1</v>
      </c>
      <c r="N58" s="33"/>
      <c r="P58" s="31" t="s">
        <v>277</v>
      </c>
      <c r="Q58" s="32"/>
      <c r="R58" s="33">
        <v>1</v>
      </c>
      <c r="S58" s="33"/>
      <c r="U58" s="31" t="s">
        <v>277</v>
      </c>
      <c r="V58" s="32"/>
      <c r="W58" s="33">
        <v>1</v>
      </c>
      <c r="X58" s="33"/>
      <c r="Z58" s="31" t="s">
        <v>277</v>
      </c>
      <c r="AA58" s="32"/>
      <c r="AB58" s="33">
        <v>1</v>
      </c>
      <c r="AC58" s="33"/>
      <c r="AE58" s="31" t="s">
        <v>277</v>
      </c>
      <c r="AF58" s="32"/>
      <c r="AG58" s="33">
        <v>1</v>
      </c>
      <c r="AH58" s="33"/>
      <c r="AJ58" s="31" t="s">
        <v>277</v>
      </c>
      <c r="AK58" s="32"/>
      <c r="AL58" s="33">
        <v>1</v>
      </c>
      <c r="AM58" s="33"/>
    </row>
    <row r="59" spans="1:39" x14ac:dyDescent="0.25">
      <c r="A59" s="31" t="s">
        <v>306</v>
      </c>
      <c r="B59" s="32"/>
      <c r="C59" s="33" t="s">
        <v>278</v>
      </c>
      <c r="D59" s="33"/>
      <c r="F59" s="31" t="s">
        <v>308</v>
      </c>
      <c r="G59" s="32"/>
      <c r="H59" s="33" t="s">
        <v>278</v>
      </c>
      <c r="I59" s="33"/>
      <c r="K59" s="31" t="s">
        <v>306</v>
      </c>
      <c r="L59" s="32"/>
      <c r="M59" s="33" t="s">
        <v>278</v>
      </c>
      <c r="N59" s="33"/>
      <c r="P59" s="31" t="s">
        <v>308</v>
      </c>
      <c r="Q59" s="32"/>
      <c r="R59" s="33" t="s">
        <v>278</v>
      </c>
      <c r="S59" s="33"/>
      <c r="U59" s="31" t="s">
        <v>306</v>
      </c>
      <c r="V59" s="32"/>
      <c r="W59" s="33" t="s">
        <v>278</v>
      </c>
      <c r="X59" s="33"/>
      <c r="Z59" s="31" t="s">
        <v>308</v>
      </c>
      <c r="AA59" s="32"/>
      <c r="AB59" s="33" t="s">
        <v>278</v>
      </c>
      <c r="AC59" s="33"/>
      <c r="AE59" s="31" t="s">
        <v>306</v>
      </c>
      <c r="AF59" s="32"/>
      <c r="AG59" s="33" t="s">
        <v>278</v>
      </c>
      <c r="AH59" s="33"/>
      <c r="AJ59" s="31" t="s">
        <v>308</v>
      </c>
      <c r="AK59" s="32"/>
      <c r="AL59" s="33" t="s">
        <v>278</v>
      </c>
      <c r="AM59" s="33"/>
    </row>
    <row r="60" spans="1:39" x14ac:dyDescent="0.25">
      <c r="A60" s="31" t="s">
        <v>307</v>
      </c>
      <c r="B60" s="32"/>
      <c r="C60" s="33">
        <v>0</v>
      </c>
      <c r="D60" s="33"/>
      <c r="F60" s="31" t="s">
        <v>307</v>
      </c>
      <c r="G60" s="32"/>
      <c r="H60" s="33">
        <v>0</v>
      </c>
      <c r="I60" s="33"/>
      <c r="K60" s="31" t="s">
        <v>307</v>
      </c>
      <c r="L60" s="32"/>
      <c r="M60" s="33">
        <v>0</v>
      </c>
      <c r="N60" s="33"/>
      <c r="P60" s="31" t="s">
        <v>307</v>
      </c>
      <c r="Q60" s="32"/>
      <c r="R60" s="33">
        <v>0</v>
      </c>
      <c r="S60" s="33"/>
      <c r="U60" s="31" t="s">
        <v>307</v>
      </c>
      <c r="V60" s="32"/>
      <c r="W60" s="33">
        <v>0</v>
      </c>
      <c r="X60" s="33"/>
      <c r="Z60" s="31" t="s">
        <v>307</v>
      </c>
      <c r="AA60" s="32"/>
      <c r="AB60" s="33">
        <v>0</v>
      </c>
      <c r="AC60" s="33"/>
      <c r="AE60" s="31" t="s">
        <v>307</v>
      </c>
      <c r="AF60" s="32"/>
      <c r="AG60" s="33">
        <v>0</v>
      </c>
      <c r="AH60" s="33"/>
      <c r="AJ60" s="31" t="s">
        <v>307</v>
      </c>
      <c r="AK60" s="32"/>
      <c r="AL60" s="33">
        <v>0</v>
      </c>
      <c r="AM60" s="33"/>
    </row>
    <row r="61" spans="1:39" x14ac:dyDescent="0.25">
      <c r="A61" s="17" t="s">
        <v>304</v>
      </c>
      <c r="B61" s="17">
        <f>IF($D$47&lt;=0.2,1,IF($D$47&gt;=0.5,0,((0.5-$D$47)/(0.5-0.2))))</f>
        <v>0.66666666666666674</v>
      </c>
      <c r="F61" s="17" t="s">
        <v>305</v>
      </c>
      <c r="G61" s="17">
        <f>IF($D$47&lt;=0.2,0,IF($D$47&gt;=0.5,1,(($D$47-0.2)/(0.5-0.2))))</f>
        <v>0.33333333333333326</v>
      </c>
      <c r="K61" s="17" t="s">
        <v>304</v>
      </c>
      <c r="L61" s="17">
        <f>IF($N$47&lt;=0.2,1,IF($N$47&gt;=0.5,0,((0.5-$N$47)/(0.5-0.2))))</f>
        <v>0.66666666666666674</v>
      </c>
      <c r="P61" s="17" t="s">
        <v>305</v>
      </c>
      <c r="Q61" s="17">
        <f>IF($N$47&lt;=0.2,0,IF($N$47&gt;=0.5,1,(($N$47-0.2)/(0.5-0.2))))</f>
        <v>0.33333333333333326</v>
      </c>
      <c r="U61" s="17" t="s">
        <v>304</v>
      </c>
      <c r="V61" s="17">
        <f>IF($X$47&lt;=0.2,1,IF($X$47&gt;=0.5,0,((0.5-$X$47)/(0.5-0.2))))</f>
        <v>0.66666666666666674</v>
      </c>
      <c r="Z61" s="17" t="s">
        <v>305</v>
      </c>
      <c r="AA61" s="17">
        <f>IF($X$47&lt;=0.2,0,IF($X$47&gt;=0.5,1,(($X$47-0.2)/(0.5-0.2))))</f>
        <v>0.33333333333333326</v>
      </c>
      <c r="AE61" s="17" t="s">
        <v>304</v>
      </c>
      <c r="AF61" s="17">
        <f>IF($AH$47&lt;=0.2,1,IF($AH$47&gt;=0.5,0,((0.5-$AH$47)/(0.5-0.2))))</f>
        <v>0.33333333333333326</v>
      </c>
      <c r="AJ61" s="17" t="s">
        <v>305</v>
      </c>
      <c r="AK61" s="17">
        <f>IF($AH$47&lt;=0.2,0,IF($AH$47&gt;=0.5,1,(($AH$47-0.2)/(0.5-0.2))))</f>
        <v>0.66666666666666674</v>
      </c>
    </row>
    <row r="62" spans="1:39" x14ac:dyDescent="0.25">
      <c r="A62" s="31" t="s">
        <v>291</v>
      </c>
      <c r="B62" s="32"/>
      <c r="C62" s="31" t="s">
        <v>268</v>
      </c>
      <c r="D62" s="32"/>
      <c r="F62" s="20" t="s">
        <v>233</v>
      </c>
      <c r="G62" s="21"/>
      <c r="H62" s="22" t="s">
        <v>268</v>
      </c>
      <c r="I62" s="22"/>
      <c r="K62" s="31" t="s">
        <v>291</v>
      </c>
      <c r="L62" s="32"/>
      <c r="M62" s="31" t="s">
        <v>268</v>
      </c>
      <c r="N62" s="32"/>
      <c r="P62" s="20" t="s">
        <v>233</v>
      </c>
      <c r="Q62" s="21"/>
      <c r="R62" s="22" t="s">
        <v>268</v>
      </c>
      <c r="S62" s="22"/>
      <c r="U62" s="31" t="s">
        <v>291</v>
      </c>
      <c r="V62" s="32"/>
      <c r="W62" s="31" t="s">
        <v>268</v>
      </c>
      <c r="X62" s="32"/>
      <c r="Z62" s="20" t="s">
        <v>233</v>
      </c>
      <c r="AA62" s="21"/>
      <c r="AB62" s="22" t="s">
        <v>268</v>
      </c>
      <c r="AC62" s="22"/>
      <c r="AE62" s="31" t="s">
        <v>291</v>
      </c>
      <c r="AF62" s="32"/>
      <c r="AG62" s="31" t="s">
        <v>268</v>
      </c>
      <c r="AH62" s="32"/>
      <c r="AJ62" s="20" t="s">
        <v>233</v>
      </c>
      <c r="AK62" s="21"/>
      <c r="AL62" s="22" t="s">
        <v>268</v>
      </c>
      <c r="AM62" s="22"/>
    </row>
    <row r="63" spans="1:39" x14ac:dyDescent="0.25">
      <c r="A63" s="31" t="s">
        <v>279</v>
      </c>
      <c r="B63" s="32"/>
      <c r="C63" s="31">
        <v>1</v>
      </c>
      <c r="D63" s="32"/>
      <c r="F63" s="31" t="s">
        <v>279</v>
      </c>
      <c r="G63" s="32"/>
      <c r="H63" s="33">
        <v>1</v>
      </c>
      <c r="I63" s="33"/>
      <c r="K63" s="31" t="s">
        <v>279</v>
      </c>
      <c r="L63" s="32"/>
      <c r="M63" s="31">
        <v>1</v>
      </c>
      <c r="N63" s="32"/>
      <c r="P63" s="31" t="s">
        <v>279</v>
      </c>
      <c r="Q63" s="32"/>
      <c r="R63" s="33">
        <v>1</v>
      </c>
      <c r="S63" s="33"/>
      <c r="U63" s="31" t="s">
        <v>279</v>
      </c>
      <c r="V63" s="32"/>
      <c r="W63" s="31">
        <v>1</v>
      </c>
      <c r="X63" s="32"/>
      <c r="Z63" s="31" t="s">
        <v>279</v>
      </c>
      <c r="AA63" s="32"/>
      <c r="AB63" s="33">
        <v>1</v>
      </c>
      <c r="AC63" s="33"/>
      <c r="AE63" s="31" t="s">
        <v>279</v>
      </c>
      <c r="AF63" s="32"/>
      <c r="AG63" s="31">
        <v>1</v>
      </c>
      <c r="AH63" s="32"/>
      <c r="AJ63" s="31" t="s">
        <v>279</v>
      </c>
      <c r="AK63" s="32"/>
      <c r="AL63" s="33">
        <v>1</v>
      </c>
      <c r="AM63" s="33"/>
    </row>
    <row r="64" spans="1:39" x14ac:dyDescent="0.25">
      <c r="A64" s="31" t="s">
        <v>309</v>
      </c>
      <c r="B64" s="32"/>
      <c r="C64" s="31" t="s">
        <v>281</v>
      </c>
      <c r="D64" s="32"/>
      <c r="F64" s="31" t="s">
        <v>282</v>
      </c>
      <c r="G64" s="32"/>
      <c r="H64" s="33" t="s">
        <v>281</v>
      </c>
      <c r="I64" s="33"/>
      <c r="K64" s="31" t="s">
        <v>309</v>
      </c>
      <c r="L64" s="32"/>
      <c r="M64" s="31" t="s">
        <v>281</v>
      </c>
      <c r="N64" s="32"/>
      <c r="P64" s="31" t="s">
        <v>282</v>
      </c>
      <c r="Q64" s="32"/>
      <c r="R64" s="33" t="s">
        <v>281</v>
      </c>
      <c r="S64" s="33"/>
      <c r="U64" s="31" t="s">
        <v>309</v>
      </c>
      <c r="V64" s="32"/>
      <c r="W64" s="31" t="s">
        <v>281</v>
      </c>
      <c r="X64" s="32"/>
      <c r="Z64" s="31" t="s">
        <v>282</v>
      </c>
      <c r="AA64" s="32"/>
      <c r="AB64" s="33" t="s">
        <v>281</v>
      </c>
      <c r="AC64" s="33"/>
      <c r="AE64" s="31" t="s">
        <v>309</v>
      </c>
      <c r="AF64" s="32"/>
      <c r="AG64" s="31" t="s">
        <v>281</v>
      </c>
      <c r="AH64" s="32"/>
      <c r="AJ64" s="31" t="s">
        <v>282</v>
      </c>
      <c r="AK64" s="32"/>
      <c r="AL64" s="33" t="s">
        <v>281</v>
      </c>
      <c r="AM64" s="33"/>
    </row>
    <row r="65" spans="1:39" x14ac:dyDescent="0.25">
      <c r="A65" s="31" t="s">
        <v>280</v>
      </c>
      <c r="B65" s="32"/>
      <c r="C65" s="33">
        <v>0</v>
      </c>
      <c r="D65" s="33"/>
      <c r="F65" s="31" t="s">
        <v>280</v>
      </c>
      <c r="G65" s="32"/>
      <c r="H65" s="33">
        <v>0</v>
      </c>
      <c r="I65" s="33"/>
      <c r="K65" s="31" t="s">
        <v>280</v>
      </c>
      <c r="L65" s="32"/>
      <c r="M65" s="33">
        <v>0</v>
      </c>
      <c r="N65" s="33"/>
      <c r="P65" s="31" t="s">
        <v>280</v>
      </c>
      <c r="Q65" s="32"/>
      <c r="R65" s="33">
        <v>0</v>
      </c>
      <c r="S65" s="33"/>
      <c r="U65" s="31" t="s">
        <v>280</v>
      </c>
      <c r="V65" s="32"/>
      <c r="W65" s="33">
        <v>0</v>
      </c>
      <c r="X65" s="33"/>
      <c r="Z65" s="31" t="s">
        <v>280</v>
      </c>
      <c r="AA65" s="32"/>
      <c r="AB65" s="33">
        <v>0</v>
      </c>
      <c r="AC65" s="33"/>
      <c r="AE65" s="31" t="s">
        <v>280</v>
      </c>
      <c r="AF65" s="32"/>
      <c r="AG65" s="33">
        <v>0</v>
      </c>
      <c r="AH65" s="33"/>
      <c r="AJ65" s="31" t="s">
        <v>280</v>
      </c>
      <c r="AK65" s="32"/>
      <c r="AL65" s="33">
        <v>0</v>
      </c>
      <c r="AM65" s="33"/>
    </row>
    <row r="66" spans="1:39" x14ac:dyDescent="0.25">
      <c r="A66" s="17" t="s">
        <v>304</v>
      </c>
      <c r="B66" s="17">
        <f>IF($D$48&lt;=6,1,IF($D$48&gt;=8.5,0,((8.5-$D$48)/(8.5-6))))</f>
        <v>0.2</v>
      </c>
      <c r="F66" s="17" t="s">
        <v>305</v>
      </c>
      <c r="G66" s="17">
        <f>IF($D$48&lt;=6,0,IF($D$48&gt;=6,1,(($D$48-6)/(8.5-6))))</f>
        <v>1</v>
      </c>
      <c r="K66" s="17" t="s">
        <v>304</v>
      </c>
      <c r="L66" s="17">
        <f>IF($N$48&lt;=6,1,IF($N$48&gt;=8.5,0,((8.5-$N$48)/(8.5-6))))</f>
        <v>1</v>
      </c>
      <c r="P66" s="17" t="s">
        <v>305</v>
      </c>
      <c r="Q66" s="17">
        <f>IF($N$48&lt;=6,0,IF($N$48&gt;=6,1,(($N$48-6)/(8.5-6))))</f>
        <v>0</v>
      </c>
      <c r="U66" s="17" t="s">
        <v>304</v>
      </c>
      <c r="V66" s="17">
        <f>IF($X$48&lt;=6,1,IF($X$48&gt;=8.5,0,((8.5-$X$48)/(8.5-6))))</f>
        <v>0.2</v>
      </c>
      <c r="Z66" s="17" t="s">
        <v>305</v>
      </c>
      <c r="AA66" s="17">
        <f>IF($X$48&lt;=6,0,IF($X$48&gt;=6,1,(($X$48-6)/(8.5-6))))</f>
        <v>1</v>
      </c>
      <c r="AE66" s="17" t="s">
        <v>304</v>
      </c>
      <c r="AF66" s="17">
        <f>IF($X$48&lt;=6,1,IF($X$48&gt;=8.5,0,((8.5-$X$48)/(8.5-6))))</f>
        <v>0.2</v>
      </c>
      <c r="AJ66" s="17" t="s">
        <v>305</v>
      </c>
      <c r="AK66" s="17">
        <f>IF($X$48&lt;=6,0,IF($X$48&gt;=6,1,(($X$48-6)/(8.5-6))))</f>
        <v>1</v>
      </c>
    </row>
    <row r="68" spans="1:39" x14ac:dyDescent="0.25">
      <c r="A68" s="17" t="s">
        <v>285</v>
      </c>
      <c r="K68" s="17" t="s">
        <v>285</v>
      </c>
      <c r="U68" s="17" t="s">
        <v>285</v>
      </c>
      <c r="AE68" s="17" t="s">
        <v>285</v>
      </c>
    </row>
    <row r="69" spans="1:39" x14ac:dyDescent="0.25">
      <c r="A69" s="20" t="s">
        <v>286</v>
      </c>
      <c r="B69" s="21"/>
      <c r="C69" s="22" t="s">
        <v>268</v>
      </c>
      <c r="D69" s="22"/>
      <c r="F69" s="20" t="s">
        <v>286</v>
      </c>
      <c r="G69" s="21"/>
      <c r="H69" s="22" t="s">
        <v>268</v>
      </c>
      <c r="I69" s="22"/>
      <c r="K69" s="20" t="s">
        <v>286</v>
      </c>
      <c r="L69" s="21"/>
      <c r="M69" s="22" t="s">
        <v>268</v>
      </c>
      <c r="N69" s="22"/>
      <c r="P69" s="20" t="s">
        <v>286</v>
      </c>
      <c r="Q69" s="21"/>
      <c r="R69" s="22" t="s">
        <v>268</v>
      </c>
      <c r="S69" s="22"/>
      <c r="U69" s="20" t="s">
        <v>286</v>
      </c>
      <c r="V69" s="21"/>
      <c r="W69" s="22" t="s">
        <v>268</v>
      </c>
      <c r="X69" s="22"/>
      <c r="Z69" s="20" t="s">
        <v>286</v>
      </c>
      <c r="AA69" s="21"/>
      <c r="AB69" s="22" t="s">
        <v>268</v>
      </c>
      <c r="AC69" s="22"/>
      <c r="AE69" s="20" t="s">
        <v>286</v>
      </c>
      <c r="AF69" s="21"/>
      <c r="AG69" s="22" t="s">
        <v>268</v>
      </c>
      <c r="AH69" s="22"/>
      <c r="AJ69" s="20" t="s">
        <v>286</v>
      </c>
      <c r="AK69" s="21"/>
      <c r="AL69" s="22" t="s">
        <v>268</v>
      </c>
      <c r="AM69" s="22"/>
    </row>
    <row r="70" spans="1:39" x14ac:dyDescent="0.25">
      <c r="A70" s="31" t="s">
        <v>287</v>
      </c>
      <c r="B70" s="32"/>
      <c r="C70" s="33">
        <v>1</v>
      </c>
      <c r="D70" s="33"/>
      <c r="F70" s="20" t="s">
        <v>287</v>
      </c>
      <c r="G70" s="21"/>
      <c r="H70" s="22">
        <v>0</v>
      </c>
      <c r="I70" s="22"/>
      <c r="K70" s="31" t="s">
        <v>287</v>
      </c>
      <c r="L70" s="32"/>
      <c r="M70" s="33">
        <v>1</v>
      </c>
      <c r="N70" s="33"/>
      <c r="P70" s="20" t="s">
        <v>287</v>
      </c>
      <c r="Q70" s="21"/>
      <c r="R70" s="22">
        <v>0</v>
      </c>
      <c r="S70" s="22"/>
      <c r="U70" s="31" t="s">
        <v>287</v>
      </c>
      <c r="V70" s="32"/>
      <c r="W70" s="33">
        <v>1</v>
      </c>
      <c r="X70" s="33"/>
      <c r="Z70" s="20" t="s">
        <v>287</v>
      </c>
      <c r="AA70" s="21"/>
      <c r="AB70" s="22">
        <v>0</v>
      </c>
      <c r="AC70" s="22"/>
      <c r="AE70" s="31" t="s">
        <v>287</v>
      </c>
      <c r="AF70" s="32"/>
      <c r="AG70" s="33">
        <v>1</v>
      </c>
      <c r="AH70" s="33"/>
      <c r="AJ70" s="20" t="s">
        <v>287</v>
      </c>
      <c r="AK70" s="21"/>
      <c r="AL70" s="22">
        <v>0</v>
      </c>
      <c r="AM70" s="22"/>
    </row>
    <row r="71" spans="1:39" x14ac:dyDescent="0.25">
      <c r="A71" s="31" t="s">
        <v>289</v>
      </c>
      <c r="B71" s="32"/>
      <c r="C71" s="33" t="s">
        <v>290</v>
      </c>
      <c r="D71" s="33"/>
      <c r="F71" s="20" t="s">
        <v>289</v>
      </c>
      <c r="G71" s="21"/>
      <c r="H71" s="22" t="s">
        <v>292</v>
      </c>
      <c r="I71" s="22"/>
      <c r="K71" s="31" t="s">
        <v>289</v>
      </c>
      <c r="L71" s="32"/>
      <c r="M71" s="33" t="s">
        <v>290</v>
      </c>
      <c r="N71" s="33"/>
      <c r="P71" s="20" t="s">
        <v>289</v>
      </c>
      <c r="Q71" s="21"/>
      <c r="R71" s="22" t="s">
        <v>292</v>
      </c>
      <c r="S71" s="22"/>
      <c r="U71" s="31" t="s">
        <v>289</v>
      </c>
      <c r="V71" s="32"/>
      <c r="W71" s="33" t="s">
        <v>290</v>
      </c>
      <c r="X71" s="33"/>
      <c r="Z71" s="20" t="s">
        <v>289</v>
      </c>
      <c r="AA71" s="21"/>
      <c r="AB71" s="22" t="s">
        <v>292</v>
      </c>
      <c r="AC71" s="22"/>
      <c r="AE71" s="31" t="s">
        <v>289</v>
      </c>
      <c r="AF71" s="32"/>
      <c r="AG71" s="33" t="s">
        <v>290</v>
      </c>
      <c r="AH71" s="33"/>
      <c r="AJ71" s="20" t="s">
        <v>289</v>
      </c>
      <c r="AK71" s="21"/>
      <c r="AL71" s="22" t="s">
        <v>292</v>
      </c>
      <c r="AM71" s="22"/>
    </row>
    <row r="72" spans="1:39" x14ac:dyDescent="0.25">
      <c r="A72" s="31" t="s">
        <v>288</v>
      </c>
      <c r="B72" s="32"/>
      <c r="C72" s="33">
        <v>0</v>
      </c>
      <c r="D72" s="33"/>
      <c r="F72" s="31" t="s">
        <v>288</v>
      </c>
      <c r="G72" s="32"/>
      <c r="H72" s="33">
        <v>1</v>
      </c>
      <c r="I72" s="33"/>
      <c r="K72" s="31" t="s">
        <v>288</v>
      </c>
      <c r="L72" s="32"/>
      <c r="M72" s="33">
        <v>0</v>
      </c>
      <c r="N72" s="33"/>
      <c r="P72" s="31" t="s">
        <v>288</v>
      </c>
      <c r="Q72" s="32"/>
      <c r="R72" s="33">
        <v>1</v>
      </c>
      <c r="S72" s="33"/>
      <c r="U72" s="31" t="s">
        <v>288</v>
      </c>
      <c r="V72" s="32"/>
      <c r="W72" s="33">
        <v>0</v>
      </c>
      <c r="X72" s="33"/>
      <c r="Z72" s="31" t="s">
        <v>288</v>
      </c>
      <c r="AA72" s="32"/>
      <c r="AB72" s="33">
        <v>1</v>
      </c>
      <c r="AC72" s="33"/>
      <c r="AE72" s="31" t="s">
        <v>288</v>
      </c>
      <c r="AF72" s="32"/>
      <c r="AG72" s="33">
        <v>0</v>
      </c>
      <c r="AH72" s="33"/>
      <c r="AJ72" s="31" t="s">
        <v>288</v>
      </c>
      <c r="AK72" s="32"/>
      <c r="AL72" s="33">
        <v>1</v>
      </c>
      <c r="AM72" s="33"/>
    </row>
    <row r="73" spans="1:39" x14ac:dyDescent="0.25">
      <c r="H73" s="17" t="s">
        <v>266</v>
      </c>
      <c r="R73" s="17" t="s">
        <v>266</v>
      </c>
      <c r="AB73" s="17" t="s">
        <v>266</v>
      </c>
      <c r="AL73" s="17" t="s">
        <v>266</v>
      </c>
    </row>
    <row r="74" spans="1:39" x14ac:dyDescent="0.25">
      <c r="A74" s="17" t="s">
        <v>295</v>
      </c>
      <c r="B74" s="17" t="s">
        <v>293</v>
      </c>
      <c r="C74" s="17" t="s">
        <v>293</v>
      </c>
      <c r="D74" s="17" t="s">
        <v>293</v>
      </c>
      <c r="E74" s="17">
        <f>G55</f>
        <v>0.08</v>
      </c>
      <c r="F74" s="17">
        <f>G61</f>
        <v>0.33333333333333326</v>
      </c>
      <c r="G74" s="17">
        <f>G66</f>
        <v>1</v>
      </c>
      <c r="H74" s="17">
        <f>MIN(E74,G74,F74)</f>
        <v>0.08</v>
      </c>
      <c r="I74" s="17">
        <f t="shared" ref="I74:I81" si="8">(((1-0)*H74)-1)*(-1)</f>
        <v>0.92</v>
      </c>
      <c r="K74" s="17" t="s">
        <v>295</v>
      </c>
      <c r="L74" s="17" t="s">
        <v>293</v>
      </c>
      <c r="M74" s="17" t="s">
        <v>293</v>
      </c>
      <c r="N74" s="17" t="s">
        <v>293</v>
      </c>
      <c r="O74" s="17">
        <f>Q55</f>
        <v>0.1</v>
      </c>
      <c r="P74" s="17">
        <f>Q61</f>
        <v>0.33333333333333326</v>
      </c>
      <c r="Q74" s="17">
        <f>Q66</f>
        <v>0</v>
      </c>
      <c r="R74" s="17">
        <f>MIN(O74,Q74,P74)</f>
        <v>0</v>
      </c>
      <c r="S74" s="17">
        <f t="shared" ref="S74:S81" si="9">(((1-0)*R74)-1)*(-1)</f>
        <v>1</v>
      </c>
      <c r="U74" s="17" t="s">
        <v>295</v>
      </c>
      <c r="V74" s="17" t="s">
        <v>293</v>
      </c>
      <c r="W74" s="17" t="s">
        <v>293</v>
      </c>
      <c r="X74" s="17" t="s">
        <v>293</v>
      </c>
      <c r="Y74" s="17">
        <f>AA55</f>
        <v>0.1</v>
      </c>
      <c r="Z74" s="17">
        <f>AA61</f>
        <v>0.33333333333333326</v>
      </c>
      <c r="AA74" s="17">
        <f>AA66</f>
        <v>1</v>
      </c>
      <c r="AB74" s="17">
        <f>MIN(Y74,AA74,Z74)</f>
        <v>0.1</v>
      </c>
      <c r="AC74" s="17">
        <f t="shared" ref="AC74:AC81" si="10">(((1-0)*AB74)-1)*(-1)</f>
        <v>0.9</v>
      </c>
      <c r="AE74" s="17" t="s">
        <v>295</v>
      </c>
      <c r="AF74" s="17" t="s">
        <v>293</v>
      </c>
      <c r="AG74" s="17" t="s">
        <v>293</v>
      </c>
      <c r="AH74" s="17" t="s">
        <v>293</v>
      </c>
      <c r="AI74" s="17">
        <f>AK55</f>
        <v>0.13999999999999999</v>
      </c>
      <c r="AJ74" s="17">
        <f>AK61</f>
        <v>0.66666666666666674</v>
      </c>
      <c r="AK74" s="17">
        <f>AK66</f>
        <v>1</v>
      </c>
      <c r="AL74" s="17">
        <f>MIN(AI74,AK74,AJ74)</f>
        <v>0.13999999999999999</v>
      </c>
      <c r="AM74" s="17">
        <f t="shared" ref="AM74:AM81" si="11">(((1-0)*AL74)-1)*(-1)</f>
        <v>0.86</v>
      </c>
    </row>
    <row r="75" spans="1:39" x14ac:dyDescent="0.25">
      <c r="A75" s="17" t="s">
        <v>296</v>
      </c>
      <c r="B75" s="17" t="s">
        <v>293</v>
      </c>
      <c r="C75" s="17" t="s">
        <v>293</v>
      </c>
      <c r="D75" s="17" t="s">
        <v>294</v>
      </c>
      <c r="E75" s="17">
        <f>G55</f>
        <v>0.08</v>
      </c>
      <c r="F75" s="17">
        <f>G61</f>
        <v>0.33333333333333326</v>
      </c>
      <c r="G75" s="17">
        <f>B66</f>
        <v>0.2</v>
      </c>
      <c r="H75" s="17">
        <f t="shared" ref="H75:H81" si="12">MIN(E75:G75)</f>
        <v>0.08</v>
      </c>
      <c r="I75" s="17">
        <f t="shared" si="8"/>
        <v>0.92</v>
      </c>
      <c r="K75" s="17" t="s">
        <v>296</v>
      </c>
      <c r="L75" s="17" t="s">
        <v>293</v>
      </c>
      <c r="M75" s="17" t="s">
        <v>293</v>
      </c>
      <c r="N75" s="17" t="s">
        <v>294</v>
      </c>
      <c r="O75" s="17">
        <f>Q55</f>
        <v>0.1</v>
      </c>
      <c r="P75" s="17">
        <f>Q61</f>
        <v>0.33333333333333326</v>
      </c>
      <c r="Q75" s="17">
        <f>L66</f>
        <v>1</v>
      </c>
      <c r="R75" s="17">
        <f t="shared" ref="R75:R81" si="13">MIN(O75:Q75)</f>
        <v>0.1</v>
      </c>
      <c r="S75" s="17">
        <f t="shared" si="9"/>
        <v>0.9</v>
      </c>
      <c r="U75" s="17" t="s">
        <v>296</v>
      </c>
      <c r="V75" s="17" t="s">
        <v>293</v>
      </c>
      <c r="W75" s="17" t="s">
        <v>293</v>
      </c>
      <c r="X75" s="17" t="s">
        <v>294</v>
      </c>
      <c r="Y75" s="17">
        <f>AA55</f>
        <v>0.1</v>
      </c>
      <c r="Z75" s="17">
        <f>AA61</f>
        <v>0.33333333333333326</v>
      </c>
      <c r="AA75" s="17">
        <f>V66</f>
        <v>0.2</v>
      </c>
      <c r="AB75" s="17">
        <f t="shared" ref="AB75:AB81" si="14">MIN(Y75:AA75)</f>
        <v>0.1</v>
      </c>
      <c r="AC75" s="17">
        <f t="shared" si="10"/>
        <v>0.9</v>
      </c>
      <c r="AE75" s="17" t="s">
        <v>296</v>
      </c>
      <c r="AF75" s="17" t="s">
        <v>293</v>
      </c>
      <c r="AG75" s="17" t="s">
        <v>293</v>
      </c>
      <c r="AH75" s="17" t="s">
        <v>294</v>
      </c>
      <c r="AI75" s="17">
        <f>AK55</f>
        <v>0.13999999999999999</v>
      </c>
      <c r="AJ75" s="17">
        <f>AK61</f>
        <v>0.66666666666666674</v>
      </c>
      <c r="AK75" s="17">
        <f>AF66</f>
        <v>0.2</v>
      </c>
      <c r="AL75" s="17">
        <f t="shared" ref="AL75:AL81" si="15">MIN(AI75:AK75)</f>
        <v>0.13999999999999999</v>
      </c>
      <c r="AM75" s="17">
        <f t="shared" si="11"/>
        <v>0.86</v>
      </c>
    </row>
    <row r="76" spans="1:39" x14ac:dyDescent="0.25">
      <c r="A76" s="17" t="s">
        <v>297</v>
      </c>
      <c r="B76" s="17" t="s">
        <v>293</v>
      </c>
      <c r="C76" s="17" t="s">
        <v>294</v>
      </c>
      <c r="D76" s="17" t="s">
        <v>293</v>
      </c>
      <c r="E76" s="17">
        <f>G55</f>
        <v>0.08</v>
      </c>
      <c r="F76" s="17">
        <f>B61</f>
        <v>0.66666666666666674</v>
      </c>
      <c r="G76" s="17">
        <f>G66</f>
        <v>1</v>
      </c>
      <c r="H76" s="17">
        <f t="shared" si="12"/>
        <v>0.08</v>
      </c>
      <c r="I76" s="17">
        <f t="shared" si="8"/>
        <v>0.92</v>
      </c>
      <c r="K76" s="17" t="s">
        <v>297</v>
      </c>
      <c r="L76" s="17" t="s">
        <v>293</v>
      </c>
      <c r="M76" s="17" t="s">
        <v>294</v>
      </c>
      <c r="N76" s="17" t="s">
        <v>293</v>
      </c>
      <c r="O76" s="17">
        <f>Q55</f>
        <v>0.1</v>
      </c>
      <c r="P76" s="17">
        <f>L61</f>
        <v>0.66666666666666674</v>
      </c>
      <c r="Q76" s="17">
        <f>Q66</f>
        <v>0</v>
      </c>
      <c r="R76" s="17">
        <f t="shared" si="13"/>
        <v>0</v>
      </c>
      <c r="S76" s="17">
        <f t="shared" si="9"/>
        <v>1</v>
      </c>
      <c r="U76" s="17" t="s">
        <v>297</v>
      </c>
      <c r="V76" s="17" t="s">
        <v>293</v>
      </c>
      <c r="W76" s="17" t="s">
        <v>294</v>
      </c>
      <c r="X76" s="17" t="s">
        <v>293</v>
      </c>
      <c r="Y76" s="17">
        <f>AA55</f>
        <v>0.1</v>
      </c>
      <c r="Z76" s="17">
        <f>V61</f>
        <v>0.66666666666666674</v>
      </c>
      <c r="AA76" s="17">
        <f>AA66</f>
        <v>1</v>
      </c>
      <c r="AB76" s="17">
        <f t="shared" si="14"/>
        <v>0.1</v>
      </c>
      <c r="AC76" s="17">
        <f t="shared" si="10"/>
        <v>0.9</v>
      </c>
      <c r="AE76" s="17" t="s">
        <v>297</v>
      </c>
      <c r="AF76" s="17" t="s">
        <v>293</v>
      </c>
      <c r="AG76" s="17" t="s">
        <v>294</v>
      </c>
      <c r="AH76" s="17" t="s">
        <v>293</v>
      </c>
      <c r="AI76" s="17">
        <f>AK55</f>
        <v>0.13999999999999999</v>
      </c>
      <c r="AJ76" s="17">
        <f>AF61</f>
        <v>0.33333333333333326</v>
      </c>
      <c r="AK76" s="17">
        <f>AK66</f>
        <v>1</v>
      </c>
      <c r="AL76" s="17">
        <f t="shared" si="15"/>
        <v>0.13999999999999999</v>
      </c>
      <c r="AM76" s="17">
        <f t="shared" si="11"/>
        <v>0.86</v>
      </c>
    </row>
    <row r="77" spans="1:39" x14ac:dyDescent="0.25">
      <c r="A77" s="17" t="s">
        <v>298</v>
      </c>
      <c r="B77" s="17" t="s">
        <v>294</v>
      </c>
      <c r="C77" s="17" t="s">
        <v>293</v>
      </c>
      <c r="D77" s="17" t="s">
        <v>293</v>
      </c>
      <c r="E77" s="17">
        <f>B55</f>
        <v>0.91999999999999993</v>
      </c>
      <c r="F77" s="17">
        <f>G61</f>
        <v>0.33333333333333326</v>
      </c>
      <c r="G77" s="17">
        <f>G66</f>
        <v>1</v>
      </c>
      <c r="H77" s="17">
        <f t="shared" si="12"/>
        <v>0.33333333333333326</v>
      </c>
      <c r="I77" s="17">
        <f t="shared" si="8"/>
        <v>0.66666666666666674</v>
      </c>
      <c r="K77" s="17" t="s">
        <v>298</v>
      </c>
      <c r="L77" s="17" t="s">
        <v>294</v>
      </c>
      <c r="M77" s="17" t="s">
        <v>293</v>
      </c>
      <c r="N77" s="17" t="s">
        <v>293</v>
      </c>
      <c r="O77" s="17">
        <f>L55</f>
        <v>0.9</v>
      </c>
      <c r="P77" s="17">
        <f>Q61</f>
        <v>0.33333333333333326</v>
      </c>
      <c r="Q77" s="17">
        <f>Q66</f>
        <v>0</v>
      </c>
      <c r="R77" s="17">
        <f t="shared" si="13"/>
        <v>0</v>
      </c>
      <c r="S77" s="17">
        <f t="shared" si="9"/>
        <v>1</v>
      </c>
      <c r="U77" s="17" t="s">
        <v>298</v>
      </c>
      <c r="V77" s="17" t="s">
        <v>294</v>
      </c>
      <c r="W77" s="17" t="s">
        <v>293</v>
      </c>
      <c r="X77" s="17" t="s">
        <v>293</v>
      </c>
      <c r="Y77" s="17">
        <f>V55</f>
        <v>0.9</v>
      </c>
      <c r="Z77" s="17">
        <f>AA61</f>
        <v>0.33333333333333326</v>
      </c>
      <c r="AA77" s="17">
        <f>AA66</f>
        <v>1</v>
      </c>
      <c r="AB77" s="17">
        <f t="shared" si="14"/>
        <v>0.33333333333333326</v>
      </c>
      <c r="AC77" s="17">
        <f t="shared" si="10"/>
        <v>0.66666666666666674</v>
      </c>
      <c r="AE77" s="17" t="s">
        <v>298</v>
      </c>
      <c r="AF77" s="17" t="s">
        <v>294</v>
      </c>
      <c r="AG77" s="17" t="s">
        <v>293</v>
      </c>
      <c r="AH77" s="17" t="s">
        <v>293</v>
      </c>
      <c r="AI77" s="17">
        <f>AF55</f>
        <v>0.86</v>
      </c>
      <c r="AJ77" s="17">
        <f>AK61</f>
        <v>0.66666666666666674</v>
      </c>
      <c r="AK77" s="17">
        <f>AK66</f>
        <v>1</v>
      </c>
      <c r="AL77" s="17">
        <f t="shared" si="15"/>
        <v>0.66666666666666674</v>
      </c>
      <c r="AM77" s="17">
        <f t="shared" si="11"/>
        <v>0.33333333333333326</v>
      </c>
    </row>
    <row r="78" spans="1:39" x14ac:dyDescent="0.25">
      <c r="A78" s="17" t="s">
        <v>299</v>
      </c>
      <c r="B78" s="17" t="s">
        <v>294</v>
      </c>
      <c r="C78" s="17" t="s">
        <v>294</v>
      </c>
      <c r="D78" s="17" t="s">
        <v>293</v>
      </c>
      <c r="E78" s="17">
        <f>B55</f>
        <v>0.91999999999999993</v>
      </c>
      <c r="F78" s="17">
        <f>B61</f>
        <v>0.66666666666666674</v>
      </c>
      <c r="G78" s="17">
        <f>G66</f>
        <v>1</v>
      </c>
      <c r="H78" s="17">
        <f t="shared" si="12"/>
        <v>0.66666666666666674</v>
      </c>
      <c r="I78" s="17">
        <f t="shared" si="8"/>
        <v>0.33333333333333326</v>
      </c>
      <c r="K78" s="17" t="s">
        <v>299</v>
      </c>
      <c r="L78" s="17" t="s">
        <v>294</v>
      </c>
      <c r="M78" s="17" t="s">
        <v>294</v>
      </c>
      <c r="N78" s="17" t="s">
        <v>293</v>
      </c>
      <c r="O78" s="17">
        <f>L55</f>
        <v>0.9</v>
      </c>
      <c r="P78" s="17">
        <f>L61</f>
        <v>0.66666666666666674</v>
      </c>
      <c r="Q78" s="17">
        <f>Q66</f>
        <v>0</v>
      </c>
      <c r="R78" s="17">
        <f t="shared" si="13"/>
        <v>0</v>
      </c>
      <c r="S78" s="17">
        <f t="shared" si="9"/>
        <v>1</v>
      </c>
      <c r="U78" s="17" t="s">
        <v>299</v>
      </c>
      <c r="V78" s="17" t="s">
        <v>294</v>
      </c>
      <c r="W78" s="17" t="s">
        <v>294</v>
      </c>
      <c r="X78" s="17" t="s">
        <v>293</v>
      </c>
      <c r="Y78" s="17">
        <f>V55</f>
        <v>0.9</v>
      </c>
      <c r="Z78" s="17">
        <f>V61</f>
        <v>0.66666666666666674</v>
      </c>
      <c r="AA78" s="17">
        <f>AA66</f>
        <v>1</v>
      </c>
      <c r="AB78" s="17">
        <f t="shared" si="14"/>
        <v>0.66666666666666674</v>
      </c>
      <c r="AC78" s="17">
        <f t="shared" si="10"/>
        <v>0.33333333333333326</v>
      </c>
      <c r="AE78" s="17" t="s">
        <v>299</v>
      </c>
      <c r="AF78" s="17" t="s">
        <v>294</v>
      </c>
      <c r="AG78" s="17" t="s">
        <v>294</v>
      </c>
      <c r="AH78" s="17" t="s">
        <v>293</v>
      </c>
      <c r="AI78" s="17">
        <f>AF55</f>
        <v>0.86</v>
      </c>
      <c r="AJ78" s="17">
        <f>AF61</f>
        <v>0.33333333333333326</v>
      </c>
      <c r="AK78" s="17">
        <f>AK66</f>
        <v>1</v>
      </c>
      <c r="AL78" s="17">
        <f t="shared" si="15"/>
        <v>0.33333333333333326</v>
      </c>
      <c r="AM78" s="17">
        <f t="shared" si="11"/>
        <v>0.66666666666666674</v>
      </c>
    </row>
    <row r="79" spans="1:39" x14ac:dyDescent="0.25">
      <c r="A79" s="17" t="s">
        <v>300</v>
      </c>
      <c r="B79" s="17" t="s">
        <v>294</v>
      </c>
      <c r="C79" s="17" t="s">
        <v>293</v>
      </c>
      <c r="D79" s="17" t="s">
        <v>294</v>
      </c>
      <c r="E79" s="17">
        <f>B55</f>
        <v>0.91999999999999993</v>
      </c>
      <c r="F79" s="17">
        <f>G61</f>
        <v>0.33333333333333326</v>
      </c>
      <c r="G79" s="17">
        <f>B66</f>
        <v>0.2</v>
      </c>
      <c r="H79" s="17">
        <f t="shared" si="12"/>
        <v>0.2</v>
      </c>
      <c r="I79" s="17">
        <f t="shared" si="8"/>
        <v>0.8</v>
      </c>
      <c r="K79" s="17" t="s">
        <v>300</v>
      </c>
      <c r="L79" s="17" t="s">
        <v>294</v>
      </c>
      <c r="M79" s="17" t="s">
        <v>293</v>
      </c>
      <c r="N79" s="17" t="s">
        <v>294</v>
      </c>
      <c r="O79" s="17">
        <f>L55</f>
        <v>0.9</v>
      </c>
      <c r="P79" s="17">
        <f>Q61</f>
        <v>0.33333333333333326</v>
      </c>
      <c r="Q79" s="17">
        <f>L66</f>
        <v>1</v>
      </c>
      <c r="R79" s="17">
        <f t="shared" si="13"/>
        <v>0.33333333333333326</v>
      </c>
      <c r="S79" s="17">
        <f t="shared" si="9"/>
        <v>0.66666666666666674</v>
      </c>
      <c r="U79" s="17" t="s">
        <v>300</v>
      </c>
      <c r="V79" s="17" t="s">
        <v>294</v>
      </c>
      <c r="W79" s="17" t="s">
        <v>293</v>
      </c>
      <c r="X79" s="17" t="s">
        <v>294</v>
      </c>
      <c r="Y79" s="17">
        <f>V55</f>
        <v>0.9</v>
      </c>
      <c r="Z79" s="17">
        <f>AA61</f>
        <v>0.33333333333333326</v>
      </c>
      <c r="AA79" s="17">
        <f>V66</f>
        <v>0.2</v>
      </c>
      <c r="AB79" s="17">
        <f t="shared" si="14"/>
        <v>0.2</v>
      </c>
      <c r="AC79" s="17">
        <f t="shared" si="10"/>
        <v>0.8</v>
      </c>
      <c r="AE79" s="17" t="s">
        <v>300</v>
      </c>
      <c r="AF79" s="17" t="s">
        <v>294</v>
      </c>
      <c r="AG79" s="17" t="s">
        <v>293</v>
      </c>
      <c r="AH79" s="17" t="s">
        <v>294</v>
      </c>
      <c r="AI79" s="17">
        <f>AF55</f>
        <v>0.86</v>
      </c>
      <c r="AJ79" s="17">
        <f>AK61</f>
        <v>0.66666666666666674</v>
      </c>
      <c r="AK79" s="17">
        <f>AF66</f>
        <v>0.2</v>
      </c>
      <c r="AL79" s="17">
        <f t="shared" si="15"/>
        <v>0.2</v>
      </c>
      <c r="AM79" s="17">
        <f t="shared" si="11"/>
        <v>0.8</v>
      </c>
    </row>
    <row r="80" spans="1:39" x14ac:dyDescent="0.25">
      <c r="A80" s="17" t="s">
        <v>301</v>
      </c>
      <c r="B80" s="17" t="s">
        <v>293</v>
      </c>
      <c r="C80" s="17" t="s">
        <v>294</v>
      </c>
      <c r="D80" s="17" t="s">
        <v>294</v>
      </c>
      <c r="E80" s="17">
        <f>G55</f>
        <v>0.08</v>
      </c>
      <c r="F80" s="17">
        <f>B61</f>
        <v>0.66666666666666674</v>
      </c>
      <c r="G80" s="17">
        <f>B66</f>
        <v>0.2</v>
      </c>
      <c r="H80" s="17">
        <f t="shared" si="12"/>
        <v>0.08</v>
      </c>
      <c r="I80" s="17">
        <f t="shared" si="8"/>
        <v>0.92</v>
      </c>
      <c r="K80" s="17" t="s">
        <v>301</v>
      </c>
      <c r="L80" s="17" t="s">
        <v>293</v>
      </c>
      <c r="M80" s="17" t="s">
        <v>294</v>
      </c>
      <c r="N80" s="17" t="s">
        <v>294</v>
      </c>
      <c r="O80" s="17">
        <f>Q55</f>
        <v>0.1</v>
      </c>
      <c r="P80" s="17">
        <f>L61</f>
        <v>0.66666666666666674</v>
      </c>
      <c r="Q80" s="17">
        <f>L66</f>
        <v>1</v>
      </c>
      <c r="R80" s="17">
        <f t="shared" si="13"/>
        <v>0.1</v>
      </c>
      <c r="S80" s="17">
        <f t="shared" si="9"/>
        <v>0.9</v>
      </c>
      <c r="U80" s="17" t="s">
        <v>301</v>
      </c>
      <c r="V80" s="17" t="s">
        <v>293</v>
      </c>
      <c r="W80" s="17" t="s">
        <v>294</v>
      </c>
      <c r="X80" s="17" t="s">
        <v>294</v>
      </c>
      <c r="Y80" s="17">
        <f>AA55</f>
        <v>0.1</v>
      </c>
      <c r="Z80" s="17">
        <f>V61</f>
        <v>0.66666666666666674</v>
      </c>
      <c r="AA80" s="17">
        <f>V66</f>
        <v>0.2</v>
      </c>
      <c r="AB80" s="17">
        <f t="shared" si="14"/>
        <v>0.1</v>
      </c>
      <c r="AC80" s="17">
        <f t="shared" si="10"/>
        <v>0.9</v>
      </c>
      <c r="AE80" s="17" t="s">
        <v>301</v>
      </c>
      <c r="AF80" s="17" t="s">
        <v>293</v>
      </c>
      <c r="AG80" s="17" t="s">
        <v>294</v>
      </c>
      <c r="AH80" s="17" t="s">
        <v>294</v>
      </c>
      <c r="AI80" s="17">
        <f>AK55</f>
        <v>0.13999999999999999</v>
      </c>
      <c r="AJ80" s="17">
        <f>AF61</f>
        <v>0.33333333333333326</v>
      </c>
      <c r="AK80" s="17">
        <f>AF66</f>
        <v>0.2</v>
      </c>
      <c r="AL80" s="17">
        <f t="shared" si="15"/>
        <v>0.13999999999999999</v>
      </c>
      <c r="AM80" s="17">
        <f t="shared" si="11"/>
        <v>0.86</v>
      </c>
    </row>
    <row r="81" spans="1:39" x14ac:dyDescent="0.25">
      <c r="A81" s="17" t="s">
        <v>302</v>
      </c>
      <c r="B81" s="17" t="s">
        <v>294</v>
      </c>
      <c r="C81" s="17" t="s">
        <v>294</v>
      </c>
      <c r="D81" s="17" t="s">
        <v>294</v>
      </c>
      <c r="E81" s="17">
        <f>B55</f>
        <v>0.91999999999999993</v>
      </c>
      <c r="F81" s="17">
        <f>B61</f>
        <v>0.66666666666666674</v>
      </c>
      <c r="G81" s="17">
        <f>B66</f>
        <v>0.2</v>
      </c>
      <c r="H81" s="17">
        <f t="shared" si="12"/>
        <v>0.2</v>
      </c>
      <c r="I81" s="17">
        <f t="shared" si="8"/>
        <v>0.8</v>
      </c>
      <c r="K81" s="17" t="s">
        <v>302</v>
      </c>
      <c r="L81" s="17" t="s">
        <v>294</v>
      </c>
      <c r="M81" s="17" t="s">
        <v>294</v>
      </c>
      <c r="N81" s="17" t="s">
        <v>294</v>
      </c>
      <c r="O81" s="17">
        <f>L55</f>
        <v>0.9</v>
      </c>
      <c r="P81" s="17">
        <f>L61</f>
        <v>0.66666666666666674</v>
      </c>
      <c r="Q81" s="17">
        <f>L66</f>
        <v>1</v>
      </c>
      <c r="R81" s="17">
        <f t="shared" si="13"/>
        <v>0.66666666666666674</v>
      </c>
      <c r="S81" s="17">
        <f t="shared" si="9"/>
        <v>0.33333333333333326</v>
      </c>
      <c r="U81" s="17" t="s">
        <v>302</v>
      </c>
      <c r="V81" s="17" t="s">
        <v>294</v>
      </c>
      <c r="W81" s="17" t="s">
        <v>294</v>
      </c>
      <c r="X81" s="17" t="s">
        <v>294</v>
      </c>
      <c r="Y81" s="17">
        <f>V55</f>
        <v>0.9</v>
      </c>
      <c r="Z81" s="17">
        <f>V61</f>
        <v>0.66666666666666674</v>
      </c>
      <c r="AA81" s="17">
        <f>V66</f>
        <v>0.2</v>
      </c>
      <c r="AB81" s="17">
        <f t="shared" si="14"/>
        <v>0.2</v>
      </c>
      <c r="AC81" s="17">
        <f t="shared" si="10"/>
        <v>0.8</v>
      </c>
      <c r="AE81" s="17" t="s">
        <v>302</v>
      </c>
      <c r="AF81" s="17" t="s">
        <v>294</v>
      </c>
      <c r="AG81" s="17" t="s">
        <v>294</v>
      </c>
      <c r="AH81" s="17" t="s">
        <v>294</v>
      </c>
      <c r="AI81" s="17">
        <f>AF55</f>
        <v>0.86</v>
      </c>
      <c r="AJ81" s="17">
        <f>AF61</f>
        <v>0.33333333333333326</v>
      </c>
      <c r="AK81" s="17">
        <f>AF66</f>
        <v>0.2</v>
      </c>
      <c r="AL81" s="17">
        <f t="shared" si="15"/>
        <v>0.2</v>
      </c>
      <c r="AM81" s="17">
        <f t="shared" si="11"/>
        <v>0.8</v>
      </c>
    </row>
    <row r="83" spans="1:39" x14ac:dyDescent="0.25">
      <c r="A83" s="24" t="s">
        <v>303</v>
      </c>
      <c r="B83" s="24">
        <f>((H74*I74)+(H75*I75)+(H76*I76)+(H77*I77)+(H78*I78)+(H79*I79+(H80*I80)+(H81*I81)/SUM(H74:I81)))</f>
        <v>0.91884444444444446</v>
      </c>
      <c r="C83" s="24" t="s">
        <v>274</v>
      </c>
      <c r="K83" s="24" t="s">
        <v>303</v>
      </c>
      <c r="L83" s="24">
        <f>((R74*S74)+(R75*S75)+(R76*S76)+(R77*S77)+(R78*S78)+(R79*S79+(R80*S80)+(R81*S81))/SUM(R74:S81))</f>
        <v>0.15680555555555559</v>
      </c>
      <c r="M83" s="24" t="s">
        <v>285</v>
      </c>
      <c r="U83" s="24" t="s">
        <v>303</v>
      </c>
      <c r="V83" s="24">
        <f>((AB74*AC74)+(AB75*AC75)+(AB76*AC76)+(AB77*AC77)+(AB78*AC78)+(AB79*AC79+(AB80*AC80)+(AB81*AC81))/SUM(AB74:AC81))</f>
        <v>0.76569444444444446</v>
      </c>
      <c r="W83" s="24" t="s">
        <v>274</v>
      </c>
      <c r="AE83" s="24" t="s">
        <v>303</v>
      </c>
      <c r="AF83" s="24">
        <f>((AL74*AM74)+(AL75*AM75)+(AL76*AM76)+(AL77*AM77)+(AL78*AM78)+(AL79*AM79+(AL80*AM80)+(AL81*AM81))/SUM(AL74:AM81))</f>
        <v>0.86069444444444443</v>
      </c>
      <c r="AG83" s="24" t="s">
        <v>274</v>
      </c>
    </row>
    <row r="86" spans="1:39" x14ac:dyDescent="0.25">
      <c r="A86" s="30" t="s">
        <v>314</v>
      </c>
      <c r="B86" s="30"/>
      <c r="C86" s="30"/>
      <c r="D86" s="30"/>
      <c r="E86" s="30"/>
      <c r="F86" s="30"/>
    </row>
    <row r="87" spans="1:39" x14ac:dyDescent="0.25">
      <c r="A87" s="18" t="s">
        <v>222</v>
      </c>
      <c r="B87" s="18" t="s">
        <v>223</v>
      </c>
      <c r="C87" s="18" t="s">
        <v>224</v>
      </c>
      <c r="D87" s="18" t="s">
        <v>225</v>
      </c>
      <c r="E87" s="18" t="s">
        <v>266</v>
      </c>
      <c r="F87" s="18" t="s">
        <v>267</v>
      </c>
    </row>
    <row r="88" spans="1:39" x14ac:dyDescent="0.25">
      <c r="A88" s="18" t="s">
        <v>226</v>
      </c>
      <c r="B88" s="18" t="s">
        <v>227</v>
      </c>
      <c r="C88" s="18">
        <v>5</v>
      </c>
      <c r="D88" s="18">
        <v>0.7</v>
      </c>
      <c r="E88" s="19">
        <v>0</v>
      </c>
      <c r="F88" s="18">
        <v>5</v>
      </c>
    </row>
    <row r="89" spans="1:39" x14ac:dyDescent="0.25">
      <c r="A89" s="18" t="s">
        <v>228</v>
      </c>
      <c r="B89" s="18" t="s">
        <v>229</v>
      </c>
      <c r="C89" s="18" t="s">
        <v>230</v>
      </c>
      <c r="D89" s="18">
        <v>0.4</v>
      </c>
      <c r="E89" s="19">
        <v>0.2</v>
      </c>
      <c r="F89" s="19">
        <v>0.5</v>
      </c>
    </row>
    <row r="90" spans="1:39" x14ac:dyDescent="0.25">
      <c r="A90" s="18" t="s">
        <v>233</v>
      </c>
      <c r="B90" s="18" t="s">
        <v>234</v>
      </c>
      <c r="C90" s="18" t="s">
        <v>235</v>
      </c>
      <c r="D90" s="18">
        <v>6.8</v>
      </c>
      <c r="E90" s="19">
        <v>6</v>
      </c>
      <c r="F90" s="19">
        <v>8</v>
      </c>
    </row>
    <row r="92" spans="1:39" x14ac:dyDescent="0.25">
      <c r="A92" s="17" t="s">
        <v>283</v>
      </c>
      <c r="F92" s="17" t="s">
        <v>284</v>
      </c>
    </row>
    <row r="93" spans="1:39" x14ac:dyDescent="0.25">
      <c r="A93" s="31" t="s">
        <v>226</v>
      </c>
      <c r="B93" s="32"/>
      <c r="C93" s="33" t="s">
        <v>268</v>
      </c>
      <c r="D93" s="33"/>
      <c r="F93" s="33" t="s">
        <v>226</v>
      </c>
      <c r="G93" s="33"/>
      <c r="H93" s="33" t="s">
        <v>268</v>
      </c>
      <c r="I93" s="33"/>
    </row>
    <row r="94" spans="1:39" x14ac:dyDescent="0.25">
      <c r="A94" s="31" t="s">
        <v>269</v>
      </c>
      <c r="B94" s="32"/>
      <c r="C94" s="33">
        <v>1</v>
      </c>
      <c r="D94" s="33"/>
      <c r="F94" s="31" t="s">
        <v>269</v>
      </c>
      <c r="G94" s="32"/>
      <c r="H94" s="33">
        <v>0</v>
      </c>
      <c r="I94" s="33"/>
    </row>
    <row r="95" spans="1:39" x14ac:dyDescent="0.25">
      <c r="A95" s="31" t="s">
        <v>270</v>
      </c>
      <c r="B95" s="32"/>
      <c r="C95" s="33" t="s">
        <v>271</v>
      </c>
      <c r="D95" s="33"/>
      <c r="F95" s="31" t="s">
        <v>270</v>
      </c>
      <c r="G95" s="32"/>
      <c r="H95" s="33" t="s">
        <v>273</v>
      </c>
      <c r="I95" s="33"/>
    </row>
    <row r="96" spans="1:39" x14ac:dyDescent="0.25">
      <c r="A96" s="31" t="s">
        <v>272</v>
      </c>
      <c r="B96" s="32"/>
      <c r="C96" s="33">
        <v>0</v>
      </c>
      <c r="D96" s="33"/>
      <c r="F96" s="31" t="s">
        <v>272</v>
      </c>
      <c r="G96" s="32"/>
      <c r="H96" s="33">
        <v>1</v>
      </c>
      <c r="I96" s="33"/>
    </row>
    <row r="97" spans="1:9" x14ac:dyDescent="0.25">
      <c r="A97" s="17" t="s">
        <v>304</v>
      </c>
      <c r="B97" s="17">
        <f>IF($D$88&lt;=0,1,IF($D$88&gt;=5,0,((5-$D$88)/(5-0))))</f>
        <v>0.86</v>
      </c>
      <c r="F97" s="17" t="s">
        <v>305</v>
      </c>
      <c r="G97" s="17">
        <f>IF($D$88&lt;=0,0,IF($D$88&gt;=5,1,(($D$88-0)/(5-0))))</f>
        <v>0.13999999999999999</v>
      </c>
    </row>
    <row r="99" spans="1:9" x14ac:dyDescent="0.25">
      <c r="A99" s="31" t="s">
        <v>275</v>
      </c>
      <c r="B99" s="32"/>
      <c r="C99" s="33" t="s">
        <v>268</v>
      </c>
      <c r="D99" s="33"/>
      <c r="F99" s="31" t="s">
        <v>276</v>
      </c>
      <c r="G99" s="32"/>
      <c r="H99" s="33" t="s">
        <v>268</v>
      </c>
      <c r="I99" s="33"/>
    </row>
    <row r="100" spans="1:9" x14ac:dyDescent="0.25">
      <c r="A100" s="31" t="s">
        <v>277</v>
      </c>
      <c r="B100" s="32"/>
      <c r="C100" s="33">
        <v>1</v>
      </c>
      <c r="D100" s="33"/>
      <c r="F100" s="31" t="s">
        <v>277</v>
      </c>
      <c r="G100" s="32"/>
      <c r="H100" s="33">
        <v>1</v>
      </c>
      <c r="I100" s="33"/>
    </row>
    <row r="101" spans="1:9" x14ac:dyDescent="0.25">
      <c r="A101" s="31" t="s">
        <v>306</v>
      </c>
      <c r="B101" s="32"/>
      <c r="C101" s="33" t="s">
        <v>278</v>
      </c>
      <c r="D101" s="33"/>
      <c r="F101" s="31" t="s">
        <v>308</v>
      </c>
      <c r="G101" s="32"/>
      <c r="H101" s="33" t="s">
        <v>278</v>
      </c>
      <c r="I101" s="33"/>
    </row>
    <row r="102" spans="1:9" x14ac:dyDescent="0.25">
      <c r="A102" s="31" t="s">
        <v>307</v>
      </c>
      <c r="B102" s="32"/>
      <c r="C102" s="33">
        <v>0</v>
      </c>
      <c r="D102" s="33"/>
      <c r="F102" s="31" t="s">
        <v>307</v>
      </c>
      <c r="G102" s="32"/>
      <c r="H102" s="33">
        <v>0</v>
      </c>
      <c r="I102" s="33"/>
    </row>
    <row r="103" spans="1:9" x14ac:dyDescent="0.25">
      <c r="A103" s="17" t="s">
        <v>304</v>
      </c>
      <c r="B103" s="17">
        <f>IF($D$89&lt;=0.2,1,IF($D$89&gt;=0.5,0,((0.5-$D$89)/(0.5-0.2))))</f>
        <v>0.33333333333333326</v>
      </c>
      <c r="F103" s="17" t="s">
        <v>305</v>
      </c>
      <c r="G103" s="17">
        <f>IF($D$89&lt;=0.2,0,IF($D$89&gt;=0.5,1,(($D$89-0.2)/(0.5-0.2))))</f>
        <v>0.66666666666666674</v>
      </c>
    </row>
    <row r="104" spans="1:9" x14ac:dyDescent="0.25">
      <c r="A104" s="31" t="s">
        <v>291</v>
      </c>
      <c r="B104" s="32"/>
      <c r="C104" s="31" t="s">
        <v>268</v>
      </c>
      <c r="D104" s="32"/>
      <c r="F104" s="20" t="s">
        <v>233</v>
      </c>
      <c r="G104" s="21"/>
      <c r="H104" s="22" t="s">
        <v>268</v>
      </c>
      <c r="I104" s="22"/>
    </row>
    <row r="105" spans="1:9" x14ac:dyDescent="0.25">
      <c r="A105" s="31" t="s">
        <v>279</v>
      </c>
      <c r="B105" s="32"/>
      <c r="C105" s="31">
        <v>1</v>
      </c>
      <c r="D105" s="32"/>
      <c r="F105" s="31" t="s">
        <v>279</v>
      </c>
      <c r="G105" s="32"/>
      <c r="H105" s="33">
        <v>1</v>
      </c>
      <c r="I105" s="33"/>
    </row>
    <row r="106" spans="1:9" x14ac:dyDescent="0.25">
      <c r="A106" s="31" t="s">
        <v>309</v>
      </c>
      <c r="B106" s="32"/>
      <c r="C106" s="31" t="s">
        <v>281</v>
      </c>
      <c r="D106" s="32"/>
      <c r="F106" s="31" t="s">
        <v>282</v>
      </c>
      <c r="G106" s="32"/>
      <c r="H106" s="33" t="s">
        <v>281</v>
      </c>
      <c r="I106" s="33"/>
    </row>
    <row r="107" spans="1:9" x14ac:dyDescent="0.25">
      <c r="A107" s="31" t="s">
        <v>280</v>
      </c>
      <c r="B107" s="32"/>
      <c r="C107" s="33">
        <v>0</v>
      </c>
      <c r="D107" s="33"/>
      <c r="F107" s="31" t="s">
        <v>280</v>
      </c>
      <c r="G107" s="32"/>
      <c r="H107" s="33">
        <v>0</v>
      </c>
      <c r="I107" s="33"/>
    </row>
    <row r="108" spans="1:9" x14ac:dyDescent="0.25">
      <c r="A108" s="17" t="s">
        <v>304</v>
      </c>
      <c r="B108" s="17">
        <f>IF($D$90&lt;=6,1,IF($D$90&gt;=8.5,0,((8.5-$D$90)/(8.5-6))))</f>
        <v>0.68</v>
      </c>
      <c r="F108" s="17" t="s">
        <v>305</v>
      </c>
      <c r="G108" s="17">
        <f>IF($D$90&lt;=6,0,IF($D$90&gt;=6,1,(($D$90-6)/(8.5-6))))</f>
        <v>1</v>
      </c>
    </row>
    <row r="110" spans="1:9" x14ac:dyDescent="0.25">
      <c r="A110" s="17" t="s">
        <v>285</v>
      </c>
    </row>
    <row r="111" spans="1:9" x14ac:dyDescent="0.25">
      <c r="A111" s="20" t="s">
        <v>286</v>
      </c>
      <c r="B111" s="21"/>
      <c r="C111" s="22" t="s">
        <v>268</v>
      </c>
      <c r="D111" s="22"/>
      <c r="F111" s="20" t="s">
        <v>286</v>
      </c>
      <c r="G111" s="21"/>
      <c r="H111" s="22" t="s">
        <v>268</v>
      </c>
      <c r="I111" s="22"/>
    </row>
    <row r="112" spans="1:9" x14ac:dyDescent="0.25">
      <c r="A112" s="31" t="s">
        <v>287</v>
      </c>
      <c r="B112" s="32"/>
      <c r="C112" s="33">
        <v>1</v>
      </c>
      <c r="D112" s="33"/>
      <c r="F112" s="20" t="s">
        <v>287</v>
      </c>
      <c r="G112" s="21"/>
      <c r="H112" s="22">
        <v>0</v>
      </c>
      <c r="I112" s="22"/>
    </row>
    <row r="113" spans="1:9" x14ac:dyDescent="0.25">
      <c r="A113" s="31" t="s">
        <v>289</v>
      </c>
      <c r="B113" s="32"/>
      <c r="C113" s="33" t="s">
        <v>290</v>
      </c>
      <c r="D113" s="33"/>
      <c r="F113" s="20" t="s">
        <v>289</v>
      </c>
      <c r="G113" s="21"/>
      <c r="H113" s="22" t="s">
        <v>292</v>
      </c>
      <c r="I113" s="22"/>
    </row>
    <row r="114" spans="1:9" x14ac:dyDescent="0.25">
      <c r="A114" s="31" t="s">
        <v>288</v>
      </c>
      <c r="B114" s="32"/>
      <c r="C114" s="33">
        <v>0</v>
      </c>
      <c r="D114" s="33"/>
      <c r="F114" s="31" t="s">
        <v>288</v>
      </c>
      <c r="G114" s="32"/>
      <c r="H114" s="33">
        <v>1</v>
      </c>
      <c r="I114" s="33"/>
    </row>
    <row r="115" spans="1:9" x14ac:dyDescent="0.25">
      <c r="H115" s="17" t="s">
        <v>266</v>
      </c>
    </row>
    <row r="116" spans="1:9" x14ac:dyDescent="0.25">
      <c r="A116" s="17" t="s">
        <v>295</v>
      </c>
      <c r="B116" s="17" t="s">
        <v>293</v>
      </c>
      <c r="C116" s="17" t="s">
        <v>293</v>
      </c>
      <c r="D116" s="17" t="s">
        <v>293</v>
      </c>
      <c r="E116" s="17">
        <f>G97</f>
        <v>0.13999999999999999</v>
      </c>
      <c r="F116" s="17">
        <f>G103</f>
        <v>0.66666666666666674</v>
      </c>
      <c r="G116" s="17">
        <f>G108</f>
        <v>1</v>
      </c>
      <c r="H116" s="17">
        <f>MIN(E116,G116,F116)</f>
        <v>0.13999999999999999</v>
      </c>
      <c r="I116" s="17">
        <f t="shared" ref="I116:I123" si="16">(((1-0)*H116)-1)*(-1)</f>
        <v>0.86</v>
      </c>
    </row>
    <row r="117" spans="1:9" x14ac:dyDescent="0.25">
      <c r="A117" s="17" t="s">
        <v>296</v>
      </c>
      <c r="B117" s="17" t="s">
        <v>293</v>
      </c>
      <c r="C117" s="17" t="s">
        <v>293</v>
      </c>
      <c r="D117" s="17" t="s">
        <v>294</v>
      </c>
      <c r="E117" s="17">
        <f>G97</f>
        <v>0.13999999999999999</v>
      </c>
      <c r="F117" s="17">
        <f>G103</f>
        <v>0.66666666666666674</v>
      </c>
      <c r="G117" s="17">
        <f>B108</f>
        <v>0.68</v>
      </c>
      <c r="H117" s="17">
        <f t="shared" ref="H117:H123" si="17">MIN(E117:G117)</f>
        <v>0.13999999999999999</v>
      </c>
      <c r="I117" s="17">
        <f t="shared" si="16"/>
        <v>0.86</v>
      </c>
    </row>
    <row r="118" spans="1:9" x14ac:dyDescent="0.25">
      <c r="A118" s="17" t="s">
        <v>297</v>
      </c>
      <c r="B118" s="17" t="s">
        <v>293</v>
      </c>
      <c r="C118" s="17" t="s">
        <v>294</v>
      </c>
      <c r="D118" s="17" t="s">
        <v>293</v>
      </c>
      <c r="E118" s="17">
        <f>G97</f>
        <v>0.13999999999999999</v>
      </c>
      <c r="F118" s="17">
        <f>B103</f>
        <v>0.33333333333333326</v>
      </c>
      <c r="G118" s="17">
        <f>G108</f>
        <v>1</v>
      </c>
      <c r="H118" s="17">
        <f t="shared" si="17"/>
        <v>0.13999999999999999</v>
      </c>
      <c r="I118" s="17">
        <f t="shared" si="16"/>
        <v>0.86</v>
      </c>
    </row>
    <row r="119" spans="1:9" x14ac:dyDescent="0.25">
      <c r="A119" s="17" t="s">
        <v>298</v>
      </c>
      <c r="B119" s="17" t="s">
        <v>294</v>
      </c>
      <c r="C119" s="17" t="s">
        <v>293</v>
      </c>
      <c r="D119" s="17" t="s">
        <v>293</v>
      </c>
      <c r="E119" s="17">
        <f>B97</f>
        <v>0.86</v>
      </c>
      <c r="F119" s="17">
        <f>G103</f>
        <v>0.66666666666666674</v>
      </c>
      <c r="G119" s="17">
        <f>G108</f>
        <v>1</v>
      </c>
      <c r="H119" s="17">
        <f t="shared" si="17"/>
        <v>0.66666666666666674</v>
      </c>
      <c r="I119" s="17">
        <f t="shared" si="16"/>
        <v>0.33333333333333326</v>
      </c>
    </row>
    <row r="120" spans="1:9" x14ac:dyDescent="0.25">
      <c r="A120" s="17" t="s">
        <v>299</v>
      </c>
      <c r="B120" s="17" t="s">
        <v>294</v>
      </c>
      <c r="C120" s="17" t="s">
        <v>294</v>
      </c>
      <c r="D120" s="17" t="s">
        <v>293</v>
      </c>
      <c r="E120" s="17">
        <f>B97</f>
        <v>0.86</v>
      </c>
      <c r="F120" s="17">
        <f>B103</f>
        <v>0.33333333333333326</v>
      </c>
      <c r="G120" s="17">
        <f>G108</f>
        <v>1</v>
      </c>
      <c r="H120" s="17">
        <f t="shared" si="17"/>
        <v>0.33333333333333326</v>
      </c>
      <c r="I120" s="17">
        <f t="shared" si="16"/>
        <v>0.66666666666666674</v>
      </c>
    </row>
    <row r="121" spans="1:9" x14ac:dyDescent="0.25">
      <c r="A121" s="17" t="s">
        <v>300</v>
      </c>
      <c r="B121" s="17" t="s">
        <v>294</v>
      </c>
      <c r="C121" s="17" t="s">
        <v>293</v>
      </c>
      <c r="D121" s="17" t="s">
        <v>294</v>
      </c>
      <c r="E121" s="17">
        <f>B97</f>
        <v>0.86</v>
      </c>
      <c r="F121" s="17">
        <f>G103</f>
        <v>0.66666666666666674</v>
      </c>
      <c r="G121" s="17">
        <f>B108</f>
        <v>0.68</v>
      </c>
      <c r="H121" s="17">
        <f t="shared" si="17"/>
        <v>0.66666666666666674</v>
      </c>
      <c r="I121" s="17">
        <f t="shared" si="16"/>
        <v>0.33333333333333326</v>
      </c>
    </row>
    <row r="122" spans="1:9" x14ac:dyDescent="0.25">
      <c r="A122" s="17" t="s">
        <v>301</v>
      </c>
      <c r="B122" s="17" t="s">
        <v>293</v>
      </c>
      <c r="C122" s="17" t="s">
        <v>294</v>
      </c>
      <c r="D122" s="17" t="s">
        <v>294</v>
      </c>
      <c r="E122" s="17">
        <f>G97</f>
        <v>0.13999999999999999</v>
      </c>
      <c r="F122" s="17">
        <f>B103</f>
        <v>0.33333333333333326</v>
      </c>
      <c r="G122" s="17">
        <f>B108</f>
        <v>0.68</v>
      </c>
      <c r="H122" s="17">
        <f t="shared" si="17"/>
        <v>0.13999999999999999</v>
      </c>
      <c r="I122" s="17">
        <f t="shared" si="16"/>
        <v>0.86</v>
      </c>
    </row>
    <row r="123" spans="1:9" x14ac:dyDescent="0.25">
      <c r="A123" s="17" t="s">
        <v>302</v>
      </c>
      <c r="B123" s="17" t="s">
        <v>294</v>
      </c>
      <c r="C123" s="17" t="s">
        <v>294</v>
      </c>
      <c r="D123" s="17" t="s">
        <v>294</v>
      </c>
      <c r="E123" s="17">
        <f>B97</f>
        <v>0.86</v>
      </c>
      <c r="F123" s="17">
        <f>B103</f>
        <v>0.33333333333333326</v>
      </c>
      <c r="G123" s="17">
        <f>B108</f>
        <v>0.68</v>
      </c>
      <c r="H123" s="17">
        <f t="shared" si="17"/>
        <v>0.33333333333333326</v>
      </c>
      <c r="I123" s="17">
        <f t="shared" si="16"/>
        <v>0.66666666666666674</v>
      </c>
    </row>
    <row r="125" spans="1:9" x14ac:dyDescent="0.25">
      <c r="A125" s="24" t="s">
        <v>303</v>
      </c>
      <c r="B125" s="24">
        <f>((H116*I116)+(H117*I117)+(H118*I118)+(H119*I119)+(H120*I120)+(H121*I121+(H122*I122)+(H123*I123))/SUM(H116:I123))</f>
        <v>0.87624999999999997</v>
      </c>
      <c r="C125" s="24" t="s">
        <v>274</v>
      </c>
    </row>
  </sheetData>
  <mergeCells count="505">
    <mergeCell ref="A113:B113"/>
    <mergeCell ref="C113:D113"/>
    <mergeCell ref="A114:B114"/>
    <mergeCell ref="C114:D114"/>
    <mergeCell ref="F114:G114"/>
    <mergeCell ref="H114:I114"/>
    <mergeCell ref="A107:B107"/>
    <mergeCell ref="C107:D107"/>
    <mergeCell ref="F107:G107"/>
    <mergeCell ref="H107:I107"/>
    <mergeCell ref="A112:B112"/>
    <mergeCell ref="C112:D112"/>
    <mergeCell ref="A105:B105"/>
    <mergeCell ref="C105:D105"/>
    <mergeCell ref="F105:G105"/>
    <mergeCell ref="H105:I105"/>
    <mergeCell ref="A106:B106"/>
    <mergeCell ref="C106:D106"/>
    <mergeCell ref="F106:G106"/>
    <mergeCell ref="H106:I106"/>
    <mergeCell ref="A102:B102"/>
    <mergeCell ref="C102:D102"/>
    <mergeCell ref="F102:G102"/>
    <mergeCell ref="H102:I102"/>
    <mergeCell ref="A104:B104"/>
    <mergeCell ref="C104:D104"/>
    <mergeCell ref="A100:B100"/>
    <mergeCell ref="C100:D100"/>
    <mergeCell ref="F100:G100"/>
    <mergeCell ref="H100:I100"/>
    <mergeCell ref="A101:B101"/>
    <mergeCell ref="C101:D101"/>
    <mergeCell ref="F101:G101"/>
    <mergeCell ref="H101:I101"/>
    <mergeCell ref="A96:B96"/>
    <mergeCell ref="C96:D96"/>
    <mergeCell ref="F96:G96"/>
    <mergeCell ref="H96:I96"/>
    <mergeCell ref="A99:B99"/>
    <mergeCell ref="C99:D99"/>
    <mergeCell ref="F99:G99"/>
    <mergeCell ref="H99:I99"/>
    <mergeCell ref="A94:B94"/>
    <mergeCell ref="C94:D94"/>
    <mergeCell ref="F94:G94"/>
    <mergeCell ref="H94:I94"/>
    <mergeCell ref="A95:B95"/>
    <mergeCell ref="C95:D95"/>
    <mergeCell ref="F95:G95"/>
    <mergeCell ref="H95:I95"/>
    <mergeCell ref="AJ72:AK72"/>
    <mergeCell ref="F72:G72"/>
    <mergeCell ref="H72:I72"/>
    <mergeCell ref="AL72:AM72"/>
    <mergeCell ref="A86:F86"/>
    <mergeCell ref="A93:B93"/>
    <mergeCell ref="C93:D93"/>
    <mergeCell ref="F93:G93"/>
    <mergeCell ref="H93:I93"/>
    <mergeCell ref="AE70:AF70"/>
    <mergeCell ref="AG70:AH70"/>
    <mergeCell ref="AE71:AF71"/>
    <mergeCell ref="AG71:AH71"/>
    <mergeCell ref="AE72:AF72"/>
    <mergeCell ref="AG72:AH72"/>
    <mergeCell ref="U71:V71"/>
    <mergeCell ref="W71:X71"/>
    <mergeCell ref="U72:V72"/>
    <mergeCell ref="W72:X72"/>
    <mergeCell ref="Z72:AA72"/>
    <mergeCell ref="AB72:AC72"/>
    <mergeCell ref="K72:L72"/>
    <mergeCell ref="M72:N72"/>
    <mergeCell ref="P72:Q72"/>
    <mergeCell ref="R72:S72"/>
    <mergeCell ref="K71:L71"/>
    <mergeCell ref="M71:N71"/>
    <mergeCell ref="AE64:AF64"/>
    <mergeCell ref="AG64:AH64"/>
    <mergeCell ref="AJ64:AK64"/>
    <mergeCell ref="AL64:AM64"/>
    <mergeCell ref="AE65:AF65"/>
    <mergeCell ref="AG65:AH65"/>
    <mergeCell ref="AJ65:AK65"/>
    <mergeCell ref="AL65:AM65"/>
    <mergeCell ref="AE62:AF62"/>
    <mergeCell ref="AG62:AH62"/>
    <mergeCell ref="AE63:AF63"/>
    <mergeCell ref="AG63:AH63"/>
    <mergeCell ref="AJ63:AK63"/>
    <mergeCell ref="AL63:AM63"/>
    <mergeCell ref="AE59:AF59"/>
    <mergeCell ref="AG59:AH59"/>
    <mergeCell ref="AJ59:AK59"/>
    <mergeCell ref="AL59:AM59"/>
    <mergeCell ref="AE60:AF60"/>
    <mergeCell ref="AG60:AH60"/>
    <mergeCell ref="AJ60:AK60"/>
    <mergeCell ref="AL60:AM60"/>
    <mergeCell ref="AE57:AF57"/>
    <mergeCell ref="AG57:AH57"/>
    <mergeCell ref="AJ57:AK57"/>
    <mergeCell ref="AL57:AM57"/>
    <mergeCell ref="AE58:AF58"/>
    <mergeCell ref="AG58:AH58"/>
    <mergeCell ref="AJ58:AK58"/>
    <mergeCell ref="AL58:AM58"/>
    <mergeCell ref="AE53:AF53"/>
    <mergeCell ref="AG53:AH53"/>
    <mergeCell ref="AJ53:AK53"/>
    <mergeCell ref="AL53:AM53"/>
    <mergeCell ref="AE54:AF54"/>
    <mergeCell ref="AG54:AH54"/>
    <mergeCell ref="AJ54:AK54"/>
    <mergeCell ref="AL54:AM54"/>
    <mergeCell ref="AE44:AJ44"/>
    <mergeCell ref="AE51:AF51"/>
    <mergeCell ref="AG51:AH51"/>
    <mergeCell ref="AJ51:AK51"/>
    <mergeCell ref="AL51:AM51"/>
    <mergeCell ref="AE52:AF52"/>
    <mergeCell ref="AG52:AH52"/>
    <mergeCell ref="AJ52:AK52"/>
    <mergeCell ref="AL52:AM52"/>
    <mergeCell ref="U65:V65"/>
    <mergeCell ref="W65:X65"/>
    <mergeCell ref="Z65:AA65"/>
    <mergeCell ref="AB65:AC65"/>
    <mergeCell ref="U70:V70"/>
    <mergeCell ref="W70:X70"/>
    <mergeCell ref="U63:V63"/>
    <mergeCell ref="W63:X63"/>
    <mergeCell ref="Z63:AA63"/>
    <mergeCell ref="AB63:AC63"/>
    <mergeCell ref="U64:V64"/>
    <mergeCell ref="W64:X64"/>
    <mergeCell ref="Z64:AA64"/>
    <mergeCell ref="AB64:AC64"/>
    <mergeCell ref="U60:V60"/>
    <mergeCell ref="W60:X60"/>
    <mergeCell ref="Z60:AA60"/>
    <mergeCell ref="AB60:AC60"/>
    <mergeCell ref="U62:V62"/>
    <mergeCell ref="W62:X62"/>
    <mergeCell ref="U58:V58"/>
    <mergeCell ref="W58:X58"/>
    <mergeCell ref="Z58:AA58"/>
    <mergeCell ref="AB58:AC58"/>
    <mergeCell ref="U59:V59"/>
    <mergeCell ref="W59:X59"/>
    <mergeCell ref="Z59:AA59"/>
    <mergeCell ref="AB59:AC59"/>
    <mergeCell ref="AB51:AC51"/>
    <mergeCell ref="U52:V52"/>
    <mergeCell ref="W52:X52"/>
    <mergeCell ref="Z52:AA52"/>
    <mergeCell ref="AB52:AC52"/>
    <mergeCell ref="U53:V53"/>
    <mergeCell ref="W53:X53"/>
    <mergeCell ref="Z53:AA53"/>
    <mergeCell ref="AB53:AC53"/>
    <mergeCell ref="M57:N57"/>
    <mergeCell ref="P57:Q57"/>
    <mergeCell ref="R57:S57"/>
    <mergeCell ref="K58:L58"/>
    <mergeCell ref="M58:N58"/>
    <mergeCell ref="Z54:AA54"/>
    <mergeCell ref="AB54:AC54"/>
    <mergeCell ref="U57:V57"/>
    <mergeCell ref="W57:X57"/>
    <mergeCell ref="Z57:AA57"/>
    <mergeCell ref="AB57:AC57"/>
    <mergeCell ref="K57:L57"/>
    <mergeCell ref="P58:Q58"/>
    <mergeCell ref="R58:S58"/>
    <mergeCell ref="M53:N53"/>
    <mergeCell ref="P53:Q53"/>
    <mergeCell ref="R53:S53"/>
    <mergeCell ref="K54:L54"/>
    <mergeCell ref="M54:N54"/>
    <mergeCell ref="P54:Q54"/>
    <mergeCell ref="R54:S54"/>
    <mergeCell ref="U44:Z44"/>
    <mergeCell ref="U51:V51"/>
    <mergeCell ref="W51:X51"/>
    <mergeCell ref="Z51:AA51"/>
    <mergeCell ref="U54:V54"/>
    <mergeCell ref="W54:X54"/>
    <mergeCell ref="K44:P44"/>
    <mergeCell ref="K51:L51"/>
    <mergeCell ref="M51:N51"/>
    <mergeCell ref="P51:Q51"/>
    <mergeCell ref="R51:S51"/>
    <mergeCell ref="K52:L52"/>
    <mergeCell ref="M52:N52"/>
    <mergeCell ref="P52:Q52"/>
    <mergeCell ref="R52:S52"/>
    <mergeCell ref="K53:L53"/>
    <mergeCell ref="K70:L70"/>
    <mergeCell ref="M70:N70"/>
    <mergeCell ref="K64:L64"/>
    <mergeCell ref="M64:N64"/>
    <mergeCell ref="K63:L63"/>
    <mergeCell ref="M63:N63"/>
    <mergeCell ref="P63:Q63"/>
    <mergeCell ref="R63:S63"/>
    <mergeCell ref="K59:L59"/>
    <mergeCell ref="M59:N59"/>
    <mergeCell ref="P59:Q59"/>
    <mergeCell ref="P64:Q64"/>
    <mergeCell ref="R64:S64"/>
    <mergeCell ref="K65:L65"/>
    <mergeCell ref="M65:N65"/>
    <mergeCell ref="P65:Q65"/>
    <mergeCell ref="R65:S65"/>
    <mergeCell ref="R59:S59"/>
    <mergeCell ref="K60:L60"/>
    <mergeCell ref="M60:N60"/>
    <mergeCell ref="P60:Q60"/>
    <mergeCell ref="R60:S60"/>
    <mergeCell ref="K62:L62"/>
    <mergeCell ref="M62:N62"/>
    <mergeCell ref="A70:B70"/>
    <mergeCell ref="C70:D70"/>
    <mergeCell ref="A71:B71"/>
    <mergeCell ref="C71:D71"/>
    <mergeCell ref="A72:B72"/>
    <mergeCell ref="C72:D72"/>
    <mergeCell ref="A64:B64"/>
    <mergeCell ref="C64:D64"/>
    <mergeCell ref="F64:G64"/>
    <mergeCell ref="H64:I64"/>
    <mergeCell ref="A65:B65"/>
    <mergeCell ref="C65:D65"/>
    <mergeCell ref="F65:G65"/>
    <mergeCell ref="H65:I65"/>
    <mergeCell ref="A62:B62"/>
    <mergeCell ref="C62:D62"/>
    <mergeCell ref="A63:B63"/>
    <mergeCell ref="C63:D63"/>
    <mergeCell ref="F63:G63"/>
    <mergeCell ref="H63:I63"/>
    <mergeCell ref="A59:B59"/>
    <mergeCell ref="C59:D59"/>
    <mergeCell ref="F59:G59"/>
    <mergeCell ref="H59:I59"/>
    <mergeCell ref="A60:B60"/>
    <mergeCell ref="C60:D60"/>
    <mergeCell ref="F60:G60"/>
    <mergeCell ref="H60:I60"/>
    <mergeCell ref="A57:B57"/>
    <mergeCell ref="C57:D57"/>
    <mergeCell ref="F57:G57"/>
    <mergeCell ref="H57:I57"/>
    <mergeCell ref="A58:B58"/>
    <mergeCell ref="C58:D58"/>
    <mergeCell ref="F58:G58"/>
    <mergeCell ref="H58:I58"/>
    <mergeCell ref="A53:B53"/>
    <mergeCell ref="C53:D53"/>
    <mergeCell ref="F53:G53"/>
    <mergeCell ref="H53:I53"/>
    <mergeCell ref="A54:B54"/>
    <mergeCell ref="C54:D54"/>
    <mergeCell ref="F54:G54"/>
    <mergeCell ref="H54:I54"/>
    <mergeCell ref="A44:F44"/>
    <mergeCell ref="A51:B51"/>
    <mergeCell ref="C51:D51"/>
    <mergeCell ref="F51:G51"/>
    <mergeCell ref="H51:I51"/>
    <mergeCell ref="A52:B52"/>
    <mergeCell ref="C52:D52"/>
    <mergeCell ref="F52:G52"/>
    <mergeCell ref="H52:I52"/>
    <mergeCell ref="AE29:AF29"/>
    <mergeCell ref="AG29:AH29"/>
    <mergeCell ref="AE30:AF30"/>
    <mergeCell ref="AG30:AH30"/>
    <mergeCell ref="AJ30:AK30"/>
    <mergeCell ref="AL30:AM30"/>
    <mergeCell ref="AE23:AF23"/>
    <mergeCell ref="AG23:AH23"/>
    <mergeCell ref="AJ23:AK23"/>
    <mergeCell ref="AL23:AM23"/>
    <mergeCell ref="AE28:AF28"/>
    <mergeCell ref="AG28:AH28"/>
    <mergeCell ref="AE21:AF21"/>
    <mergeCell ref="AG21:AH21"/>
    <mergeCell ref="AJ21:AK21"/>
    <mergeCell ref="AL21:AM21"/>
    <mergeCell ref="AE22:AF22"/>
    <mergeCell ref="AG22:AH22"/>
    <mergeCell ref="AJ22:AK22"/>
    <mergeCell ref="AL22:AM22"/>
    <mergeCell ref="AE18:AF18"/>
    <mergeCell ref="AG18:AH18"/>
    <mergeCell ref="AJ18:AK18"/>
    <mergeCell ref="AL18:AM18"/>
    <mergeCell ref="AE20:AF20"/>
    <mergeCell ref="AG20:AH20"/>
    <mergeCell ref="AE16:AF16"/>
    <mergeCell ref="AG16:AH16"/>
    <mergeCell ref="AJ16:AK16"/>
    <mergeCell ref="AL16:AM16"/>
    <mergeCell ref="AE17:AF17"/>
    <mergeCell ref="AG17:AH17"/>
    <mergeCell ref="AJ17:AK17"/>
    <mergeCell ref="AL17:AM17"/>
    <mergeCell ref="AE12:AF12"/>
    <mergeCell ref="AG12:AH12"/>
    <mergeCell ref="AJ12:AK12"/>
    <mergeCell ref="AL12:AM12"/>
    <mergeCell ref="AE15:AF15"/>
    <mergeCell ref="AG15:AH15"/>
    <mergeCell ref="AJ15:AK15"/>
    <mergeCell ref="AL15:AM15"/>
    <mergeCell ref="AL9:AM9"/>
    <mergeCell ref="AE10:AF10"/>
    <mergeCell ref="AG10:AH10"/>
    <mergeCell ref="AJ10:AK10"/>
    <mergeCell ref="AL10:AM10"/>
    <mergeCell ref="AE11:AF11"/>
    <mergeCell ref="AG11:AH11"/>
    <mergeCell ref="AJ11:AK11"/>
    <mergeCell ref="AL11:AM11"/>
    <mergeCell ref="AD2:AI2"/>
    <mergeCell ref="AE9:AF9"/>
    <mergeCell ref="AG9:AH9"/>
    <mergeCell ref="AJ9:AK9"/>
    <mergeCell ref="U29:V29"/>
    <mergeCell ref="W29:X29"/>
    <mergeCell ref="U30:V30"/>
    <mergeCell ref="W30:X30"/>
    <mergeCell ref="Z30:AA30"/>
    <mergeCell ref="AB30:AC30"/>
    <mergeCell ref="U23:V23"/>
    <mergeCell ref="W23:X23"/>
    <mergeCell ref="Z23:AA23"/>
    <mergeCell ref="AB23:AC23"/>
    <mergeCell ref="U28:V28"/>
    <mergeCell ref="W28:X28"/>
    <mergeCell ref="U21:V21"/>
    <mergeCell ref="W21:X21"/>
    <mergeCell ref="Z21:AA21"/>
    <mergeCell ref="AB21:AC21"/>
    <mergeCell ref="U22:V22"/>
    <mergeCell ref="W22:X22"/>
    <mergeCell ref="Z22:AA22"/>
    <mergeCell ref="AB22:AC22"/>
    <mergeCell ref="U18:V18"/>
    <mergeCell ref="W18:X18"/>
    <mergeCell ref="Z18:AA18"/>
    <mergeCell ref="AB18:AC18"/>
    <mergeCell ref="U20:V20"/>
    <mergeCell ref="W20:X20"/>
    <mergeCell ref="U16:V16"/>
    <mergeCell ref="W16:X16"/>
    <mergeCell ref="Z16:AA16"/>
    <mergeCell ref="AB16:AC16"/>
    <mergeCell ref="U17:V17"/>
    <mergeCell ref="W17:X17"/>
    <mergeCell ref="Z17:AA17"/>
    <mergeCell ref="AB17:AC17"/>
    <mergeCell ref="U12:V12"/>
    <mergeCell ref="W12:X12"/>
    <mergeCell ref="Z12:AA12"/>
    <mergeCell ref="AB12:AC12"/>
    <mergeCell ref="U15:V15"/>
    <mergeCell ref="W15:X15"/>
    <mergeCell ref="Z15:AA15"/>
    <mergeCell ref="AB15:AC15"/>
    <mergeCell ref="AB9:AC9"/>
    <mergeCell ref="U10:V10"/>
    <mergeCell ref="W10:X10"/>
    <mergeCell ref="Z10:AA10"/>
    <mergeCell ref="AB10:AC10"/>
    <mergeCell ref="U11:V11"/>
    <mergeCell ref="W11:X11"/>
    <mergeCell ref="Z11:AA11"/>
    <mergeCell ref="AB11:AC11"/>
    <mergeCell ref="J2:O2"/>
    <mergeCell ref="U9:V9"/>
    <mergeCell ref="W9:X9"/>
    <mergeCell ref="Z9:AA9"/>
    <mergeCell ref="T2:Y2"/>
    <mergeCell ref="K29:L29"/>
    <mergeCell ref="M29:N29"/>
    <mergeCell ref="K30:L30"/>
    <mergeCell ref="M30:N30"/>
    <mergeCell ref="P30:Q30"/>
    <mergeCell ref="R30:S30"/>
    <mergeCell ref="K22:L22"/>
    <mergeCell ref="M22:N22"/>
    <mergeCell ref="P22:Q22"/>
    <mergeCell ref="R22:S22"/>
    <mergeCell ref="K23:L23"/>
    <mergeCell ref="M23:N23"/>
    <mergeCell ref="P23:Q23"/>
    <mergeCell ref="R23:S23"/>
    <mergeCell ref="K20:L20"/>
    <mergeCell ref="M20:N20"/>
    <mergeCell ref="K21:L21"/>
    <mergeCell ref="M21:N21"/>
    <mergeCell ref="P21:Q21"/>
    <mergeCell ref="R21:S21"/>
    <mergeCell ref="M17:N17"/>
    <mergeCell ref="P17:Q17"/>
    <mergeCell ref="R17:S17"/>
    <mergeCell ref="K18:L18"/>
    <mergeCell ref="M18:N18"/>
    <mergeCell ref="P18:Q18"/>
    <mergeCell ref="R18:S18"/>
    <mergeCell ref="R12:S12"/>
    <mergeCell ref="K15:L15"/>
    <mergeCell ref="M15:N15"/>
    <mergeCell ref="P15:Q15"/>
    <mergeCell ref="R15:S15"/>
    <mergeCell ref="K16:L16"/>
    <mergeCell ref="M16:N16"/>
    <mergeCell ref="P16:Q16"/>
    <mergeCell ref="R16:S16"/>
    <mergeCell ref="K12:L12"/>
    <mergeCell ref="M12:N12"/>
    <mergeCell ref="P12:Q12"/>
    <mergeCell ref="K17:L17"/>
    <mergeCell ref="A15:B15"/>
    <mergeCell ref="C15:D15"/>
    <mergeCell ref="A16:B16"/>
    <mergeCell ref="R9:S9"/>
    <mergeCell ref="K10:L10"/>
    <mergeCell ref="M10:N10"/>
    <mergeCell ref="P10:Q10"/>
    <mergeCell ref="R10:S10"/>
    <mergeCell ref="K11:L11"/>
    <mergeCell ref="M11:N11"/>
    <mergeCell ref="P11:Q11"/>
    <mergeCell ref="R11:S11"/>
    <mergeCell ref="P9:Q9"/>
    <mergeCell ref="C18:D18"/>
    <mergeCell ref="F15:G15"/>
    <mergeCell ref="H15:I15"/>
    <mergeCell ref="F16:G16"/>
    <mergeCell ref="H16:I16"/>
    <mergeCell ref="F17:G17"/>
    <mergeCell ref="H17:I17"/>
    <mergeCell ref="F18:G18"/>
    <mergeCell ref="H18:I18"/>
    <mergeCell ref="A29:B29"/>
    <mergeCell ref="C29:D29"/>
    <mergeCell ref="A30:B30"/>
    <mergeCell ref="C30:D30"/>
    <mergeCell ref="F30:G30"/>
    <mergeCell ref="H30:I30"/>
    <mergeCell ref="A28:B28"/>
    <mergeCell ref="C28:D28"/>
    <mergeCell ref="K28:L28"/>
    <mergeCell ref="H12:I12"/>
    <mergeCell ref="A9:B9"/>
    <mergeCell ref="C9:D9"/>
    <mergeCell ref="A10:B10"/>
    <mergeCell ref="C10:D10"/>
    <mergeCell ref="A11:B11"/>
    <mergeCell ref="C11:D11"/>
    <mergeCell ref="M28:N28"/>
    <mergeCell ref="A22:B22"/>
    <mergeCell ref="C22:D22"/>
    <mergeCell ref="F22:G22"/>
    <mergeCell ref="H22:I22"/>
    <mergeCell ref="A23:B23"/>
    <mergeCell ref="C23:D23"/>
    <mergeCell ref="F23:G23"/>
    <mergeCell ref="H23:I23"/>
    <mergeCell ref="C21:D21"/>
    <mergeCell ref="A21:B21"/>
    <mergeCell ref="K9:L9"/>
    <mergeCell ref="M9:N9"/>
    <mergeCell ref="C27:D27"/>
    <mergeCell ref="F21:G21"/>
    <mergeCell ref="H21:I21"/>
    <mergeCell ref="A18:B18"/>
    <mergeCell ref="A2:F2"/>
    <mergeCell ref="A20:B20"/>
    <mergeCell ref="C20:D20"/>
    <mergeCell ref="A27:B27"/>
    <mergeCell ref="H27:I27"/>
    <mergeCell ref="H29:I29"/>
    <mergeCell ref="H28:I28"/>
    <mergeCell ref="F27:G27"/>
    <mergeCell ref="F28:G28"/>
    <mergeCell ref="F29:G29"/>
    <mergeCell ref="A26:D26"/>
    <mergeCell ref="F26:I26"/>
    <mergeCell ref="C16:D16"/>
    <mergeCell ref="A17:B17"/>
    <mergeCell ref="C17:D17"/>
    <mergeCell ref="A12:B12"/>
    <mergeCell ref="C12:D12"/>
    <mergeCell ref="F9:G9"/>
    <mergeCell ref="H9:I9"/>
    <mergeCell ref="F10:G10"/>
    <mergeCell ref="H10:I10"/>
    <mergeCell ref="F11:G11"/>
    <mergeCell ref="H11:I11"/>
    <mergeCell ref="F12:G1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N83"/>
  <sheetViews>
    <sheetView topLeftCell="A60" workbookViewId="0">
      <selection activeCell="F79" sqref="F79"/>
    </sheetView>
  </sheetViews>
  <sheetFormatPr defaultRowHeight="15" x14ac:dyDescent="0.25"/>
  <cols>
    <col min="6" max="6" width="15.42578125" style="6" bestFit="1" customWidth="1"/>
    <col min="7" max="7" width="19.140625" bestFit="1" customWidth="1"/>
    <col min="8" max="8" width="16.7109375" bestFit="1" customWidth="1"/>
    <col min="9" max="9" width="14.42578125" bestFit="1" customWidth="1"/>
    <col min="10" max="10" width="16" bestFit="1" customWidth="1"/>
    <col min="11" max="11" width="9.7109375" bestFit="1" customWidth="1"/>
    <col min="12" max="12" width="11.140625" bestFit="1" customWidth="1"/>
    <col min="13" max="13" width="12.42578125" bestFit="1" customWidth="1"/>
  </cols>
  <sheetData>
    <row r="3" spans="6:13" ht="23.25" x14ac:dyDescent="0.35">
      <c r="H3" s="28" t="s">
        <v>40</v>
      </c>
      <c r="I3" s="28"/>
      <c r="J3" s="28"/>
    </row>
    <row r="4" spans="6:13" ht="18.75" x14ac:dyDescent="0.3">
      <c r="G4" s="29" t="s">
        <v>41</v>
      </c>
      <c r="H4" s="29"/>
      <c r="I4" s="29"/>
      <c r="J4" s="29"/>
      <c r="K4" s="29"/>
    </row>
    <row r="10" spans="6:13" x14ac:dyDescent="0.25">
      <c r="F10" s="2" t="s">
        <v>0</v>
      </c>
      <c r="G10" s="2" t="s">
        <v>1</v>
      </c>
      <c r="H10" s="2" t="s">
        <v>2</v>
      </c>
      <c r="I10" s="2" t="s">
        <v>3</v>
      </c>
      <c r="J10" s="2" t="s">
        <v>4</v>
      </c>
      <c r="K10" s="2" t="s">
        <v>5</v>
      </c>
      <c r="L10" s="2" t="s">
        <v>6</v>
      </c>
      <c r="M10" s="2" t="s">
        <v>7</v>
      </c>
    </row>
    <row r="11" spans="6:13" x14ac:dyDescent="0.25">
      <c r="F11" s="5" t="s">
        <v>8</v>
      </c>
      <c r="G11" s="5" t="s">
        <v>9</v>
      </c>
      <c r="H11" s="5" t="s">
        <v>10</v>
      </c>
      <c r="I11" s="5" t="s">
        <v>11</v>
      </c>
      <c r="J11" s="5" t="s">
        <v>12</v>
      </c>
      <c r="K11" s="5" t="s">
        <v>13</v>
      </c>
      <c r="L11" s="5" t="s">
        <v>14</v>
      </c>
      <c r="M11" s="5" t="s">
        <v>15</v>
      </c>
    </row>
    <row r="12" spans="6:13" x14ac:dyDescent="0.25">
      <c r="F12" s="2" t="s">
        <v>107</v>
      </c>
      <c r="G12" s="2" t="s">
        <v>16</v>
      </c>
      <c r="H12" s="2" t="s">
        <v>17</v>
      </c>
      <c r="I12" s="2" t="s">
        <v>18</v>
      </c>
      <c r="J12" s="2" t="s">
        <v>19</v>
      </c>
      <c r="K12" s="2" t="s">
        <v>20</v>
      </c>
      <c r="L12" s="2" t="s">
        <v>21</v>
      </c>
      <c r="M12" s="2" t="s">
        <v>22</v>
      </c>
    </row>
    <row r="13" spans="6:13" x14ac:dyDescent="0.25">
      <c r="F13" s="2" t="s">
        <v>116</v>
      </c>
      <c r="G13" s="2" t="s">
        <v>23</v>
      </c>
      <c r="H13" s="2" t="s">
        <v>24</v>
      </c>
      <c r="I13" s="2" t="s">
        <v>25</v>
      </c>
      <c r="J13" s="2" t="s">
        <v>26</v>
      </c>
      <c r="K13" s="2" t="s">
        <v>27</v>
      </c>
      <c r="L13" s="2" t="s">
        <v>28</v>
      </c>
      <c r="M13" s="2" t="s">
        <v>29</v>
      </c>
    </row>
    <row r="14" spans="6:13" x14ac:dyDescent="0.25">
      <c r="F14" s="2" t="s">
        <v>117</v>
      </c>
      <c r="G14" s="2" t="s">
        <v>16</v>
      </c>
      <c r="H14" s="2" t="s">
        <v>30</v>
      </c>
      <c r="I14" s="2" t="s">
        <v>18</v>
      </c>
      <c r="J14" s="2" t="s">
        <v>19</v>
      </c>
      <c r="K14" s="2" t="s">
        <v>20</v>
      </c>
      <c r="L14" s="2" t="s">
        <v>28</v>
      </c>
      <c r="M14" s="2" t="s">
        <v>29</v>
      </c>
    </row>
    <row r="15" spans="6:13" x14ac:dyDescent="0.25">
      <c r="F15" s="2" t="s">
        <v>118</v>
      </c>
      <c r="G15" s="2" t="s">
        <v>16</v>
      </c>
      <c r="H15" s="2" t="s">
        <v>24</v>
      </c>
      <c r="I15" s="2" t="s">
        <v>31</v>
      </c>
      <c r="J15" s="2" t="s">
        <v>32</v>
      </c>
      <c r="K15" s="2" t="s">
        <v>27</v>
      </c>
      <c r="L15" s="2" t="s">
        <v>28</v>
      </c>
      <c r="M15" s="2" t="s">
        <v>29</v>
      </c>
    </row>
    <row r="16" spans="6:13" x14ac:dyDescent="0.25">
      <c r="F16" s="2" t="s">
        <v>119</v>
      </c>
      <c r="G16" s="2" t="s">
        <v>16</v>
      </c>
      <c r="H16" s="2" t="s">
        <v>24</v>
      </c>
      <c r="I16" s="2" t="s">
        <v>18</v>
      </c>
      <c r="J16" s="2" t="s">
        <v>32</v>
      </c>
      <c r="K16" s="2" t="s">
        <v>20</v>
      </c>
      <c r="L16" s="2" t="s">
        <v>21</v>
      </c>
      <c r="M16" s="2" t="s">
        <v>22</v>
      </c>
    </row>
    <row r="17" spans="6:14" x14ac:dyDescent="0.25">
      <c r="F17" s="2" t="s">
        <v>110</v>
      </c>
      <c r="G17" s="2" t="s">
        <v>16</v>
      </c>
      <c r="H17" s="2" t="s">
        <v>24</v>
      </c>
      <c r="I17" s="2" t="s">
        <v>33</v>
      </c>
      <c r="J17" s="2" t="s">
        <v>34</v>
      </c>
      <c r="K17" s="2" t="s">
        <v>20</v>
      </c>
      <c r="L17" s="2" t="s">
        <v>28</v>
      </c>
      <c r="M17" s="2" t="s">
        <v>29</v>
      </c>
    </row>
    <row r="18" spans="6:14" x14ac:dyDescent="0.25">
      <c r="F18" s="2" t="s">
        <v>120</v>
      </c>
      <c r="G18" s="2" t="s">
        <v>23</v>
      </c>
      <c r="H18" s="2" t="s">
        <v>30</v>
      </c>
      <c r="I18" s="2" t="s">
        <v>18</v>
      </c>
      <c r="J18" s="2" t="s">
        <v>35</v>
      </c>
      <c r="K18" s="2" t="s">
        <v>20</v>
      </c>
      <c r="L18" s="2" t="s">
        <v>36</v>
      </c>
      <c r="M18" s="2" t="s">
        <v>22</v>
      </c>
    </row>
    <row r="19" spans="6:14" x14ac:dyDescent="0.25">
      <c r="F19" s="2" t="s">
        <v>121</v>
      </c>
      <c r="G19" s="2" t="s">
        <v>16</v>
      </c>
      <c r="H19" s="2" t="s">
        <v>24</v>
      </c>
      <c r="I19" s="2" t="s">
        <v>25</v>
      </c>
      <c r="J19" s="2" t="s">
        <v>32</v>
      </c>
      <c r="K19" s="2" t="s">
        <v>27</v>
      </c>
      <c r="L19" s="2" t="s">
        <v>28</v>
      </c>
      <c r="M19" s="2" t="s">
        <v>29</v>
      </c>
    </row>
    <row r="20" spans="6:14" x14ac:dyDescent="0.25">
      <c r="F20" s="2" t="s">
        <v>122</v>
      </c>
      <c r="G20" s="2" t="s">
        <v>23</v>
      </c>
      <c r="H20" s="2" t="s">
        <v>37</v>
      </c>
      <c r="I20" s="2" t="s">
        <v>38</v>
      </c>
      <c r="J20" s="2" t="s">
        <v>39</v>
      </c>
      <c r="K20" s="2" t="s">
        <v>20</v>
      </c>
      <c r="L20" s="2" t="s">
        <v>36</v>
      </c>
      <c r="M20" s="2" t="s">
        <v>22</v>
      </c>
    </row>
    <row r="21" spans="6:14" x14ac:dyDescent="0.25">
      <c r="F21" s="2" t="s">
        <v>105</v>
      </c>
      <c r="G21" s="2" t="s">
        <v>23</v>
      </c>
      <c r="H21" s="2" t="s">
        <v>37</v>
      </c>
      <c r="I21" s="2" t="s">
        <v>38</v>
      </c>
      <c r="J21" s="2" t="s">
        <v>39</v>
      </c>
      <c r="K21" s="2" t="s">
        <v>20</v>
      </c>
      <c r="L21" s="2" t="s">
        <v>36</v>
      </c>
      <c r="M21" s="2" t="s">
        <v>22</v>
      </c>
    </row>
    <row r="22" spans="6:14" x14ac:dyDescent="0.25">
      <c r="F22" s="2" t="s">
        <v>123</v>
      </c>
      <c r="G22" s="2" t="s">
        <v>23</v>
      </c>
      <c r="H22" s="2" t="s">
        <v>37</v>
      </c>
      <c r="I22" s="2" t="s">
        <v>38</v>
      </c>
      <c r="J22" s="2" t="s">
        <v>39</v>
      </c>
      <c r="K22" s="2" t="s">
        <v>20</v>
      </c>
      <c r="L22" s="2" t="s">
        <v>36</v>
      </c>
      <c r="M22" s="2" t="s">
        <v>22</v>
      </c>
    </row>
    <row r="23" spans="6:14" x14ac:dyDescent="0.25">
      <c r="F23" s="2" t="s">
        <v>114</v>
      </c>
      <c r="G23" s="2" t="s">
        <v>23</v>
      </c>
      <c r="H23" s="2" t="s">
        <v>37</v>
      </c>
      <c r="I23" s="2" t="s">
        <v>38</v>
      </c>
      <c r="J23" s="2" t="s">
        <v>39</v>
      </c>
      <c r="K23" s="2" t="s">
        <v>20</v>
      </c>
      <c r="L23" s="2" t="s">
        <v>36</v>
      </c>
      <c r="M23" s="2" t="s">
        <v>22</v>
      </c>
    </row>
    <row r="24" spans="6:14" x14ac:dyDescent="0.25">
      <c r="F24" s="2" t="s">
        <v>124</v>
      </c>
      <c r="G24" s="2" t="s">
        <v>23</v>
      </c>
      <c r="H24" s="2" t="s">
        <v>37</v>
      </c>
      <c r="I24" s="2" t="s">
        <v>38</v>
      </c>
      <c r="J24" s="2" t="s">
        <v>39</v>
      </c>
      <c r="K24" s="2" t="s">
        <v>20</v>
      </c>
      <c r="L24" s="2" t="s">
        <v>36</v>
      </c>
      <c r="M24" s="2" t="s">
        <v>22</v>
      </c>
    </row>
    <row r="25" spans="6:14" x14ac:dyDescent="0.25">
      <c r="F25" s="2" t="s">
        <v>125</v>
      </c>
      <c r="G25" s="2" t="s">
        <v>23</v>
      </c>
      <c r="H25" s="2" t="s">
        <v>37</v>
      </c>
      <c r="I25" s="2" t="s">
        <v>38</v>
      </c>
      <c r="J25" s="2" t="s">
        <v>39</v>
      </c>
      <c r="K25" s="2" t="s">
        <v>20</v>
      </c>
      <c r="L25" s="2" t="s">
        <v>36</v>
      </c>
      <c r="M25" s="2" t="s">
        <v>22</v>
      </c>
    </row>
    <row r="26" spans="6:14" x14ac:dyDescent="0.25">
      <c r="F26" s="2" t="s">
        <v>115</v>
      </c>
      <c r="G26" s="2" t="s">
        <v>23</v>
      </c>
      <c r="H26" s="2" t="s">
        <v>37</v>
      </c>
      <c r="I26" s="2" t="s">
        <v>38</v>
      </c>
      <c r="J26" s="2" t="s">
        <v>39</v>
      </c>
      <c r="K26" s="2" t="s">
        <v>20</v>
      </c>
      <c r="L26" s="2" t="s">
        <v>36</v>
      </c>
      <c r="M26" s="2" t="s">
        <v>22</v>
      </c>
    </row>
    <row r="27" spans="6:14" x14ac:dyDescent="0.25">
      <c r="F27"/>
    </row>
    <row r="29" spans="6:14" x14ac:dyDescent="0.25">
      <c r="F29" s="25" t="s">
        <v>107</v>
      </c>
      <c r="G29" s="25"/>
      <c r="H29" s="25"/>
      <c r="I29" s="26"/>
      <c r="J29" s="8"/>
      <c r="K29" s="27" t="s">
        <v>116</v>
      </c>
      <c r="L29" s="25"/>
      <c r="M29" s="25"/>
      <c r="N29" s="26"/>
    </row>
    <row r="30" spans="6:14" x14ac:dyDescent="0.25">
      <c r="F30" s="9" t="s">
        <v>222</v>
      </c>
      <c r="G30" s="10" t="s">
        <v>223</v>
      </c>
      <c r="H30" s="10" t="s">
        <v>224</v>
      </c>
      <c r="I30" s="10" t="s">
        <v>225</v>
      </c>
      <c r="J30" s="8"/>
      <c r="K30" s="10" t="s">
        <v>222</v>
      </c>
      <c r="L30" s="10" t="s">
        <v>223</v>
      </c>
      <c r="M30" s="10" t="s">
        <v>224</v>
      </c>
      <c r="N30" s="10" t="s">
        <v>225</v>
      </c>
    </row>
    <row r="31" spans="6:14" x14ac:dyDescent="0.25">
      <c r="F31" s="11" t="s">
        <v>226</v>
      </c>
      <c r="G31" s="12" t="s">
        <v>227</v>
      </c>
      <c r="H31" s="12">
        <v>5</v>
      </c>
      <c r="I31" s="12">
        <v>0.4</v>
      </c>
      <c r="J31" s="8"/>
      <c r="K31" s="12" t="s">
        <v>226</v>
      </c>
      <c r="L31" s="12" t="s">
        <v>227</v>
      </c>
      <c r="M31" s="12">
        <v>5</v>
      </c>
      <c r="N31" s="12">
        <v>0.1</v>
      </c>
    </row>
    <row r="32" spans="6:14" x14ac:dyDescent="0.25">
      <c r="F32" s="11" t="s">
        <v>228</v>
      </c>
      <c r="G32" s="12" t="s">
        <v>229</v>
      </c>
      <c r="H32" s="12" t="s">
        <v>230</v>
      </c>
      <c r="I32" s="12">
        <v>0.3</v>
      </c>
      <c r="J32" s="8"/>
      <c r="K32" s="12" t="s">
        <v>228</v>
      </c>
      <c r="L32" s="12" t="s">
        <v>229</v>
      </c>
      <c r="M32" s="12" t="s">
        <v>230</v>
      </c>
      <c r="N32" s="12">
        <v>0.3</v>
      </c>
    </row>
    <row r="33" spans="6:14" x14ac:dyDescent="0.25">
      <c r="F33" s="11" t="s">
        <v>231</v>
      </c>
      <c r="G33" s="12" t="s">
        <v>232</v>
      </c>
      <c r="H33" s="12">
        <v>0</v>
      </c>
      <c r="I33" s="12">
        <v>0</v>
      </c>
      <c r="J33" s="8"/>
      <c r="K33" s="12" t="s">
        <v>231</v>
      </c>
      <c r="L33" s="12" t="s">
        <v>232</v>
      </c>
      <c r="M33" s="12">
        <v>0</v>
      </c>
      <c r="N33" s="12">
        <v>0</v>
      </c>
    </row>
    <row r="34" spans="6:14" x14ac:dyDescent="0.25">
      <c r="F34" s="11" t="s">
        <v>233</v>
      </c>
      <c r="G34" s="12" t="s">
        <v>234</v>
      </c>
      <c r="H34" s="12" t="s">
        <v>235</v>
      </c>
      <c r="I34" s="12">
        <v>6.7</v>
      </c>
      <c r="J34" s="8"/>
      <c r="K34" s="12" t="s">
        <v>233</v>
      </c>
      <c r="L34" s="12" t="s">
        <v>234</v>
      </c>
      <c r="M34" s="12" t="s">
        <v>235</v>
      </c>
      <c r="N34" s="12">
        <v>7</v>
      </c>
    </row>
    <row r="35" spans="6:14" x14ac:dyDescent="0.25">
      <c r="F35" s="13"/>
      <c r="G35" s="8"/>
      <c r="H35" s="8"/>
      <c r="I35" s="8"/>
      <c r="J35" s="8"/>
      <c r="K35" s="8"/>
      <c r="L35" s="8"/>
      <c r="M35" s="8"/>
      <c r="N35" s="8"/>
    </row>
    <row r="36" spans="6:14" x14ac:dyDescent="0.25">
      <c r="F36" s="25" t="s">
        <v>117</v>
      </c>
      <c r="G36" s="25"/>
      <c r="H36" s="25"/>
      <c r="I36" s="26"/>
      <c r="J36" s="8"/>
      <c r="K36" s="27" t="s">
        <v>118</v>
      </c>
      <c r="L36" s="25"/>
      <c r="M36" s="25"/>
      <c r="N36" s="26"/>
    </row>
    <row r="37" spans="6:14" x14ac:dyDescent="0.25">
      <c r="F37" s="9" t="s">
        <v>222</v>
      </c>
      <c r="G37" s="10" t="s">
        <v>223</v>
      </c>
      <c r="H37" s="10" t="s">
        <v>224</v>
      </c>
      <c r="I37" s="10" t="s">
        <v>225</v>
      </c>
      <c r="J37" s="8"/>
      <c r="K37" s="10" t="s">
        <v>222</v>
      </c>
      <c r="L37" s="10" t="s">
        <v>223</v>
      </c>
      <c r="M37" s="10" t="s">
        <v>224</v>
      </c>
      <c r="N37" s="10" t="s">
        <v>225</v>
      </c>
    </row>
    <row r="38" spans="6:14" x14ac:dyDescent="0.25">
      <c r="F38" s="11" t="s">
        <v>226</v>
      </c>
      <c r="G38" s="12" t="s">
        <v>227</v>
      </c>
      <c r="H38" s="12">
        <v>5</v>
      </c>
      <c r="I38" s="12">
        <v>0.1</v>
      </c>
      <c r="J38" s="8"/>
      <c r="K38" s="12" t="s">
        <v>226</v>
      </c>
      <c r="L38" s="12" t="s">
        <v>227</v>
      </c>
      <c r="M38" s="12">
        <v>5</v>
      </c>
      <c r="N38" s="12">
        <v>0.2</v>
      </c>
    </row>
    <row r="39" spans="6:14" x14ac:dyDescent="0.25">
      <c r="F39" s="11" t="s">
        <v>228</v>
      </c>
      <c r="G39" s="12" t="s">
        <v>229</v>
      </c>
      <c r="H39" s="12" t="s">
        <v>230</v>
      </c>
      <c r="I39" s="12">
        <v>0.3</v>
      </c>
      <c r="J39" s="8"/>
      <c r="K39" s="12" t="s">
        <v>228</v>
      </c>
      <c r="L39" s="12" t="s">
        <v>229</v>
      </c>
      <c r="M39" s="12" t="s">
        <v>230</v>
      </c>
      <c r="N39" s="12">
        <v>0.3</v>
      </c>
    </row>
    <row r="40" spans="6:14" x14ac:dyDescent="0.25">
      <c r="F40" s="11" t="s">
        <v>231</v>
      </c>
      <c r="G40" s="12" t="s">
        <v>232</v>
      </c>
      <c r="H40" s="12">
        <v>0</v>
      </c>
      <c r="I40" s="12">
        <v>0</v>
      </c>
      <c r="J40" s="8"/>
      <c r="K40" s="12" t="s">
        <v>231</v>
      </c>
      <c r="L40" s="12" t="s">
        <v>232</v>
      </c>
      <c r="M40" s="12">
        <v>0</v>
      </c>
      <c r="N40" s="12">
        <v>0</v>
      </c>
    </row>
    <row r="41" spans="6:14" x14ac:dyDescent="0.25">
      <c r="F41" s="11" t="s">
        <v>233</v>
      </c>
      <c r="G41" s="12" t="s">
        <v>234</v>
      </c>
      <c r="H41" s="12" t="s">
        <v>235</v>
      </c>
      <c r="I41" s="12">
        <v>6.7</v>
      </c>
      <c r="J41" s="8"/>
      <c r="K41" s="12" t="s">
        <v>233</v>
      </c>
      <c r="L41" s="12" t="s">
        <v>234</v>
      </c>
      <c r="M41" s="12" t="s">
        <v>235</v>
      </c>
      <c r="N41" s="12">
        <v>7</v>
      </c>
    </row>
    <row r="42" spans="6:14" x14ac:dyDescent="0.25">
      <c r="F42" s="13"/>
      <c r="G42" s="8"/>
      <c r="H42" s="8"/>
      <c r="I42" s="8"/>
      <c r="J42" s="8"/>
      <c r="K42" s="8"/>
      <c r="L42" s="8"/>
      <c r="M42" s="8"/>
      <c r="N42" s="8"/>
    </row>
    <row r="43" spans="6:14" x14ac:dyDescent="0.25">
      <c r="F43" s="25" t="s">
        <v>119</v>
      </c>
      <c r="G43" s="25"/>
      <c r="H43" s="25"/>
      <c r="I43" s="26"/>
      <c r="J43" s="8"/>
      <c r="K43" s="27" t="s">
        <v>110</v>
      </c>
      <c r="L43" s="25"/>
      <c r="M43" s="25"/>
      <c r="N43" s="26"/>
    </row>
    <row r="44" spans="6:14" x14ac:dyDescent="0.25">
      <c r="F44" s="9" t="s">
        <v>222</v>
      </c>
      <c r="G44" s="10" t="s">
        <v>223</v>
      </c>
      <c r="H44" s="10" t="s">
        <v>224</v>
      </c>
      <c r="I44" s="10" t="s">
        <v>225</v>
      </c>
      <c r="J44" s="8"/>
      <c r="K44" s="10" t="s">
        <v>222</v>
      </c>
      <c r="L44" s="10" t="s">
        <v>223</v>
      </c>
      <c r="M44" s="10" t="s">
        <v>224</v>
      </c>
      <c r="N44" s="10" t="s">
        <v>225</v>
      </c>
    </row>
    <row r="45" spans="6:14" x14ac:dyDescent="0.25">
      <c r="F45" s="11" t="s">
        <v>226</v>
      </c>
      <c r="G45" s="12" t="s">
        <v>227</v>
      </c>
      <c r="H45" s="12">
        <v>5</v>
      </c>
      <c r="I45" s="12">
        <v>0.2</v>
      </c>
      <c r="J45" s="8"/>
      <c r="K45" s="12" t="s">
        <v>226</v>
      </c>
      <c r="L45" s="12" t="s">
        <v>227</v>
      </c>
      <c r="M45" s="12">
        <v>5</v>
      </c>
      <c r="N45" s="12">
        <v>0.2</v>
      </c>
    </row>
    <row r="46" spans="6:14" x14ac:dyDescent="0.25">
      <c r="F46" s="11" t="s">
        <v>228</v>
      </c>
      <c r="G46" s="12" t="s">
        <v>229</v>
      </c>
      <c r="H46" s="12" t="s">
        <v>230</v>
      </c>
      <c r="I46" s="12">
        <v>0.3</v>
      </c>
      <c r="J46" s="8"/>
      <c r="K46" s="12" t="s">
        <v>228</v>
      </c>
      <c r="L46" s="12" t="s">
        <v>229</v>
      </c>
      <c r="M46" s="12" t="s">
        <v>230</v>
      </c>
      <c r="N46" s="12">
        <v>0.3</v>
      </c>
    </row>
    <row r="47" spans="6:14" x14ac:dyDescent="0.25">
      <c r="F47" s="11" t="s">
        <v>231</v>
      </c>
      <c r="G47" s="12" t="s">
        <v>232</v>
      </c>
      <c r="H47" s="12">
        <v>0</v>
      </c>
      <c r="I47" s="12">
        <v>0</v>
      </c>
      <c r="J47" s="8"/>
      <c r="K47" s="12" t="s">
        <v>231</v>
      </c>
      <c r="L47" s="12" t="s">
        <v>232</v>
      </c>
      <c r="M47" s="12">
        <v>0</v>
      </c>
      <c r="N47" s="12">
        <v>0</v>
      </c>
    </row>
    <row r="48" spans="6:14" x14ac:dyDescent="0.25">
      <c r="F48" s="11" t="s">
        <v>233</v>
      </c>
      <c r="G48" s="12" t="s">
        <v>234</v>
      </c>
      <c r="H48" s="12" t="s">
        <v>235</v>
      </c>
      <c r="I48" s="12">
        <v>6.7</v>
      </c>
      <c r="J48" s="8"/>
      <c r="K48" s="12" t="s">
        <v>233</v>
      </c>
      <c r="L48" s="12" t="s">
        <v>234</v>
      </c>
      <c r="M48" s="12" t="s">
        <v>235</v>
      </c>
      <c r="N48" s="12">
        <v>7</v>
      </c>
    </row>
    <row r="49" spans="6:14" x14ac:dyDescent="0.25">
      <c r="F49" s="13"/>
      <c r="G49" s="8"/>
      <c r="H49" s="8"/>
      <c r="I49" s="8"/>
      <c r="J49" s="8"/>
      <c r="K49" s="8"/>
      <c r="L49" s="8"/>
      <c r="M49" s="8"/>
      <c r="N49" s="8"/>
    </row>
    <row r="50" spans="6:14" x14ac:dyDescent="0.25">
      <c r="F50" s="25" t="s">
        <v>120</v>
      </c>
      <c r="G50" s="25"/>
      <c r="H50" s="25"/>
      <c r="I50" s="26"/>
      <c r="J50" s="8"/>
      <c r="K50" s="27" t="s">
        <v>121</v>
      </c>
      <c r="L50" s="25"/>
      <c r="M50" s="25"/>
      <c r="N50" s="26"/>
    </row>
    <row r="51" spans="6:14" x14ac:dyDescent="0.25">
      <c r="F51" s="9" t="s">
        <v>222</v>
      </c>
      <c r="G51" s="10" t="s">
        <v>223</v>
      </c>
      <c r="H51" s="10" t="s">
        <v>224</v>
      </c>
      <c r="I51" s="10" t="s">
        <v>225</v>
      </c>
      <c r="J51" s="8"/>
      <c r="K51" s="10" t="s">
        <v>222</v>
      </c>
      <c r="L51" s="10" t="s">
        <v>223</v>
      </c>
      <c r="M51" s="10" t="s">
        <v>224</v>
      </c>
      <c r="N51" s="10" t="s">
        <v>225</v>
      </c>
    </row>
    <row r="52" spans="6:14" x14ac:dyDescent="0.25">
      <c r="F52" s="11" t="s">
        <v>226</v>
      </c>
      <c r="G52" s="12" t="s">
        <v>227</v>
      </c>
      <c r="H52" s="12">
        <v>5</v>
      </c>
      <c r="I52" s="12">
        <v>0.4</v>
      </c>
      <c r="J52" s="8"/>
      <c r="K52" s="12" t="s">
        <v>226</v>
      </c>
      <c r="L52" s="12" t="s">
        <v>227</v>
      </c>
      <c r="M52" s="12">
        <v>5</v>
      </c>
      <c r="N52" s="12">
        <v>0.5</v>
      </c>
    </row>
    <row r="53" spans="6:14" x14ac:dyDescent="0.25">
      <c r="F53" s="11" t="s">
        <v>228</v>
      </c>
      <c r="G53" s="12" t="s">
        <v>229</v>
      </c>
      <c r="H53" s="12" t="s">
        <v>230</v>
      </c>
      <c r="I53" s="12">
        <v>0.3</v>
      </c>
      <c r="J53" s="8"/>
      <c r="K53" s="12" t="s">
        <v>228</v>
      </c>
      <c r="L53" s="12" t="s">
        <v>229</v>
      </c>
      <c r="M53" s="12" t="s">
        <v>230</v>
      </c>
      <c r="N53" s="12">
        <v>0.3</v>
      </c>
    </row>
    <row r="54" spans="6:14" x14ac:dyDescent="0.25">
      <c r="F54" s="11" t="s">
        <v>231</v>
      </c>
      <c r="G54" s="12" t="s">
        <v>232</v>
      </c>
      <c r="H54" s="12">
        <v>0</v>
      </c>
      <c r="I54" s="12">
        <v>0</v>
      </c>
      <c r="J54" s="8"/>
      <c r="K54" s="12" t="s">
        <v>231</v>
      </c>
      <c r="L54" s="12" t="s">
        <v>232</v>
      </c>
      <c r="M54" s="12">
        <v>0</v>
      </c>
      <c r="N54" s="12">
        <v>0</v>
      </c>
    </row>
    <row r="55" spans="6:14" x14ac:dyDescent="0.25">
      <c r="F55" s="11" t="s">
        <v>233</v>
      </c>
      <c r="G55" s="12" t="s">
        <v>234</v>
      </c>
      <c r="H55" s="12" t="s">
        <v>235</v>
      </c>
      <c r="I55" s="12">
        <v>6.7</v>
      </c>
      <c r="J55" s="8"/>
      <c r="K55" s="12" t="s">
        <v>233</v>
      </c>
      <c r="L55" s="12" t="s">
        <v>234</v>
      </c>
      <c r="M55" s="12" t="s">
        <v>235</v>
      </c>
      <c r="N55" s="12">
        <v>7</v>
      </c>
    </row>
    <row r="56" spans="6:14" x14ac:dyDescent="0.25">
      <c r="F56" s="13"/>
      <c r="G56" s="8"/>
      <c r="H56" s="8"/>
      <c r="I56" s="8"/>
      <c r="J56" s="8"/>
      <c r="K56" s="8"/>
      <c r="L56" s="8"/>
      <c r="M56" s="8"/>
      <c r="N56" s="8"/>
    </row>
    <row r="57" spans="6:14" x14ac:dyDescent="0.25">
      <c r="F57" s="25" t="s">
        <v>122</v>
      </c>
      <c r="G57" s="25"/>
      <c r="H57" s="25"/>
      <c r="I57" s="26"/>
      <c r="J57" s="8"/>
      <c r="K57" s="27" t="s">
        <v>105</v>
      </c>
      <c r="L57" s="25"/>
      <c r="M57" s="25"/>
      <c r="N57" s="26"/>
    </row>
    <row r="58" spans="6:14" x14ac:dyDescent="0.25">
      <c r="F58" s="9" t="s">
        <v>222</v>
      </c>
      <c r="G58" s="10" t="s">
        <v>223</v>
      </c>
      <c r="H58" s="10" t="s">
        <v>224</v>
      </c>
      <c r="I58" s="10" t="s">
        <v>225</v>
      </c>
      <c r="J58" s="8"/>
      <c r="K58" s="10" t="s">
        <v>222</v>
      </c>
      <c r="L58" s="10" t="s">
        <v>223</v>
      </c>
      <c r="M58" s="10" t="s">
        <v>224</v>
      </c>
      <c r="N58" s="10" t="s">
        <v>225</v>
      </c>
    </row>
    <row r="59" spans="6:14" x14ac:dyDescent="0.25">
      <c r="F59" s="11" t="s">
        <v>226</v>
      </c>
      <c r="G59" s="12" t="s">
        <v>227</v>
      </c>
      <c r="H59" s="12">
        <v>5</v>
      </c>
      <c r="I59" s="12">
        <v>0.5</v>
      </c>
      <c r="J59" s="8"/>
      <c r="K59" s="12" t="s">
        <v>226</v>
      </c>
      <c r="L59" s="12" t="s">
        <v>227</v>
      </c>
      <c r="M59" s="12">
        <v>5</v>
      </c>
      <c r="N59" s="12">
        <v>0.5</v>
      </c>
    </row>
    <row r="60" spans="6:14" x14ac:dyDescent="0.25">
      <c r="F60" s="11" t="s">
        <v>228</v>
      </c>
      <c r="G60" s="12" t="s">
        <v>229</v>
      </c>
      <c r="H60" s="12" t="s">
        <v>230</v>
      </c>
      <c r="I60" s="12">
        <v>0.3</v>
      </c>
      <c r="J60" s="8"/>
      <c r="K60" s="12" t="s">
        <v>228</v>
      </c>
      <c r="L60" s="12" t="s">
        <v>229</v>
      </c>
      <c r="M60" s="12" t="s">
        <v>230</v>
      </c>
      <c r="N60" s="12">
        <v>0.3</v>
      </c>
    </row>
    <row r="61" spans="6:14" x14ac:dyDescent="0.25">
      <c r="F61" s="11" t="s">
        <v>231</v>
      </c>
      <c r="G61" s="12" t="s">
        <v>232</v>
      </c>
      <c r="H61" s="12">
        <v>0</v>
      </c>
      <c r="I61" s="12">
        <v>0</v>
      </c>
      <c r="J61" s="8"/>
      <c r="K61" s="12" t="s">
        <v>231</v>
      </c>
      <c r="L61" s="12" t="s">
        <v>232</v>
      </c>
      <c r="M61" s="12">
        <v>0</v>
      </c>
      <c r="N61" s="12">
        <v>0</v>
      </c>
    </row>
    <row r="62" spans="6:14" x14ac:dyDescent="0.25">
      <c r="F62" s="11" t="s">
        <v>233</v>
      </c>
      <c r="G62" s="12" t="s">
        <v>234</v>
      </c>
      <c r="H62" s="12" t="s">
        <v>235</v>
      </c>
      <c r="I62" s="12">
        <v>6.7</v>
      </c>
      <c r="J62" s="8"/>
      <c r="K62" s="12" t="s">
        <v>233</v>
      </c>
      <c r="L62" s="12" t="s">
        <v>234</v>
      </c>
      <c r="M62" s="12" t="s">
        <v>235</v>
      </c>
      <c r="N62" s="12">
        <v>7</v>
      </c>
    </row>
    <row r="64" spans="6:14" x14ac:dyDescent="0.25">
      <c r="F64" s="25" t="s">
        <v>123</v>
      </c>
      <c r="G64" s="25"/>
      <c r="H64" s="25"/>
      <c r="I64" s="26"/>
      <c r="K64" s="25" t="s">
        <v>114</v>
      </c>
      <c r="L64" s="25"/>
      <c r="M64" s="25"/>
      <c r="N64" s="26"/>
    </row>
    <row r="65" spans="6:14" x14ac:dyDescent="0.25">
      <c r="F65" s="9" t="s">
        <v>222</v>
      </c>
      <c r="G65" s="10" t="s">
        <v>223</v>
      </c>
      <c r="H65" s="10" t="s">
        <v>224</v>
      </c>
      <c r="I65" s="10" t="s">
        <v>225</v>
      </c>
      <c r="K65" s="9" t="s">
        <v>222</v>
      </c>
      <c r="L65" s="10" t="s">
        <v>223</v>
      </c>
      <c r="M65" s="10" t="s">
        <v>224</v>
      </c>
      <c r="N65" s="10" t="s">
        <v>225</v>
      </c>
    </row>
    <row r="66" spans="6:14" x14ac:dyDescent="0.25">
      <c r="F66" s="11" t="s">
        <v>226</v>
      </c>
      <c r="G66" s="12" t="s">
        <v>227</v>
      </c>
      <c r="H66" s="12">
        <v>5</v>
      </c>
      <c r="I66" s="12">
        <v>0.5</v>
      </c>
      <c r="K66" s="11" t="s">
        <v>226</v>
      </c>
      <c r="L66" s="12" t="s">
        <v>227</v>
      </c>
      <c r="M66" s="12">
        <v>5</v>
      </c>
      <c r="N66" s="12">
        <v>0.5</v>
      </c>
    </row>
    <row r="67" spans="6:14" x14ac:dyDescent="0.25">
      <c r="F67" s="11" t="s">
        <v>228</v>
      </c>
      <c r="G67" s="12" t="s">
        <v>229</v>
      </c>
      <c r="H67" s="12" t="s">
        <v>230</v>
      </c>
      <c r="I67" s="12">
        <v>0.3</v>
      </c>
      <c r="K67" s="11" t="s">
        <v>228</v>
      </c>
      <c r="L67" s="12" t="s">
        <v>229</v>
      </c>
      <c r="M67" s="12" t="s">
        <v>230</v>
      </c>
      <c r="N67" s="12">
        <v>0.3</v>
      </c>
    </row>
    <row r="68" spans="6:14" x14ac:dyDescent="0.25">
      <c r="F68" s="11" t="s">
        <v>231</v>
      </c>
      <c r="G68" s="12" t="s">
        <v>232</v>
      </c>
      <c r="H68" s="12">
        <v>0</v>
      </c>
      <c r="I68" s="12">
        <v>0</v>
      </c>
      <c r="K68" s="11" t="s">
        <v>231</v>
      </c>
      <c r="L68" s="12" t="s">
        <v>232</v>
      </c>
      <c r="M68" s="12">
        <v>0</v>
      </c>
      <c r="N68" s="12">
        <v>0</v>
      </c>
    </row>
    <row r="69" spans="6:14" x14ac:dyDescent="0.25">
      <c r="F69" s="11" t="s">
        <v>233</v>
      </c>
      <c r="G69" s="12" t="s">
        <v>234</v>
      </c>
      <c r="H69" s="12" t="s">
        <v>235</v>
      </c>
      <c r="I69" s="12">
        <v>6.7</v>
      </c>
      <c r="K69" s="11" t="s">
        <v>233</v>
      </c>
      <c r="L69" s="12" t="s">
        <v>234</v>
      </c>
      <c r="M69" s="12" t="s">
        <v>235</v>
      </c>
      <c r="N69" s="12">
        <v>6.7</v>
      </c>
    </row>
    <row r="71" spans="6:14" x14ac:dyDescent="0.25">
      <c r="F71" s="25" t="s">
        <v>124</v>
      </c>
      <c r="G71" s="25"/>
      <c r="H71" s="25"/>
      <c r="I71" s="26"/>
      <c r="K71" s="25" t="s">
        <v>125</v>
      </c>
      <c r="L71" s="25"/>
      <c r="M71" s="25"/>
      <c r="N71" s="26"/>
    </row>
    <row r="72" spans="6:14" x14ac:dyDescent="0.25">
      <c r="F72" s="9" t="s">
        <v>222</v>
      </c>
      <c r="G72" s="10" t="s">
        <v>223</v>
      </c>
      <c r="H72" s="10" t="s">
        <v>224</v>
      </c>
      <c r="I72" s="10" t="s">
        <v>225</v>
      </c>
      <c r="K72" s="9" t="s">
        <v>222</v>
      </c>
      <c r="L72" s="10" t="s">
        <v>223</v>
      </c>
      <c r="M72" s="10" t="s">
        <v>224</v>
      </c>
      <c r="N72" s="10" t="s">
        <v>225</v>
      </c>
    </row>
    <row r="73" spans="6:14" x14ac:dyDescent="0.25">
      <c r="F73" s="11" t="s">
        <v>226</v>
      </c>
      <c r="G73" s="12" t="s">
        <v>227</v>
      </c>
      <c r="H73" s="12">
        <v>5</v>
      </c>
      <c r="I73" s="12">
        <v>0.5</v>
      </c>
      <c r="K73" s="11" t="s">
        <v>226</v>
      </c>
      <c r="L73" s="12" t="s">
        <v>227</v>
      </c>
      <c r="M73" s="12">
        <v>5</v>
      </c>
      <c r="N73" s="12">
        <v>0.5</v>
      </c>
    </row>
    <row r="74" spans="6:14" x14ac:dyDescent="0.25">
      <c r="F74" s="11" t="s">
        <v>228</v>
      </c>
      <c r="G74" s="12" t="s">
        <v>229</v>
      </c>
      <c r="H74" s="12" t="s">
        <v>230</v>
      </c>
      <c r="I74" s="12">
        <v>0.3</v>
      </c>
      <c r="K74" s="11" t="s">
        <v>228</v>
      </c>
      <c r="L74" s="12" t="s">
        <v>229</v>
      </c>
      <c r="M74" s="12" t="s">
        <v>230</v>
      </c>
      <c r="N74" s="12">
        <v>0.3</v>
      </c>
    </row>
    <row r="75" spans="6:14" x14ac:dyDescent="0.25">
      <c r="F75" s="11" t="s">
        <v>231</v>
      </c>
      <c r="G75" s="12" t="s">
        <v>232</v>
      </c>
      <c r="H75" s="12">
        <v>0</v>
      </c>
      <c r="I75" s="12">
        <v>0</v>
      </c>
      <c r="K75" s="11" t="s">
        <v>231</v>
      </c>
      <c r="L75" s="12" t="s">
        <v>232</v>
      </c>
      <c r="M75" s="12">
        <v>0</v>
      </c>
      <c r="N75" s="12">
        <v>0</v>
      </c>
    </row>
    <row r="76" spans="6:14" x14ac:dyDescent="0.25">
      <c r="F76" s="11" t="s">
        <v>233</v>
      </c>
      <c r="G76" s="12" t="s">
        <v>234</v>
      </c>
      <c r="H76" s="12" t="s">
        <v>235</v>
      </c>
      <c r="I76" s="12">
        <v>6.7</v>
      </c>
      <c r="K76" s="11" t="s">
        <v>233</v>
      </c>
      <c r="L76" s="12" t="s">
        <v>234</v>
      </c>
      <c r="M76" s="12" t="s">
        <v>235</v>
      </c>
      <c r="N76" s="12">
        <v>6.7</v>
      </c>
    </row>
    <row r="78" spans="6:14" x14ac:dyDescent="0.25">
      <c r="F78" s="25" t="s">
        <v>115</v>
      </c>
      <c r="G78" s="25"/>
      <c r="H78" s="25"/>
      <c r="I78" s="26"/>
    </row>
    <row r="79" spans="6:14" x14ac:dyDescent="0.25">
      <c r="F79" s="9" t="s">
        <v>222</v>
      </c>
      <c r="G79" s="10" t="s">
        <v>223</v>
      </c>
      <c r="H79" s="10" t="s">
        <v>224</v>
      </c>
      <c r="I79" s="10" t="s">
        <v>225</v>
      </c>
    </row>
    <row r="80" spans="6:14" x14ac:dyDescent="0.25">
      <c r="F80" s="11" t="s">
        <v>226</v>
      </c>
      <c r="G80" s="12" t="s">
        <v>227</v>
      </c>
      <c r="H80" s="12">
        <v>5</v>
      </c>
      <c r="I80" s="12">
        <v>0.5</v>
      </c>
    </row>
    <row r="81" spans="6:9" x14ac:dyDescent="0.25">
      <c r="F81" s="11" t="s">
        <v>228</v>
      </c>
      <c r="G81" s="12" t="s">
        <v>229</v>
      </c>
      <c r="H81" s="12" t="s">
        <v>230</v>
      </c>
      <c r="I81" s="12">
        <v>0.3</v>
      </c>
    </row>
    <row r="82" spans="6:9" x14ac:dyDescent="0.25">
      <c r="F82" s="11" t="s">
        <v>231</v>
      </c>
      <c r="G82" s="12" t="s">
        <v>232</v>
      </c>
      <c r="H82" s="12">
        <v>0</v>
      </c>
      <c r="I82" s="12">
        <v>0</v>
      </c>
    </row>
    <row r="83" spans="6:9" x14ac:dyDescent="0.25">
      <c r="F83" s="11" t="s">
        <v>233</v>
      </c>
      <c r="G83" s="12" t="s">
        <v>234</v>
      </c>
      <c r="H83" s="12" t="s">
        <v>235</v>
      </c>
      <c r="I83" s="12">
        <v>6.7</v>
      </c>
    </row>
  </sheetData>
  <mergeCells count="17">
    <mergeCell ref="F64:I64"/>
    <mergeCell ref="K64:N64"/>
    <mergeCell ref="F71:I71"/>
    <mergeCell ref="K71:N71"/>
    <mergeCell ref="F78:I78"/>
    <mergeCell ref="H3:J3"/>
    <mergeCell ref="G4:K4"/>
    <mergeCell ref="F29:I29"/>
    <mergeCell ref="K29:N29"/>
    <mergeCell ref="F36:I36"/>
    <mergeCell ref="K36:N36"/>
    <mergeCell ref="F43:I43"/>
    <mergeCell ref="K43:N43"/>
    <mergeCell ref="F50:I50"/>
    <mergeCell ref="K50:N50"/>
    <mergeCell ref="F57:I57"/>
    <mergeCell ref="K57:N5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Kec Wirosari</vt:lpstr>
      <vt:lpstr>Kec. Gabus</vt:lpstr>
      <vt:lpstr>Kec. Ngaringan</vt:lpstr>
      <vt:lpstr>Kec. Tegowanu</vt:lpstr>
      <vt:lpstr>Kec. Kradenan</vt:lpstr>
      <vt:lpstr>Kec. Grobogan</vt:lpstr>
      <vt:lpstr>Sheet1</vt:lpstr>
      <vt:lpstr> Kec. Grobogan Penghitungan</vt:lpstr>
      <vt:lpstr>Kec. Tawangharjo</vt:lpstr>
      <vt:lpstr>Kec. Brati</vt:lpstr>
      <vt:lpstr>Kec. geyer</vt:lpstr>
      <vt:lpstr>Kec, Godong</vt:lpstr>
      <vt:lpstr>Kec. Gubug</vt:lpstr>
      <vt:lpstr>Kec. Kedung jati</vt:lpstr>
      <vt:lpstr>Kec. Klambu</vt:lpstr>
      <vt:lpstr>Kec. Toroh</vt:lpstr>
      <vt:lpstr>Kec. Tanggung Harjo</vt:lpstr>
      <vt:lpstr>Kec. Purwodadi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ASDHAK FILLAH</dc:creator>
  <cp:lastModifiedBy>ASDHAK FILLAH</cp:lastModifiedBy>
  <cp:lastPrinted>2020-01-15T02:24:02Z</cp:lastPrinted>
  <dcterms:created xsi:type="dcterms:W3CDTF">2020-01-11T09:03:28Z</dcterms:created>
  <dcterms:modified xsi:type="dcterms:W3CDTF">2020-05-01T04:02:49Z</dcterms:modified>
</cp:coreProperties>
</file>