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prabe_000\Desktop\Brand New Excel Format\"/>
    </mc:Choice>
  </mc:AlternateContent>
  <bookViews>
    <workbookView xWindow="0" yWindow="0" windowWidth="20490" windowHeight="7305" activeTab="2"/>
  </bookViews>
  <sheets>
    <sheet name="Cov. Letter" sheetId="5" r:id="rId1"/>
    <sheet name="Report" sheetId="1" r:id="rId2"/>
    <sheet name="Bill" sheetId="2" r:id="rId3"/>
    <sheet name="Sheet3" sheetId="3" r:id="rId4"/>
  </sheets>
  <definedNames>
    <definedName name="Alliance">Sheet3!$B$2:$B$5</definedName>
    <definedName name="Commercial_Vehicle_Insurance_Policy">Sheet3!$F$2:$F$4</definedName>
    <definedName name="Comprehensive">Sheet3!$E$2:$E$4</definedName>
    <definedName name="M_S_Alliance_Insurance_Company_Limited">Sheet3!$B$2:$B$5</definedName>
    <definedName name="OLE_LINK1" localSheetId="1">Report!#REF!</definedName>
    <definedName name="Tinkune__Kathmandu">Sheet3!$C$2:$C$5</definedName>
  </definedNames>
  <calcPr calcId="152511"/>
</workbook>
</file>

<file path=xl/calcChain.xml><?xml version="1.0" encoding="utf-8"?>
<calcChain xmlns="http://schemas.openxmlformats.org/spreadsheetml/2006/main">
  <c r="E22" i="2" l="1"/>
  <c r="E24" i="2" s="1"/>
  <c r="E23" i="2"/>
  <c r="A23" i="2"/>
  <c r="A22" i="2"/>
  <c r="A8" i="5"/>
  <c r="A7" i="5"/>
  <c r="D5" i="5"/>
  <c r="A5" i="5"/>
  <c r="F196" i="1"/>
  <c r="F183" i="1"/>
  <c r="F171" i="1"/>
  <c r="F147" i="1"/>
  <c r="D113" i="1"/>
  <c r="D112" i="1"/>
  <c r="D110" i="1"/>
  <c r="D84" i="1"/>
  <c r="D83" i="1"/>
  <c r="D75" i="1"/>
  <c r="D46" i="1"/>
  <c r="D47" i="1"/>
  <c r="D38" i="1"/>
  <c r="B32" i="5"/>
  <c r="A19" i="5"/>
  <c r="D10" i="5"/>
  <c r="G16" i="2"/>
  <c r="E16" i="2"/>
  <c r="D97" i="1"/>
  <c r="G12" i="1"/>
  <c r="D5" i="1"/>
  <c r="A11" i="2" l="1"/>
  <c r="A10" i="2"/>
  <c r="F30" i="2"/>
  <c r="G15" i="2"/>
  <c r="E15" i="2"/>
  <c r="D11" i="1"/>
  <c r="G221" i="1"/>
  <c r="I121" i="1"/>
  <c r="G11" i="1"/>
  <c r="E33" i="2" l="1"/>
  <c r="A200" i="1"/>
  <c r="D25" i="1"/>
  <c r="D16" i="1"/>
  <c r="A1" i="1"/>
  <c r="F2" i="1"/>
  <c r="F3" i="1"/>
  <c r="F1" i="1"/>
  <c r="F148" i="1"/>
  <c r="I8" i="2"/>
  <c r="D26" i="1"/>
  <c r="D18" i="1"/>
  <c r="I5" i="1"/>
  <c r="E14" i="2"/>
  <c r="E13" i="2"/>
  <c r="F149" i="1" l="1"/>
  <c r="D9" i="1"/>
  <c r="D12" i="1"/>
  <c r="D10" i="1"/>
  <c r="A5" i="1"/>
  <c r="F184" i="1" l="1"/>
  <c r="F197" i="1" s="1"/>
  <c r="F198" i="1" s="1"/>
  <c r="F199" i="1" s="1"/>
</calcChain>
</file>

<file path=xl/sharedStrings.xml><?xml version="1.0" encoding="utf-8"?>
<sst xmlns="http://schemas.openxmlformats.org/spreadsheetml/2006/main" count="415" uniqueCount="201">
  <si>
    <t>Surveyor Lic. No. 547/069/70</t>
  </si>
  <si>
    <t>B.E. (Mechanical)</t>
  </si>
  <si>
    <t>Subject</t>
  </si>
  <si>
    <t>-</t>
  </si>
  <si>
    <t>Policy No.</t>
  </si>
  <si>
    <t>Account</t>
  </si>
  <si>
    <t>Period of Cover</t>
  </si>
  <si>
    <t>Date of Loss</t>
  </si>
  <si>
    <t>Claim No.</t>
  </si>
  <si>
    <t>Dear Sir/Madam,</t>
  </si>
  <si>
    <t xml:space="preserve">I have attached the received documents for your kind perusal and necessary action. </t>
  </si>
  <si>
    <t>Enclosure:</t>
  </si>
  <si>
    <t>Claim Form</t>
  </si>
  <si>
    <t>Insurance Policy Copy</t>
  </si>
  <si>
    <t>Photographs</t>
  </si>
  <si>
    <t>Copy of Blue Book</t>
  </si>
  <si>
    <t>Police Report</t>
  </si>
  <si>
    <t>Sincerely,</t>
  </si>
  <si>
    <t>This report is issued without prejudice, in respect of cause, nature and extent of loss/damage and subject to the terms and conditions of the Insurance Policy.</t>
  </si>
  <si>
    <t>a.</t>
  </si>
  <si>
    <t>Insurer</t>
  </si>
  <si>
    <t>b.</t>
  </si>
  <si>
    <t>Insured</t>
  </si>
  <si>
    <t>c.</t>
  </si>
  <si>
    <t>d.</t>
  </si>
  <si>
    <t>Sum Insured</t>
  </si>
  <si>
    <t>e.</t>
  </si>
  <si>
    <t>Risk Covered</t>
  </si>
  <si>
    <t>f.</t>
  </si>
  <si>
    <t>Endorsement No.</t>
  </si>
  <si>
    <t>g.</t>
  </si>
  <si>
    <t>Type of Policy</t>
  </si>
  <si>
    <t>Registration No./Date</t>
  </si>
  <si>
    <t>Owner of Vehicle</t>
  </si>
  <si>
    <t>Manufacturer</t>
  </si>
  <si>
    <t>Model of Vehicle</t>
  </si>
  <si>
    <t>Manufacturing Year</t>
  </si>
  <si>
    <t>No. of Cylinder</t>
  </si>
  <si>
    <t>Capacity (H.P./ C.C.)</t>
  </si>
  <si>
    <t>h.</t>
  </si>
  <si>
    <t>Chassis No.</t>
  </si>
  <si>
    <t>i.</t>
  </si>
  <si>
    <t>Engine No.</t>
  </si>
  <si>
    <t>j.</t>
  </si>
  <si>
    <t>Loading Capacity</t>
  </si>
  <si>
    <t>k.</t>
  </si>
  <si>
    <t xml:space="preserve">Fuel Used </t>
  </si>
  <si>
    <t>l.</t>
  </si>
  <si>
    <t>Radio / Non-radio</t>
  </si>
  <si>
    <t>m.</t>
  </si>
  <si>
    <t>Use</t>
  </si>
  <si>
    <t>n.</t>
  </si>
  <si>
    <t>Regd. Validity</t>
  </si>
  <si>
    <t>o.</t>
  </si>
  <si>
    <t>Remarks</t>
  </si>
  <si>
    <t>Name &amp; Address</t>
  </si>
  <si>
    <t>License No./ Date</t>
  </si>
  <si>
    <t>Type of License</t>
  </si>
  <si>
    <t>--</t>
  </si>
  <si>
    <t>Driving Authority</t>
  </si>
  <si>
    <t>Validity of License</t>
  </si>
  <si>
    <t>Issued By</t>
  </si>
  <si>
    <t xml:space="preserve">b. </t>
  </si>
  <si>
    <t>Police Station</t>
  </si>
  <si>
    <t>Report No.</t>
  </si>
  <si>
    <t>Place of Accident</t>
  </si>
  <si>
    <t>Cause &amp; Nature of Accident</t>
  </si>
  <si>
    <t>a) Visit</t>
  </si>
  <si>
    <t>Date of Instruction</t>
  </si>
  <si>
    <t>Date of Visit</t>
  </si>
  <si>
    <t>Place of Visit</t>
  </si>
  <si>
    <t>Duration of Survey</t>
  </si>
  <si>
    <t>Contact Person(s)</t>
  </si>
  <si>
    <t>I. Parts Replacement</t>
  </si>
  <si>
    <t>Claimed (Rs.)</t>
  </si>
  <si>
    <t>Nature of Damage</t>
  </si>
  <si>
    <t xml:space="preserve">a. </t>
  </si>
  <si>
    <t>Metallic items</t>
  </si>
  <si>
    <t>Total</t>
  </si>
  <si>
    <t>Less salvages at 10%</t>
  </si>
  <si>
    <t>Total (a)</t>
  </si>
  <si>
    <t>Rubber &amp; Plastic items</t>
  </si>
  <si>
    <t xml:space="preserve">Total (b) </t>
  </si>
  <si>
    <t>Glass &amp; light items</t>
  </si>
  <si>
    <t>Total (c)</t>
  </si>
  <si>
    <t>Total of ‘I’ (a+b+c)</t>
  </si>
  <si>
    <t>II. Labour Charges</t>
  </si>
  <si>
    <t>Total (II)</t>
  </si>
  <si>
    <t>Total (I+II)</t>
  </si>
  <si>
    <t>Add VAT @ 13%</t>
  </si>
  <si>
    <t>Accesed (Rs.)</t>
  </si>
  <si>
    <t>…………………</t>
  </si>
  <si>
    <t xml:space="preserve">Keeping in view with the nature of accident and as per version of the claimant, the loss is confirmed due to accident, which is observed. </t>
  </si>
  <si>
    <t>The above statement is complete to the best of my knowledge and belief.</t>
  </si>
  <si>
    <t>The above loss assessed amount is strictly subject to the insurance policy’s terms and condition and insurance company’s approval only.</t>
  </si>
  <si>
    <t>Prepared by,</t>
  </si>
  <si>
    <t xml:space="preserve">Bill No.  </t>
  </si>
  <si>
    <t>PAN B I L L</t>
  </si>
  <si>
    <t>(Surveyor, Loss Assessor)</t>
  </si>
  <si>
    <t>To</t>
  </si>
  <si>
    <t>Fee Detail</t>
  </si>
  <si>
    <t>:</t>
  </si>
  <si>
    <t>Fee &amp; Expenses</t>
  </si>
  <si>
    <t>……………………………</t>
  </si>
  <si>
    <t>Surveyor, Loss Assessor</t>
  </si>
  <si>
    <t>Date of Accident</t>
  </si>
  <si>
    <t>………………………….</t>
  </si>
  <si>
    <t>MOTOR SURVEY REPORT (FINAL)</t>
  </si>
  <si>
    <t>1. Policy Details</t>
  </si>
  <si>
    <t>2. Vehicle Particulars</t>
  </si>
  <si>
    <t>3. Driving License Particulars</t>
  </si>
  <si>
    <t>For Third Party Damaged Vehicle</t>
  </si>
  <si>
    <t>For Third Party Damaged(TP) Vehicle</t>
  </si>
  <si>
    <t>Note:</t>
  </si>
  <si>
    <t>The blue book details are valid.</t>
  </si>
  <si>
    <t>The driving license details are valid.</t>
  </si>
  <si>
    <t>The TP blue book details are valid.</t>
  </si>
  <si>
    <t>The TP driving license details are valid.</t>
  </si>
  <si>
    <t>Quotation &amp; Bill</t>
  </si>
  <si>
    <t>Quotation Amount (TP)</t>
  </si>
  <si>
    <t>kdlsjflkd</t>
  </si>
  <si>
    <t>sdf</t>
  </si>
  <si>
    <t>Tinkune, Kathmandu</t>
  </si>
  <si>
    <t>Insurance Company Name</t>
  </si>
  <si>
    <t>Address</t>
  </si>
  <si>
    <t>skgfjkd</t>
  </si>
  <si>
    <t>knsdbf</t>
  </si>
  <si>
    <t>M/S Alliance Insurance Company Limited</t>
  </si>
  <si>
    <t>to</t>
  </si>
  <si>
    <t>i.e</t>
  </si>
  <si>
    <t>Comprehensive</t>
  </si>
  <si>
    <t>Comprehensive with RSMD</t>
  </si>
  <si>
    <t>Third Party Liability</t>
  </si>
  <si>
    <t>Commercial Vehicle Insurance Policy</t>
  </si>
  <si>
    <t>Private Vehicle Insurance Policy</t>
  </si>
  <si>
    <t>Tourist Service</t>
  </si>
  <si>
    <t>Diesel</t>
  </si>
  <si>
    <t>Radio/ Non-radio</t>
  </si>
  <si>
    <t>N/A</t>
  </si>
  <si>
    <t>Injury/ Death</t>
  </si>
  <si>
    <t>PAN No.: 102940886</t>
  </si>
  <si>
    <t>Phone No.: 9851153541/ 9818734311</t>
  </si>
  <si>
    <t>M/S Prudential Insurance Company Limited</t>
  </si>
  <si>
    <t>Kamladi, Kathmandu</t>
  </si>
  <si>
    <t>Commercial</t>
  </si>
  <si>
    <t>Petrol</t>
  </si>
  <si>
    <t>Private</t>
  </si>
  <si>
    <t>1. Before settlement of TP claim, a normal process of enquiry should be completed.</t>
  </si>
  <si>
    <t>2. Depreciation on third party vehicle is not applied as per Beema Samiti’s instruction.</t>
  </si>
  <si>
    <t>POLICY DETAILS</t>
  </si>
  <si>
    <t>A.</t>
  </si>
  <si>
    <t>B.</t>
  </si>
  <si>
    <t>VEHICLE PARTICULARS</t>
  </si>
  <si>
    <t>C.</t>
  </si>
  <si>
    <t>DRIVER’S NAME &amp; LICENSE PARTICULARS</t>
  </si>
  <si>
    <t>D.</t>
  </si>
  <si>
    <t>E.</t>
  </si>
  <si>
    <t>F.</t>
  </si>
  <si>
    <t>G.</t>
  </si>
  <si>
    <t>FOR THIRD PARTY VEHICLE</t>
  </si>
  <si>
    <t>H.</t>
  </si>
  <si>
    <t xml:space="preserve">POLICE REPORT </t>
  </si>
  <si>
    <t>I.</t>
  </si>
  <si>
    <t>INJURY/ DEATH</t>
  </si>
  <si>
    <t>J.</t>
  </si>
  <si>
    <t>MEDIA REPORT (if any)</t>
  </si>
  <si>
    <t>K.</t>
  </si>
  <si>
    <t>DETAILS OF ACCIDENT (as Reported)</t>
  </si>
  <si>
    <t>L.</t>
  </si>
  <si>
    <t>SURVEY &amp; INVESTIGATION</t>
  </si>
  <si>
    <t>CLAIMED</t>
  </si>
  <si>
    <t xml:space="preserve">LOSS ASSESSMENT </t>
  </si>
  <si>
    <t xml:space="preserve">OBSERVATION </t>
  </si>
  <si>
    <t>OD Vehicle No.</t>
  </si>
  <si>
    <t>TP Vehicle No.</t>
  </si>
  <si>
    <t xml:space="preserve">Date: </t>
  </si>
  <si>
    <t>From</t>
  </si>
  <si>
    <t>Date</t>
  </si>
  <si>
    <t>Zone</t>
  </si>
  <si>
    <t>Not noticed</t>
  </si>
  <si>
    <t>At</t>
  </si>
  <si>
    <t xml:space="preserve">As per statement given by the insured,  the insured vehicle was enroute to .............. from ................... While reaching at the above said place of accident, 
</t>
  </si>
  <si>
    <t>Total ‘TP’</t>
  </si>
  <si>
    <r>
      <t xml:space="preserve">*Cause of Delay : </t>
    </r>
    <r>
      <rPr>
        <sz val="12"/>
        <color theme="1"/>
        <rFont val="Calibri"/>
        <family val="2"/>
      </rPr>
      <t xml:space="preserve">The documents were received on </t>
    </r>
  </si>
  <si>
    <t>PRABESH POUDEL</t>
  </si>
  <si>
    <t>Dillibazaar, Kathmandu</t>
  </si>
  <si>
    <t>prabesh.me@gmail.com</t>
  </si>
  <si>
    <t>Ref No.</t>
  </si>
  <si>
    <t>Dillibazar, Kathmandu</t>
  </si>
  <si>
    <t>Insurance</t>
  </si>
  <si>
    <t>Milapatra</t>
  </si>
  <si>
    <t>Copy of Driving License</t>
  </si>
  <si>
    <t>Prabesh Poudel</t>
  </si>
  <si>
    <t>How many</t>
  </si>
  <si>
    <t>Survey Feel (TP)</t>
  </si>
  <si>
    <t>Travelling Expenses</t>
  </si>
  <si>
    <t>pcs.</t>
  </si>
  <si>
    <t>times</t>
  </si>
  <si>
    <t>No. of pages</t>
  </si>
  <si>
    <t>Third Party documents</t>
  </si>
  <si>
    <t>The ill-fated TP vehicle was inspected for the damages, the documents were verified and computed the loss assessment, with due verification to the policy coverage, extent of damage considering the cost of repair in the local market.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</si>
</sst>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Rs.-4009]\ #,##0.00"/>
    <numFmt numFmtId="165" formatCode="yyyy\-mm\-dd;@"/>
    <numFmt numFmtId="166" formatCode="#,###\ \C.\C."/>
    <numFmt numFmtId="167" formatCode="yyyy/mm/dd;@"/>
  </numFmts>
  <fonts count="21" x14ac:knownFonts="1">
    <font>
      <sz val="11"/>
      <color theme="1"/>
      <name val="Calibri"/>
      <family val="2"/>
      <scheme val="minor"/>
    </font>
    <font>
      <b/>
      <sz val="14"/>
      <color theme="1"/>
      <name val="Calibri"/>
      <family val="2"/>
    </font>
    <font>
      <sz val="12"/>
      <color theme="1"/>
      <name val="Calibri"/>
      <family val="2"/>
    </font>
    <font>
      <b/>
      <sz val="12"/>
      <color theme="1"/>
      <name val="Calibri"/>
      <family val="2"/>
    </font>
    <font>
      <b/>
      <u/>
      <sz val="12"/>
      <color theme="1"/>
      <name val="Calibri"/>
      <family val="2"/>
    </font>
    <font>
      <u/>
      <sz val="11"/>
      <color theme="10"/>
      <name val="Calibri"/>
      <family val="2"/>
    </font>
    <font>
      <b/>
      <sz val="11"/>
      <color theme="1"/>
      <name val="Calibri"/>
      <family val="2"/>
      <scheme val="minor"/>
    </font>
    <font>
      <sz val="12"/>
      <color theme="1"/>
      <name val="Calibri"/>
      <family val="2"/>
      <scheme val="minor"/>
    </font>
    <font>
      <i/>
      <u/>
      <sz val="11"/>
      <color theme="1"/>
      <name val="Calibri"/>
      <family val="2"/>
      <scheme val="minor"/>
    </font>
    <font>
      <b/>
      <i/>
      <u/>
      <sz val="11"/>
      <color theme="1"/>
      <name val="Calibri"/>
      <family val="2"/>
      <scheme val="minor"/>
    </font>
    <font>
      <i/>
      <u/>
      <sz val="12"/>
      <color theme="1"/>
      <name val="Calibri"/>
      <family val="2"/>
    </font>
    <font>
      <sz val="20"/>
      <color theme="1"/>
      <name val="Calibri"/>
      <family val="2"/>
      <scheme val="minor"/>
    </font>
    <font>
      <b/>
      <i/>
      <sz val="12"/>
      <color theme="1"/>
      <name val="Calibri"/>
      <family val="2"/>
      <scheme val="minor"/>
    </font>
    <font>
      <b/>
      <u/>
      <sz val="12"/>
      <color theme="1"/>
      <name val="Calibri"/>
      <family val="2"/>
      <scheme val="minor"/>
    </font>
    <font>
      <b/>
      <u/>
      <sz val="11"/>
      <color theme="1"/>
      <name val="Calibri"/>
      <family val="2"/>
      <scheme val="minor"/>
    </font>
    <font>
      <sz val="11"/>
      <name val="Calibri"/>
      <family val="2"/>
    </font>
    <font>
      <b/>
      <i/>
      <u/>
      <sz val="12"/>
      <color theme="1"/>
      <name val="Calibri"/>
      <family val="2"/>
    </font>
    <font>
      <sz val="12"/>
      <name val="Calibri"/>
      <family val="2"/>
    </font>
    <font>
      <sz val="11"/>
      <color theme="1"/>
      <name val="Calibri"/>
      <family val="2"/>
      <scheme val="minor"/>
    </font>
    <font>
      <u/>
      <sz val="12"/>
      <color theme="1"/>
      <name val="Calibri"/>
      <family val="2"/>
    </font>
    <font>
      <sz val="10"/>
      <color theme="1"/>
      <name val="Calibri"/>
      <family val="2"/>
    </font>
  </fonts>
  <fills count="3">
    <fill>
      <patternFill patternType="none"/>
    </fill>
    <fill>
      <patternFill patternType="gray125"/>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5" fillId="0" borderId="0" applyNumberFormat="0" applyFill="0" applyBorder="0" applyAlignment="0" applyProtection="0">
      <alignment vertical="top"/>
      <protection locked="0"/>
    </xf>
    <xf numFmtId="43" fontId="18" fillId="0" borderId="0" applyFont="0" applyFill="0" applyBorder="0" applyAlignment="0" applyProtection="0"/>
  </cellStyleXfs>
  <cellXfs count="183">
    <xf numFmtId="0" fontId="0" fillId="0" borderId="0" xfId="0"/>
    <xf numFmtId="0" fontId="0" fillId="0" borderId="0" xfId="0" applyAlignment="1"/>
    <xf numFmtId="0" fontId="2" fillId="0" borderId="0" xfId="0" applyFont="1" applyBorder="1" applyAlignment="1">
      <alignment vertical="top" wrapText="1"/>
    </xf>
    <xf numFmtId="0" fontId="2" fillId="0" borderId="0" xfId="0" applyFont="1" applyBorder="1" applyAlignment="1">
      <alignment horizontal="center" vertical="top" wrapText="1"/>
    </xf>
    <xf numFmtId="164" fontId="0" fillId="0" borderId="0" xfId="0" applyNumberFormat="1"/>
    <xf numFmtId="0" fontId="2" fillId="0" borderId="0" xfId="0" applyFont="1" applyBorder="1" applyAlignment="1">
      <alignment horizontal="justify" vertical="top" wrapText="1"/>
    </xf>
    <xf numFmtId="0" fontId="0" fillId="0" borderId="0" xfId="0" applyBorder="1"/>
    <xf numFmtId="0" fontId="6" fillId="0" borderId="0" xfId="0" applyFont="1" applyBorder="1"/>
    <xf numFmtId="0" fontId="3" fillId="0" borderId="0" xfId="0" applyFont="1" applyBorder="1"/>
    <xf numFmtId="0" fontId="2" fillId="0" borderId="0" xfId="0" applyFont="1" applyBorder="1" applyAlignment="1"/>
    <xf numFmtId="0" fontId="2" fillId="0" borderId="0" xfId="0" applyFont="1" applyBorder="1"/>
    <xf numFmtId="0" fontId="2" fillId="0" borderId="0" xfId="0" applyFont="1" applyBorder="1" applyAlignment="1">
      <alignment horizontal="justify"/>
    </xf>
    <xf numFmtId="0" fontId="2" fillId="0" borderId="0" xfId="0" applyFont="1" applyBorder="1" applyAlignment="1">
      <alignment vertical="top"/>
    </xf>
    <xf numFmtId="0" fontId="4" fillId="0" borderId="0" xfId="0" applyFont="1" applyBorder="1"/>
    <xf numFmtId="0" fontId="2" fillId="0" borderId="0" xfId="0" applyFont="1" applyBorder="1" applyAlignment="1">
      <alignment horizontal="left" indent="15"/>
    </xf>
    <xf numFmtId="0" fontId="2" fillId="0" borderId="0" xfId="0" applyFont="1" applyBorder="1" applyAlignment="1">
      <alignment horizontal="left" vertical="top" wrapText="1"/>
    </xf>
    <xf numFmtId="0" fontId="13" fillId="0" borderId="0" xfId="0" applyFont="1" applyBorder="1"/>
    <xf numFmtId="164" fontId="0" fillId="0" borderId="0" xfId="0" applyNumberFormat="1" applyBorder="1"/>
    <xf numFmtId="0" fontId="3" fillId="0" borderId="0" xfId="0" applyFont="1" applyBorder="1" applyAlignment="1">
      <alignment horizontal="left" vertical="top" wrapText="1"/>
    </xf>
    <xf numFmtId="0" fontId="2" fillId="0" borderId="0" xfId="0" applyFont="1" applyBorder="1" applyAlignment="1">
      <alignment vertical="top" wrapText="1"/>
    </xf>
    <xf numFmtId="0" fontId="2" fillId="0" borderId="0" xfId="0" applyFont="1" applyBorder="1" applyAlignment="1">
      <alignment horizontal="justify" vertical="top" wrapText="1"/>
    </xf>
    <xf numFmtId="0" fontId="0" fillId="0" borderId="0" xfId="0" applyBorder="1"/>
    <xf numFmtId="164" fontId="6" fillId="0" borderId="0" xfId="0" applyNumberFormat="1" applyFont="1" applyBorder="1" applyAlignment="1">
      <alignment horizontal="left"/>
    </xf>
    <xf numFmtId="0" fontId="2" fillId="0" borderId="0" xfId="0" applyFont="1" applyBorder="1" applyAlignment="1">
      <alignment vertical="top" wrapText="1"/>
    </xf>
    <xf numFmtId="0" fontId="3" fillId="0" borderId="0" xfId="0" applyFont="1" applyBorder="1" applyAlignment="1">
      <alignment vertical="top" wrapText="1"/>
    </xf>
    <xf numFmtId="0" fontId="2" fillId="0" borderId="0" xfId="0" applyFont="1" applyBorder="1" applyAlignment="1">
      <alignment vertical="top"/>
    </xf>
    <xf numFmtId="0" fontId="0" fillId="0" borderId="2" xfId="0" applyBorder="1"/>
    <xf numFmtId="0" fontId="0" fillId="0" borderId="0" xfId="0" applyBorder="1" applyAlignment="1"/>
    <xf numFmtId="164" fontId="2" fillId="0" borderId="0" xfId="0" applyNumberFormat="1" applyFont="1" applyBorder="1" applyAlignment="1">
      <alignment vertical="top" wrapText="1"/>
    </xf>
    <xf numFmtId="0" fontId="2" fillId="0" borderId="4" xfId="0" applyFont="1" applyFill="1" applyBorder="1" applyAlignment="1">
      <alignment horizontal="justify" vertical="top" wrapText="1"/>
    </xf>
    <xf numFmtId="0" fontId="0" fillId="0" borderId="0" xfId="0" applyBorder="1" applyAlignment="1">
      <alignment horizontal="center"/>
    </xf>
    <xf numFmtId="0" fontId="6" fillId="0" borderId="0" xfId="0" applyFont="1" applyBorder="1"/>
    <xf numFmtId="0" fontId="2" fillId="0" borderId="0" xfId="0" applyFont="1" applyBorder="1" applyAlignment="1">
      <alignment vertical="top" wrapText="1"/>
    </xf>
    <xf numFmtId="0" fontId="2" fillId="0" borderId="0" xfId="0" applyFont="1" applyBorder="1" applyAlignment="1">
      <alignment wrapText="1"/>
    </xf>
    <xf numFmtId="0" fontId="3" fillId="0" borderId="0" xfId="0" applyFont="1" applyBorder="1" applyAlignment="1">
      <alignment vertical="top" wrapText="1"/>
    </xf>
    <xf numFmtId="164" fontId="0" fillId="0" borderId="0" xfId="0" applyNumberFormat="1" applyBorder="1" applyAlignment="1">
      <alignment horizontal="center"/>
    </xf>
    <xf numFmtId="0" fontId="5" fillId="0" borderId="0" xfId="1" applyBorder="1" applyAlignment="1" applyProtection="1">
      <alignment vertical="top" wrapText="1"/>
    </xf>
    <xf numFmtId="0" fontId="14" fillId="0" borderId="3" xfId="0" applyFont="1" applyBorder="1" applyAlignment="1"/>
    <xf numFmtId="0" fontId="7" fillId="0" borderId="0" xfId="0" applyFont="1" applyBorder="1" applyAlignment="1">
      <alignment vertical="top" wrapText="1"/>
    </xf>
    <xf numFmtId="0" fontId="14" fillId="0" borderId="0" xfId="0" applyFont="1" applyBorder="1" applyAlignment="1"/>
    <xf numFmtId="0" fontId="9" fillId="0" borderId="0" xfId="0" applyFont="1" applyBorder="1" applyAlignment="1"/>
    <xf numFmtId="0" fontId="3" fillId="0" borderId="0" xfId="0" applyFont="1" applyBorder="1" applyAlignment="1">
      <alignment vertical="top"/>
    </xf>
    <xf numFmtId="0" fontId="2" fillId="0" borderId="0" xfId="0" applyFont="1" applyBorder="1" applyAlignment="1">
      <alignment vertical="top" wrapText="1"/>
    </xf>
    <xf numFmtId="0" fontId="13" fillId="0" borderId="0" xfId="0" applyFont="1" applyBorder="1" applyAlignment="1"/>
    <xf numFmtId="0" fontId="11" fillId="0" borderId="0" xfId="0" applyFont="1" applyBorder="1" applyAlignment="1">
      <alignment vertical="center"/>
    </xf>
    <xf numFmtId="0" fontId="12" fillId="0" borderId="0" xfId="0" applyFont="1" applyBorder="1" applyAlignment="1"/>
    <xf numFmtId="0" fontId="2" fillId="0" borderId="0" xfId="0" applyFont="1" applyBorder="1" applyAlignment="1">
      <alignment vertical="top" wrapText="1"/>
    </xf>
    <xf numFmtId="0" fontId="0" fillId="0" borderId="0" xfId="0" applyAlignment="1">
      <alignment wrapText="1"/>
    </xf>
    <xf numFmtId="0" fontId="0" fillId="0" borderId="0" xfId="0" applyBorder="1" applyAlignment="1">
      <alignment horizontal="right"/>
    </xf>
    <xf numFmtId="0" fontId="6" fillId="0" borderId="0" xfId="0" applyFont="1"/>
    <xf numFmtId="165" fontId="7" fillId="0" borderId="0" xfId="0" applyNumberFormat="1" applyFont="1" applyBorder="1" applyAlignment="1">
      <alignment vertical="top" wrapText="1"/>
    </xf>
    <xf numFmtId="165" fontId="7" fillId="0" borderId="0" xfId="0" applyNumberFormat="1" applyFont="1" applyBorder="1" applyAlignment="1">
      <alignment horizontal="left" vertical="top" wrapText="1"/>
    </xf>
    <xf numFmtId="14" fontId="2" fillId="0" borderId="0" xfId="0" applyNumberFormat="1" applyFont="1" applyBorder="1" applyAlignment="1">
      <alignment vertical="top" wrapText="1"/>
    </xf>
    <xf numFmtId="164" fontId="0" fillId="0" borderId="0" xfId="0" applyNumberFormat="1" applyBorder="1" applyAlignment="1"/>
    <xf numFmtId="9" fontId="2" fillId="0" borderId="0" xfId="0" applyNumberFormat="1" applyFont="1" applyBorder="1" applyAlignment="1">
      <alignment vertical="top" wrapText="1"/>
    </xf>
    <xf numFmtId="0" fontId="2" fillId="0" borderId="0" xfId="0" applyFont="1" applyBorder="1" applyAlignment="1">
      <alignment wrapText="1"/>
    </xf>
    <xf numFmtId="0" fontId="2" fillId="0" borderId="0" xfId="0" applyFont="1" applyBorder="1" applyAlignment="1">
      <alignment horizontal="left" vertical="top" wrapText="1"/>
    </xf>
    <xf numFmtId="0" fontId="2" fillId="0" borderId="0" xfId="0" applyFont="1" applyBorder="1" applyAlignment="1">
      <alignment horizontal="justify" vertical="top" wrapText="1"/>
    </xf>
    <xf numFmtId="0" fontId="6" fillId="0" borderId="0" xfId="0" applyFont="1" applyBorder="1" applyAlignment="1">
      <alignment horizontal="left"/>
    </xf>
    <xf numFmtId="0" fontId="2" fillId="0" borderId="0" xfId="0" applyFont="1" applyBorder="1" applyAlignment="1">
      <alignment horizontal="center" vertical="top" wrapText="1"/>
    </xf>
    <xf numFmtId="167" fontId="7" fillId="0" borderId="0" xfId="0" applyNumberFormat="1" applyFont="1" applyBorder="1" applyAlignment="1">
      <alignment vertical="top" wrapText="1"/>
    </xf>
    <xf numFmtId="2" fontId="0" fillId="0" borderId="0" xfId="0" applyNumberFormat="1"/>
    <xf numFmtId="4" fontId="0" fillId="0" borderId="0" xfId="0" applyNumberFormat="1"/>
    <xf numFmtId="0" fontId="0" fillId="0" borderId="0" xfId="0" applyAlignment="1">
      <alignment horizontal="right"/>
    </xf>
    <xf numFmtId="0" fontId="2" fillId="0" borderId="0" xfId="0" applyFont="1" applyBorder="1" applyAlignment="1">
      <alignment horizontal="left" vertical="top" wrapText="1"/>
    </xf>
    <xf numFmtId="0" fontId="2" fillId="0" borderId="0" xfId="0" applyFont="1" applyBorder="1" applyAlignment="1">
      <alignment horizontal="justify" vertical="top" wrapText="1"/>
    </xf>
    <xf numFmtId="0" fontId="0" fillId="0" borderId="0" xfId="0" applyBorder="1" applyAlignment="1">
      <alignment horizontal="center"/>
    </xf>
    <xf numFmtId="0" fontId="2" fillId="0" borderId="0" xfId="0" applyFont="1" applyBorder="1" applyAlignment="1">
      <alignment vertical="top" wrapText="1"/>
    </xf>
    <xf numFmtId="0" fontId="0" fillId="0" borderId="0" xfId="0" applyBorder="1" applyAlignment="1">
      <alignment horizontal="left"/>
    </xf>
    <xf numFmtId="0" fontId="7" fillId="0" borderId="0" xfId="0" applyNumberFormat="1" applyFont="1" applyBorder="1" applyAlignment="1">
      <alignment horizontal="justify" wrapText="1"/>
    </xf>
    <xf numFmtId="0" fontId="3" fillId="0" borderId="1" xfId="0" applyFont="1" applyBorder="1" applyAlignment="1">
      <alignment horizontal="right" vertical="top" wrapText="1"/>
    </xf>
    <xf numFmtId="0" fontId="2" fillId="0" borderId="1" xfId="0" applyFont="1" applyBorder="1" applyAlignment="1">
      <alignment horizontal="right" vertical="top" wrapText="1"/>
    </xf>
    <xf numFmtId="0" fontId="2" fillId="0" borderId="0" xfId="0" applyFont="1" applyBorder="1" applyAlignment="1">
      <alignment horizontal="left" vertical="top"/>
    </xf>
    <xf numFmtId="167" fontId="7" fillId="0" borderId="0" xfId="0" applyNumberFormat="1" applyFont="1" applyBorder="1" applyAlignment="1">
      <alignment horizontal="left" vertical="top" wrapText="1"/>
    </xf>
    <xf numFmtId="0" fontId="0" fillId="0" borderId="0" xfId="0" applyFill="1" applyBorder="1" applyAlignment="1">
      <alignment horizontal="center"/>
    </xf>
    <xf numFmtId="164" fontId="6" fillId="0" borderId="0" xfId="0" applyNumberFormat="1" applyFont="1" applyBorder="1" applyAlignment="1"/>
    <xf numFmtId="0" fontId="0" fillId="0" borderId="0" xfId="0" applyFill="1" applyBorder="1" applyAlignment="1"/>
    <xf numFmtId="0" fontId="6" fillId="0" borderId="0" xfId="0" applyFont="1" applyBorder="1" applyAlignment="1"/>
    <xf numFmtId="0" fontId="6" fillId="0" borderId="0" xfId="0" applyFont="1" applyBorder="1" applyAlignment="1">
      <alignment horizontal="center"/>
    </xf>
    <xf numFmtId="0" fontId="2" fillId="2" borderId="0" xfId="0" applyFont="1" applyFill="1" applyBorder="1" applyAlignment="1">
      <alignment horizontal="justify" vertical="top" wrapText="1"/>
    </xf>
    <xf numFmtId="0" fontId="3" fillId="0" borderId="7" xfId="0" applyFont="1" applyBorder="1" applyAlignment="1">
      <alignment horizontal="center" vertical="top" wrapText="1"/>
    </xf>
    <xf numFmtId="0" fontId="2" fillId="0" borderId="7" xfId="0" applyFont="1" applyBorder="1" applyAlignment="1">
      <alignment horizontal="right" vertical="top" wrapText="1"/>
    </xf>
    <xf numFmtId="49" fontId="2" fillId="0" borderId="0" xfId="0" applyNumberFormat="1" applyFont="1" applyBorder="1" applyAlignment="1">
      <alignment vertical="top" wrapText="1"/>
    </xf>
    <xf numFmtId="49" fontId="0" fillId="0" borderId="0" xfId="0" applyNumberFormat="1"/>
    <xf numFmtId="49" fontId="0" fillId="0" borderId="0" xfId="0" applyNumberFormat="1" applyBorder="1"/>
    <xf numFmtId="4" fontId="0" fillId="0" borderId="0" xfId="0" applyNumberFormat="1" applyAlignment="1">
      <alignment horizontal="center"/>
    </xf>
    <xf numFmtId="0" fontId="2" fillId="0" borderId="0" xfId="0" applyNumberFormat="1" applyFont="1" applyBorder="1" applyAlignment="1">
      <alignment horizontal="center" vertical="top" wrapText="1"/>
    </xf>
    <xf numFmtId="0" fontId="0" fillId="0" borderId="4" xfId="0" applyBorder="1"/>
    <xf numFmtId="0" fontId="3" fillId="0" borderId="14" xfId="0" applyFont="1" applyBorder="1" applyAlignment="1">
      <alignment vertical="top" wrapText="1"/>
    </xf>
    <xf numFmtId="0" fontId="2" fillId="0" borderId="0" xfId="0" applyFont="1" applyFill="1" applyBorder="1" applyAlignment="1">
      <alignment vertical="top" wrapText="1"/>
    </xf>
    <xf numFmtId="2" fontId="0" fillId="0" borderId="0" xfId="0" applyNumberFormat="1" applyAlignment="1">
      <alignment horizontal="center"/>
    </xf>
    <xf numFmtId="0" fontId="0" fillId="0" borderId="0" xfId="0" applyBorder="1" applyAlignment="1">
      <alignment horizontal="left"/>
    </xf>
    <xf numFmtId="0" fontId="2" fillId="0" borderId="0" xfId="0" applyFont="1" applyBorder="1" applyAlignment="1">
      <alignment horizontal="left" vertical="top" wrapText="1"/>
    </xf>
    <xf numFmtId="0" fontId="2" fillId="0" borderId="0" xfId="0" applyFont="1" applyBorder="1" applyAlignment="1">
      <alignment horizontal="justify" vertical="top" wrapText="1"/>
    </xf>
    <xf numFmtId="0" fontId="2" fillId="0" borderId="0" xfId="0" applyFont="1" applyBorder="1" applyAlignment="1">
      <alignment horizontal="left"/>
    </xf>
    <xf numFmtId="165" fontId="7" fillId="0" borderId="0" xfId="0" applyNumberFormat="1" applyFont="1" applyBorder="1" applyAlignment="1">
      <alignment horizontal="left" vertical="top" wrapText="1"/>
    </xf>
    <xf numFmtId="0" fontId="2" fillId="0" borderId="0" xfId="0" applyFont="1" applyBorder="1" applyAlignment="1">
      <alignment wrapText="1"/>
    </xf>
    <xf numFmtId="0" fontId="7" fillId="0" borderId="0" xfId="0" applyFont="1" applyBorder="1" applyAlignment="1">
      <alignment horizontal="left" vertical="top" wrapText="1"/>
    </xf>
    <xf numFmtId="0" fontId="0" fillId="0" borderId="0" xfId="0" applyAlignment="1">
      <alignment horizontal="left"/>
    </xf>
    <xf numFmtId="0" fontId="1" fillId="0" borderId="0" xfId="0" applyFont="1" applyBorder="1" applyAlignment="1">
      <alignment vertical="top" wrapText="1"/>
    </xf>
    <xf numFmtId="0" fontId="2" fillId="0" borderId="0" xfId="0" applyFont="1" applyBorder="1" applyAlignment="1">
      <alignment vertical="top" wrapText="1"/>
    </xf>
    <xf numFmtId="0" fontId="2" fillId="0" borderId="2" xfId="0" applyFont="1" applyBorder="1" applyAlignment="1">
      <alignment vertical="top" wrapText="1"/>
    </xf>
    <xf numFmtId="0" fontId="17" fillId="0" borderId="0" xfId="0" applyFont="1" applyBorder="1" applyAlignment="1">
      <alignment horizontal="right" vertical="top" wrapText="1"/>
    </xf>
    <xf numFmtId="0" fontId="15" fillId="0" borderId="0" xfId="1" applyFont="1" applyBorder="1" applyAlignment="1" applyProtection="1">
      <alignment horizontal="right" vertical="top" wrapText="1"/>
    </xf>
    <xf numFmtId="0" fontId="5" fillId="0" borderId="2" xfId="1" applyBorder="1" applyAlignment="1" applyProtection="1">
      <alignment horizontal="right" vertical="top" wrapText="1"/>
    </xf>
    <xf numFmtId="0" fontId="15" fillId="0" borderId="2" xfId="1" applyFont="1" applyBorder="1" applyAlignment="1" applyProtection="1">
      <alignment horizontal="right" vertical="top" wrapText="1"/>
    </xf>
    <xf numFmtId="0" fontId="2" fillId="0" borderId="0" xfId="0" applyNumberFormat="1" applyFont="1" applyBorder="1" applyAlignment="1">
      <alignment horizontal="left" vertical="top" wrapText="1"/>
    </xf>
    <xf numFmtId="0" fontId="0" fillId="0" borderId="0" xfId="0" applyBorder="1" applyAlignment="1">
      <alignment horizontal="center"/>
    </xf>
    <xf numFmtId="4" fontId="2" fillId="0" borderId="1" xfId="0" applyNumberFormat="1" applyFont="1" applyBorder="1" applyAlignment="1">
      <alignment horizontal="center" vertical="top" wrapText="1"/>
    </xf>
    <xf numFmtId="0" fontId="6" fillId="0" borderId="2" xfId="0" applyFont="1" applyBorder="1"/>
    <xf numFmtId="0" fontId="16" fillId="0" borderId="0" xfId="0" applyFont="1" applyBorder="1" applyAlignment="1">
      <alignment horizontal="justify" vertical="top"/>
    </xf>
    <xf numFmtId="0" fontId="0" fillId="0" borderId="0" xfId="0" applyBorder="1" applyAlignment="1">
      <alignment horizontal="right"/>
    </xf>
    <xf numFmtId="0" fontId="19" fillId="0" borderId="0" xfId="0" applyFont="1" applyBorder="1" applyAlignment="1">
      <alignment horizontal="left" vertical="top" wrapText="1"/>
    </xf>
    <xf numFmtId="0" fontId="6" fillId="0" borderId="0" xfId="0" applyFont="1" applyBorder="1"/>
    <xf numFmtId="166" fontId="2" fillId="0" borderId="0" xfId="0" applyNumberFormat="1" applyFont="1" applyBorder="1" applyAlignment="1">
      <alignment horizontal="left" vertical="top" wrapText="1"/>
    </xf>
    <xf numFmtId="0" fontId="2" fillId="0" borderId="1" xfId="0" applyFont="1" applyBorder="1" applyAlignment="1">
      <alignment vertical="top" wrapText="1"/>
    </xf>
    <xf numFmtId="0" fontId="3" fillId="0" borderId="15" xfId="0" applyFont="1" applyBorder="1" applyAlignment="1">
      <alignment vertical="top" wrapText="1"/>
    </xf>
    <xf numFmtId="0" fontId="3" fillId="0" borderId="15" xfId="0" applyFont="1" applyBorder="1" applyAlignment="1">
      <alignment horizontal="center" vertical="top" wrapText="1"/>
    </xf>
    <xf numFmtId="0" fontId="3" fillId="0" borderId="1" xfId="0" applyFont="1" applyBorder="1" applyAlignment="1">
      <alignment horizontal="center" vertical="top" wrapText="1"/>
    </xf>
    <xf numFmtId="0" fontId="3" fillId="0" borderId="5" xfId="0" applyFont="1" applyBorder="1" applyAlignment="1">
      <alignment horizontal="center" vertical="top" wrapText="1"/>
    </xf>
    <xf numFmtId="0" fontId="10" fillId="0" borderId="7" xfId="0" applyFont="1" applyBorder="1" applyAlignment="1">
      <alignment horizontal="right" vertical="top" wrapText="1"/>
    </xf>
    <xf numFmtId="0" fontId="10" fillId="0" borderId="1" xfId="0" applyFont="1" applyBorder="1" applyAlignment="1">
      <alignment horizontal="right" vertical="top" wrapText="1"/>
    </xf>
    <xf numFmtId="164" fontId="2" fillId="0" borderId="1" xfId="0" applyNumberFormat="1" applyFont="1" applyBorder="1" applyAlignment="1">
      <alignment horizontal="left" vertical="top" wrapText="1"/>
    </xf>
    <xf numFmtId="4" fontId="3" fillId="0" borderId="1" xfId="0" applyNumberFormat="1" applyFont="1" applyBorder="1" applyAlignment="1">
      <alignment horizontal="center" vertical="top" wrapText="1"/>
    </xf>
    <xf numFmtId="0" fontId="3" fillId="0" borderId="1" xfId="0" applyFont="1" applyBorder="1" applyAlignment="1">
      <alignment horizontal="right" vertical="top" wrapText="1"/>
    </xf>
    <xf numFmtId="4" fontId="10" fillId="0" borderId="1" xfId="0" applyNumberFormat="1" applyFont="1" applyBorder="1" applyAlignment="1">
      <alignment horizontal="center" vertical="top" wrapText="1"/>
    </xf>
    <xf numFmtId="4" fontId="3" fillId="0" borderId="1" xfId="2" applyNumberFormat="1" applyFont="1" applyBorder="1" applyAlignment="1">
      <alignment horizontal="center" vertical="top" wrapText="1"/>
    </xf>
    <xf numFmtId="164" fontId="2" fillId="0" borderId="1" xfId="0" applyNumberFormat="1" applyFont="1" applyBorder="1" applyAlignment="1">
      <alignment horizontal="center" vertical="top" wrapText="1"/>
    </xf>
    <xf numFmtId="4" fontId="2" fillId="0" borderId="1" xfId="0" applyNumberFormat="1" applyFont="1" applyBorder="1" applyAlignment="1">
      <alignment horizontal="right" vertical="top" wrapText="1"/>
    </xf>
    <xf numFmtId="0" fontId="3" fillId="0" borderId="0" xfId="0" applyFont="1" applyBorder="1" applyAlignment="1">
      <alignment horizontal="left" vertical="top"/>
    </xf>
    <xf numFmtId="0" fontId="2" fillId="0" borderId="1" xfId="0" applyFont="1" applyBorder="1" applyAlignment="1">
      <alignment horizontal="right" vertical="top" wrapText="1"/>
    </xf>
    <xf numFmtId="0" fontId="3" fillId="0" borderId="5" xfId="0" applyFont="1" applyBorder="1" applyAlignment="1">
      <alignment horizontal="left" vertical="top" wrapText="1"/>
    </xf>
    <xf numFmtId="0" fontId="3" fillId="0" borderId="4" xfId="0" applyFont="1" applyBorder="1" applyAlignment="1">
      <alignment horizontal="left" vertical="top" wrapText="1"/>
    </xf>
    <xf numFmtId="0" fontId="7" fillId="0" borderId="0" xfId="0" applyFont="1" applyBorder="1" applyAlignment="1">
      <alignment horizontal="left"/>
    </xf>
    <xf numFmtId="0" fontId="9" fillId="0" borderId="0" xfId="0" applyFont="1" applyBorder="1" applyAlignment="1">
      <alignment horizontal="center"/>
    </xf>
    <xf numFmtId="0" fontId="8" fillId="0" borderId="0" xfId="0" applyFont="1" applyBorder="1" applyAlignment="1">
      <alignment horizontal="left"/>
    </xf>
    <xf numFmtId="0" fontId="7" fillId="0" borderId="0" xfId="0" applyFont="1" applyBorder="1" applyAlignment="1">
      <alignment horizontal="left" vertical="top"/>
    </xf>
    <xf numFmtId="0" fontId="14" fillId="0" borderId="0" xfId="0" applyFont="1" applyBorder="1" applyAlignment="1">
      <alignment horizontal="center"/>
    </xf>
    <xf numFmtId="167" fontId="7" fillId="0" borderId="0" xfId="0" applyNumberFormat="1" applyFont="1" applyBorder="1" applyAlignment="1">
      <alignment horizontal="left" vertical="top" wrapText="1"/>
    </xf>
    <xf numFmtId="0" fontId="2" fillId="0" borderId="0" xfId="0" applyFont="1" applyBorder="1" applyAlignment="1">
      <alignment horizontal="left" vertical="top"/>
    </xf>
    <xf numFmtId="164" fontId="2" fillId="0" borderId="0" xfId="0" applyNumberFormat="1" applyFont="1" applyBorder="1" applyAlignment="1">
      <alignment horizontal="left" vertical="top" wrapText="1"/>
    </xf>
    <xf numFmtId="164" fontId="2" fillId="0" borderId="0" xfId="0" quotePrefix="1" applyNumberFormat="1" applyFont="1" applyBorder="1" applyAlignment="1">
      <alignment horizontal="left" vertical="top" wrapText="1"/>
    </xf>
    <xf numFmtId="0" fontId="3" fillId="0" borderId="1" xfId="0" applyFont="1" applyBorder="1" applyAlignment="1">
      <alignment horizontal="left" vertical="top" wrapText="1"/>
    </xf>
    <xf numFmtId="164" fontId="0" fillId="0" borderId="0" xfId="0" applyNumberFormat="1" applyBorder="1" applyAlignment="1">
      <alignment horizontal="center"/>
    </xf>
    <xf numFmtId="0" fontId="3" fillId="0" borderId="8" xfId="0" applyFont="1" applyBorder="1" applyAlignment="1">
      <alignment horizontal="left" vertical="top" wrapText="1"/>
    </xf>
    <xf numFmtId="0" fontId="2" fillId="0" borderId="7" xfId="0" applyFont="1" applyBorder="1" applyAlignment="1">
      <alignment horizontal="right" vertical="top" wrapText="1"/>
    </xf>
    <xf numFmtId="164" fontId="2" fillId="0" borderId="8" xfId="0" applyNumberFormat="1" applyFont="1" applyBorder="1" applyAlignment="1">
      <alignment horizontal="center" vertical="top" wrapText="1"/>
    </xf>
    <xf numFmtId="0" fontId="3" fillId="0" borderId="10" xfId="0" applyFont="1" applyBorder="1" applyAlignment="1">
      <alignment horizontal="left" vertical="top" wrapText="1"/>
    </xf>
    <xf numFmtId="0" fontId="3" fillId="0" borderId="9" xfId="0" applyFont="1" applyBorder="1" applyAlignment="1">
      <alignment horizontal="left" vertical="top" wrapText="1"/>
    </xf>
    <xf numFmtId="0" fontId="20" fillId="0" borderId="1" xfId="0" applyFont="1" applyBorder="1" applyAlignment="1">
      <alignment vertical="top" wrapText="1"/>
    </xf>
    <xf numFmtId="0" fontId="3" fillId="0" borderId="7" xfId="0" applyFont="1" applyBorder="1" applyAlignment="1">
      <alignment horizontal="right" vertical="top" wrapText="1"/>
    </xf>
    <xf numFmtId="164" fontId="2" fillId="0" borderId="8" xfId="0" applyNumberFormat="1" applyFont="1" applyBorder="1" applyAlignment="1">
      <alignment horizontal="left" vertical="top" wrapText="1"/>
    </xf>
    <xf numFmtId="0" fontId="3" fillId="0" borderId="11" xfId="0" applyFont="1" applyBorder="1" applyAlignment="1">
      <alignment horizontal="right" vertical="top" wrapText="1"/>
    </xf>
    <xf numFmtId="0" fontId="3" fillId="0" borderId="12" xfId="0" applyFont="1" applyBorder="1" applyAlignment="1">
      <alignment horizontal="right" vertical="top" wrapText="1"/>
    </xf>
    <xf numFmtId="4" fontId="3" fillId="0" borderId="12" xfId="0" applyNumberFormat="1" applyFont="1" applyBorder="1" applyAlignment="1">
      <alignment horizontal="center" vertical="top" wrapText="1"/>
    </xf>
    <xf numFmtId="164" fontId="2" fillId="0" borderId="12" xfId="0" applyNumberFormat="1" applyFont="1" applyBorder="1" applyAlignment="1">
      <alignment horizontal="left" vertical="top" wrapText="1"/>
    </xf>
    <xf numFmtId="164" fontId="2" fillId="0" borderId="13" xfId="0" applyNumberFormat="1" applyFont="1" applyBorder="1" applyAlignment="1">
      <alignment horizontal="left" vertical="top" wrapText="1"/>
    </xf>
    <xf numFmtId="0" fontId="2" fillId="0" borderId="0" xfId="0" applyFont="1" applyBorder="1" applyAlignment="1">
      <alignment horizontal="center" vertical="top" wrapText="1"/>
    </xf>
    <xf numFmtId="0" fontId="0" fillId="0" borderId="0" xfId="0" applyFont="1" applyBorder="1" applyAlignment="1">
      <alignment horizontal="left"/>
    </xf>
    <xf numFmtId="167" fontId="2" fillId="0" borderId="0" xfId="0" applyNumberFormat="1" applyFont="1" applyBorder="1" applyAlignment="1">
      <alignment horizontal="left" vertical="top" wrapText="1"/>
    </xf>
    <xf numFmtId="164" fontId="2" fillId="0" borderId="5" xfId="0" applyNumberFormat="1" applyFont="1" applyBorder="1" applyAlignment="1">
      <alignment horizontal="center" vertical="top" wrapText="1"/>
    </xf>
    <xf numFmtId="164" fontId="2" fillId="0" borderId="9" xfId="0" applyNumberFormat="1" applyFont="1" applyBorder="1" applyAlignment="1">
      <alignment horizontal="center" vertical="top" wrapText="1"/>
    </xf>
    <xf numFmtId="4" fontId="10" fillId="0" borderId="5" xfId="0" applyNumberFormat="1" applyFont="1" applyBorder="1" applyAlignment="1">
      <alignment horizontal="center" vertical="top" wrapText="1"/>
    </xf>
    <xf numFmtId="4" fontId="10" fillId="0" borderId="6" xfId="0" applyNumberFormat="1" applyFont="1" applyBorder="1" applyAlignment="1">
      <alignment horizontal="center" vertical="top" wrapText="1"/>
    </xf>
    <xf numFmtId="0" fontId="10" fillId="0" borderId="10" xfId="0" applyFont="1" applyBorder="1" applyAlignment="1">
      <alignment horizontal="right" vertical="top" wrapText="1"/>
    </xf>
    <xf numFmtId="0" fontId="10" fillId="0" borderId="4" xfId="0" applyFont="1" applyBorder="1" applyAlignment="1">
      <alignment horizontal="right" vertical="top" wrapText="1"/>
    </xf>
    <xf numFmtId="0" fontId="10" fillId="0" borderId="6" xfId="0" applyFont="1" applyBorder="1" applyAlignment="1">
      <alignment horizontal="right" vertical="top" wrapText="1"/>
    </xf>
    <xf numFmtId="0" fontId="7" fillId="0" borderId="0" xfId="0" applyNumberFormat="1" applyFont="1" applyBorder="1" applyAlignment="1">
      <alignment horizontal="justify" vertical="top" wrapText="1"/>
    </xf>
    <xf numFmtId="49" fontId="2" fillId="0" borderId="0" xfId="0" applyNumberFormat="1" applyFont="1" applyBorder="1" applyAlignment="1">
      <alignment horizontal="left" vertical="top" wrapText="1"/>
    </xf>
    <xf numFmtId="0" fontId="3" fillId="0" borderId="9" xfId="0" applyFont="1" applyBorder="1" applyAlignment="1">
      <alignment horizontal="center" vertical="top" wrapText="1"/>
    </xf>
    <xf numFmtId="0" fontId="0" fillId="0" borderId="2" xfId="0" applyBorder="1" applyAlignment="1">
      <alignment horizontal="right"/>
    </xf>
    <xf numFmtId="0" fontId="13" fillId="0" borderId="0" xfId="0" applyFont="1" applyBorder="1" applyAlignment="1">
      <alignment horizontal="center"/>
    </xf>
    <xf numFmtId="0" fontId="11" fillId="0" borderId="0" xfId="0" applyFont="1" applyBorder="1" applyAlignment="1">
      <alignment horizontal="center" vertical="center"/>
    </xf>
    <xf numFmtId="0" fontId="12" fillId="0" borderId="0" xfId="0" applyFont="1" applyBorder="1" applyAlignment="1">
      <alignment horizontal="center"/>
    </xf>
    <xf numFmtId="0" fontId="2" fillId="0" borderId="0" xfId="0" applyFont="1" applyBorder="1" applyAlignment="1">
      <alignment horizontal="right" vertical="top" wrapText="1"/>
    </xf>
    <xf numFmtId="0" fontId="0" fillId="0" borderId="2" xfId="0" applyBorder="1" applyAlignment="1">
      <alignment horizontal="left"/>
    </xf>
    <xf numFmtId="0" fontId="13" fillId="0" borderId="0" xfId="0" applyFont="1" applyBorder="1"/>
    <xf numFmtId="0" fontId="3" fillId="0" borderId="4" xfId="0" applyFont="1" applyBorder="1" applyAlignment="1">
      <alignment horizontal="right" vertical="top" wrapText="1"/>
    </xf>
    <xf numFmtId="164" fontId="3" fillId="0" borderId="4" xfId="0" applyNumberFormat="1" applyFont="1" applyBorder="1" applyAlignment="1">
      <alignment horizontal="left" vertical="top" wrapText="1"/>
    </xf>
    <xf numFmtId="0" fontId="7" fillId="0" borderId="0" xfId="0" applyFont="1" applyBorder="1" applyAlignment="1">
      <alignment horizontal="right"/>
    </xf>
    <xf numFmtId="0" fontId="2" fillId="0" borderId="0" xfId="0" applyFont="1" applyBorder="1" applyAlignment="1">
      <alignment horizontal="center" wrapText="1"/>
    </xf>
    <xf numFmtId="0" fontId="0" fillId="0" borderId="0" xfId="0" applyAlignment="1">
      <alignment horizontal="right"/>
    </xf>
    <xf numFmtId="164" fontId="0" fillId="0" borderId="0" xfId="0" applyNumberFormat="1" applyAlignment="1">
      <alignment horizontal="left"/>
    </xf>
  </cellXfs>
  <cellStyles count="3">
    <cellStyle name="Comma" xfId="2" builtinId="3"/>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prabesh.me@gmail.com" TargetMode="External"/><Relationship Id="rId1" Type="http://schemas.openxmlformats.org/officeDocument/2006/relationships/hyperlink" Target="mailto:prabesh.me@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
  <sheetViews>
    <sheetView view="pageBreakPreview" zoomScaleSheetLayoutView="100" workbookViewId="0">
      <selection activeCell="A21" sqref="A21:I21"/>
    </sheetView>
  </sheetViews>
  <sheetFormatPr defaultRowHeight="15" x14ac:dyDescent="0.25"/>
  <cols>
    <col min="1" max="1" width="5.140625" customWidth="1"/>
    <col min="2" max="2" width="18.140625" customWidth="1"/>
    <col min="3" max="3" width="3.28515625" customWidth="1"/>
    <col min="4" max="4" width="5.42578125" customWidth="1"/>
    <col min="5" max="5" width="6.140625" customWidth="1"/>
    <col min="6" max="6" width="3" customWidth="1"/>
    <col min="7" max="7" width="11.5703125" customWidth="1"/>
    <col min="9" max="9" width="21.5703125" customWidth="1"/>
    <col min="10" max="10" width="12.7109375" bestFit="1" customWidth="1"/>
    <col min="11" max="11" width="26.85546875" bestFit="1" customWidth="1"/>
  </cols>
  <sheetData>
    <row r="1" spans="1:11" ht="18.75" customHeight="1" x14ac:dyDescent="0.25">
      <c r="A1" s="99" t="s">
        <v>184</v>
      </c>
      <c r="B1" s="99"/>
      <c r="C1" s="99"/>
      <c r="D1" s="99"/>
      <c r="E1" s="99"/>
      <c r="F1" s="102" t="s">
        <v>185</v>
      </c>
      <c r="G1" s="102"/>
      <c r="H1" s="102"/>
      <c r="I1" s="102"/>
    </row>
    <row r="2" spans="1:11" ht="15.75" customHeight="1" x14ac:dyDescent="0.25">
      <c r="A2" s="100" t="s">
        <v>0</v>
      </c>
      <c r="B2" s="100"/>
      <c r="C2" s="100"/>
      <c r="D2" s="100"/>
      <c r="E2" s="100"/>
      <c r="F2" s="103">
        <v>9801106621</v>
      </c>
      <c r="G2" s="103"/>
      <c r="H2" s="103"/>
      <c r="I2" s="103"/>
    </row>
    <row r="3" spans="1:11" ht="15.75" customHeight="1" x14ac:dyDescent="0.25">
      <c r="A3" s="101" t="s">
        <v>1</v>
      </c>
      <c r="B3" s="101"/>
      <c r="C3" s="101"/>
      <c r="D3" s="101"/>
      <c r="E3" s="101"/>
      <c r="F3" s="104" t="s">
        <v>186</v>
      </c>
      <c r="G3" s="105"/>
      <c r="H3" s="105"/>
      <c r="I3" s="105"/>
    </row>
    <row r="4" spans="1:11" ht="15.75" x14ac:dyDescent="0.25">
      <c r="A4" s="2"/>
      <c r="B4" s="2"/>
      <c r="C4" s="2"/>
      <c r="D4" s="6"/>
      <c r="E4" s="6"/>
      <c r="F4" s="6"/>
      <c r="G4" s="6"/>
      <c r="H4" s="6"/>
      <c r="I4" s="6"/>
    </row>
    <row r="5" spans="1:11" ht="15.75" customHeight="1" x14ac:dyDescent="0.25">
      <c r="A5" s="92" t="str">
        <f>"Report No. "&amp;J5&amp;""</f>
        <v>Report No. Report No.</v>
      </c>
      <c r="B5" s="92"/>
      <c r="D5" s="92" t="str">
        <f>"Ref No. "&amp;K5&amp;""</f>
        <v>Ref No. Ref No.</v>
      </c>
      <c r="E5" s="92"/>
      <c r="F5" s="92"/>
      <c r="G5" s="92"/>
      <c r="I5" s="64" t="s">
        <v>175</v>
      </c>
      <c r="J5" t="s">
        <v>64</v>
      </c>
      <c r="K5" t="s">
        <v>187</v>
      </c>
    </row>
    <row r="6" spans="1:11" ht="15.75" x14ac:dyDescent="0.25">
      <c r="A6" s="8"/>
      <c r="B6" s="6"/>
      <c r="C6" s="6"/>
      <c r="D6" s="6"/>
      <c r="E6" s="6"/>
      <c r="F6" s="6"/>
      <c r="G6" s="6"/>
      <c r="H6" s="6"/>
      <c r="I6" s="6"/>
    </row>
    <row r="7" spans="1:11" ht="15.75" x14ac:dyDescent="0.25">
      <c r="A7" s="94" t="str">
        <f>"M/s. "&amp;J7&amp;" Insurance Company Limited"</f>
        <v>M/s. Insurance Insurance Company Limited</v>
      </c>
      <c r="B7" s="94"/>
      <c r="C7" s="94"/>
      <c r="D7" s="94"/>
      <c r="E7" s="94"/>
      <c r="F7" s="94"/>
      <c r="G7" s="94"/>
      <c r="H7" s="94"/>
      <c r="I7" s="94"/>
      <c r="J7" t="s">
        <v>189</v>
      </c>
    </row>
    <row r="8" spans="1:11" x14ac:dyDescent="0.25">
      <c r="A8" s="91" t="str">
        <f>""&amp;J8&amp;", Kathmandu"</f>
        <v>Address, Kathmandu</v>
      </c>
      <c r="B8" s="91"/>
      <c r="C8" s="91"/>
      <c r="D8" s="91"/>
      <c r="E8" s="91"/>
      <c r="F8" s="91"/>
      <c r="G8" s="91"/>
      <c r="H8" s="91"/>
      <c r="I8" s="91"/>
      <c r="J8" t="s">
        <v>124</v>
      </c>
    </row>
    <row r="9" spans="1:11" ht="15.75" x14ac:dyDescent="0.25">
      <c r="A9" s="10"/>
      <c r="B9" s="6"/>
      <c r="C9" s="6"/>
      <c r="D9" s="6"/>
      <c r="E9" s="6"/>
      <c r="F9" s="6"/>
      <c r="G9" s="6"/>
      <c r="H9" s="6"/>
      <c r="I9" s="6"/>
    </row>
    <row r="10" spans="1:11" ht="35.25" customHeight="1" x14ac:dyDescent="0.25">
      <c r="A10" s="6"/>
      <c r="B10" s="5" t="s">
        <v>2</v>
      </c>
      <c r="C10" s="5" t="s">
        <v>3</v>
      </c>
      <c r="D10" s="93" t="str">
        <f>"Submission of Final Survey Report on Accident of Insured  Vehicle No. "&amp;J10&amp;" &amp; TP Vehicle No. "&amp;K10&amp;""</f>
        <v>Submission of Final Survey Report on Accident of Insured  Vehicle No. OD Vehicle No. &amp; TP Vehicle No. TP Vehicle No.</v>
      </c>
      <c r="E10" s="93"/>
      <c r="F10" s="93"/>
      <c r="G10" s="93"/>
      <c r="H10" s="93"/>
      <c r="I10" s="93"/>
      <c r="J10" s="49" t="s">
        <v>173</v>
      </c>
      <c r="K10" s="49" t="s">
        <v>174</v>
      </c>
    </row>
    <row r="11" spans="1:11" ht="16.5" customHeight="1" x14ac:dyDescent="0.25">
      <c r="A11" s="6"/>
      <c r="B11" s="5" t="s">
        <v>4</v>
      </c>
      <c r="C11" s="5" t="s">
        <v>3</v>
      </c>
      <c r="D11" s="97"/>
      <c r="E11" s="97"/>
      <c r="F11" s="97"/>
      <c r="G11" s="97"/>
      <c r="H11" s="97"/>
      <c r="I11" s="97"/>
    </row>
    <row r="12" spans="1:11" ht="15.75" x14ac:dyDescent="0.25">
      <c r="A12" s="6"/>
      <c r="B12" s="5" t="s">
        <v>5</v>
      </c>
      <c r="C12" s="5" t="s">
        <v>3</v>
      </c>
      <c r="D12" s="97"/>
      <c r="E12" s="97"/>
      <c r="F12" s="97"/>
      <c r="G12" s="97"/>
      <c r="H12" s="97"/>
      <c r="I12" s="97"/>
    </row>
    <row r="13" spans="1:11" ht="16.5" customHeight="1" x14ac:dyDescent="0.25">
      <c r="A13" s="6"/>
      <c r="B13" s="5" t="s">
        <v>6</v>
      </c>
      <c r="C13" s="5" t="s">
        <v>3</v>
      </c>
      <c r="D13" s="95"/>
      <c r="E13" s="95"/>
      <c r="F13" s="38" t="s">
        <v>128</v>
      </c>
      <c r="G13" s="51"/>
      <c r="H13" s="38"/>
      <c r="I13" s="38"/>
    </row>
    <row r="14" spans="1:11" ht="16.5" customHeight="1" x14ac:dyDescent="0.25">
      <c r="A14" s="6"/>
      <c r="B14" s="5" t="s">
        <v>7</v>
      </c>
      <c r="C14" s="5" t="s">
        <v>3</v>
      </c>
      <c r="D14" s="95"/>
      <c r="E14" s="95"/>
      <c r="F14" s="50" t="s">
        <v>129</v>
      </c>
      <c r="G14" s="50"/>
      <c r="H14" s="50"/>
      <c r="I14" s="50"/>
    </row>
    <row r="15" spans="1:11" ht="16.5" customHeight="1" x14ac:dyDescent="0.25">
      <c r="A15" s="6"/>
      <c r="B15" s="5" t="s">
        <v>8</v>
      </c>
      <c r="C15" s="5" t="s">
        <v>3</v>
      </c>
      <c r="D15" s="97"/>
      <c r="E15" s="97"/>
      <c r="F15" s="97"/>
      <c r="G15" s="97"/>
      <c r="H15" s="97"/>
      <c r="I15" s="97"/>
    </row>
    <row r="16" spans="1:11" ht="15.75" x14ac:dyDescent="0.25">
      <c r="A16" s="10"/>
      <c r="B16" s="6"/>
      <c r="C16" s="6"/>
      <c r="D16" s="6"/>
      <c r="E16" s="6"/>
      <c r="F16" s="6"/>
      <c r="G16" s="6"/>
      <c r="H16" s="6"/>
      <c r="I16" s="6"/>
    </row>
    <row r="17" spans="1:10" ht="15.75" x14ac:dyDescent="0.25">
      <c r="A17" s="10" t="s">
        <v>9</v>
      </c>
      <c r="B17" s="6"/>
      <c r="C17" s="6"/>
      <c r="D17" s="6"/>
      <c r="E17" s="6"/>
      <c r="F17" s="6"/>
      <c r="G17" s="6"/>
      <c r="H17" s="6"/>
      <c r="I17" s="6"/>
    </row>
    <row r="18" spans="1:10" ht="15.75" x14ac:dyDescent="0.25">
      <c r="A18" s="11"/>
      <c r="B18" s="6"/>
      <c r="C18" s="6"/>
      <c r="D18" s="6"/>
      <c r="E18" s="6"/>
      <c r="F18" s="6"/>
      <c r="G18" s="6"/>
      <c r="H18" s="6"/>
      <c r="I18" s="6"/>
    </row>
    <row r="19" spans="1:10" ht="33" customHeight="1" x14ac:dyDescent="0.25">
      <c r="A19" s="93" t="str">
        <f>"With reference to your instruction on "&amp;J19&amp;", I am pleased to submit you the final survey report on the above mentioned claim."</f>
        <v>With reference to your instruction on Date of Instruction, I am pleased to submit you the final survey report on the above mentioned claim.</v>
      </c>
      <c r="B19" s="93"/>
      <c r="C19" s="93"/>
      <c r="D19" s="93"/>
      <c r="E19" s="93"/>
      <c r="F19" s="93"/>
      <c r="G19" s="93"/>
      <c r="H19" s="93"/>
      <c r="I19" s="93"/>
      <c r="J19" s="83" t="s">
        <v>68</v>
      </c>
    </row>
    <row r="20" spans="1:10" ht="15.75" x14ac:dyDescent="0.25">
      <c r="A20" s="9"/>
      <c r="B20" s="9"/>
      <c r="C20" s="9"/>
      <c r="D20" s="9"/>
      <c r="E20" s="9"/>
      <c r="F20" s="9"/>
      <c r="G20" s="9"/>
      <c r="H20" s="9"/>
      <c r="I20" s="9"/>
    </row>
    <row r="21" spans="1:10" ht="49.5" customHeight="1" x14ac:dyDescent="0.25">
      <c r="A21" s="93" t="s">
        <v>200</v>
      </c>
      <c r="B21" s="93"/>
      <c r="C21" s="93"/>
      <c r="D21" s="93"/>
      <c r="E21" s="93"/>
      <c r="F21" s="93"/>
      <c r="G21" s="93"/>
      <c r="H21" s="93"/>
      <c r="I21" s="93"/>
    </row>
    <row r="22" spans="1:10" ht="15.75" x14ac:dyDescent="0.25">
      <c r="A22" s="12"/>
      <c r="B22" s="6"/>
      <c r="C22" s="6"/>
      <c r="D22" s="6"/>
      <c r="E22" s="6"/>
      <c r="F22" s="6"/>
      <c r="G22" s="6"/>
      <c r="H22" s="6"/>
      <c r="I22" s="6"/>
    </row>
    <row r="23" spans="1:10" ht="15.75" x14ac:dyDescent="0.25">
      <c r="A23" s="94" t="s">
        <v>10</v>
      </c>
      <c r="B23" s="94"/>
      <c r="C23" s="94"/>
      <c r="D23" s="94"/>
      <c r="E23" s="94"/>
      <c r="F23" s="94"/>
      <c r="G23" s="94"/>
      <c r="H23" s="94"/>
      <c r="I23" s="94"/>
    </row>
    <row r="24" spans="1:10" ht="15.75" x14ac:dyDescent="0.25">
      <c r="A24" s="10"/>
      <c r="B24" s="6"/>
      <c r="C24" s="6"/>
      <c r="D24" s="6"/>
      <c r="E24" s="6"/>
      <c r="F24" s="6"/>
      <c r="G24" s="6"/>
      <c r="H24" s="6"/>
      <c r="I24" s="6"/>
    </row>
    <row r="25" spans="1:10" ht="15.75" x14ac:dyDescent="0.25">
      <c r="A25" s="10"/>
      <c r="B25" s="21"/>
      <c r="C25" s="21"/>
      <c r="D25" s="21"/>
      <c r="E25" s="21"/>
      <c r="F25" s="21"/>
      <c r="G25" s="107" t="s">
        <v>17</v>
      </c>
      <c r="H25" s="107"/>
      <c r="I25" s="107"/>
    </row>
    <row r="26" spans="1:10" ht="15.75" x14ac:dyDescent="0.25">
      <c r="A26" s="10"/>
      <c r="B26" s="21"/>
      <c r="C26" s="21"/>
      <c r="D26" s="21"/>
      <c r="E26" s="21"/>
      <c r="F26" s="21"/>
      <c r="G26" s="107"/>
      <c r="H26" s="107"/>
      <c r="I26" s="107"/>
    </row>
    <row r="27" spans="1:10" ht="15.75" x14ac:dyDescent="0.25">
      <c r="A27" s="10"/>
      <c r="B27" s="21"/>
      <c r="C27" s="21"/>
      <c r="D27" s="21"/>
      <c r="E27" s="21"/>
      <c r="F27" s="21"/>
      <c r="G27" s="107" t="s">
        <v>106</v>
      </c>
      <c r="H27" s="107"/>
      <c r="I27" s="107"/>
    </row>
    <row r="28" spans="1:10" ht="15.75" x14ac:dyDescent="0.25">
      <c r="A28" s="10"/>
      <c r="B28" s="21"/>
      <c r="C28" s="21"/>
      <c r="D28" s="21"/>
      <c r="E28" s="21"/>
      <c r="F28" s="21"/>
      <c r="G28" s="107" t="s">
        <v>192</v>
      </c>
      <c r="H28" s="107"/>
      <c r="I28" s="107"/>
    </row>
    <row r="29" spans="1:10" ht="15.75" x14ac:dyDescent="0.25">
      <c r="A29" s="10"/>
      <c r="B29" s="21"/>
      <c r="C29" s="21"/>
      <c r="D29" s="21"/>
      <c r="E29" s="21"/>
      <c r="F29" s="21"/>
      <c r="G29" s="107" t="s">
        <v>104</v>
      </c>
      <c r="H29" s="107"/>
      <c r="I29" s="107"/>
    </row>
    <row r="30" spans="1:10" ht="15.75" x14ac:dyDescent="0.25">
      <c r="A30" s="10"/>
      <c r="B30" s="21"/>
      <c r="C30" s="21"/>
      <c r="D30" s="21"/>
      <c r="E30" s="21"/>
      <c r="F30" s="21"/>
      <c r="G30" s="21"/>
      <c r="H30" s="21"/>
      <c r="I30" s="21"/>
    </row>
    <row r="31" spans="1:10" ht="15.75" x14ac:dyDescent="0.25">
      <c r="A31" s="13" t="s">
        <v>11</v>
      </c>
      <c r="B31" s="6"/>
      <c r="C31" s="6"/>
      <c r="D31" s="6"/>
      <c r="E31" s="6"/>
      <c r="F31" s="6"/>
      <c r="G31" s="6"/>
      <c r="H31" s="6"/>
      <c r="I31" s="6"/>
    </row>
    <row r="32" spans="1:10" ht="15.75" customHeight="1" x14ac:dyDescent="0.25">
      <c r="A32" s="2">
        <v>1</v>
      </c>
      <c r="B32" s="106" t="str">
        <f>"Survey Report ("&amp;J32&amp;" Pages)"</f>
        <v>Survey Report (No. of pages Pages)</v>
      </c>
      <c r="C32" s="106"/>
      <c r="D32" s="106"/>
      <c r="E32" s="2">
        <v>7</v>
      </c>
      <c r="F32" s="92" t="s">
        <v>191</v>
      </c>
      <c r="G32" s="92"/>
      <c r="H32" s="92"/>
      <c r="I32" s="46"/>
      <c r="J32" t="s">
        <v>198</v>
      </c>
    </row>
    <row r="33" spans="1:9" ht="15.75" customHeight="1" x14ac:dyDescent="0.25">
      <c r="A33" s="2">
        <v>2</v>
      </c>
      <c r="B33" s="92" t="s">
        <v>102</v>
      </c>
      <c r="C33" s="92"/>
      <c r="D33" s="92"/>
      <c r="E33" s="2">
        <v>8</v>
      </c>
      <c r="F33" s="92" t="s">
        <v>15</v>
      </c>
      <c r="G33" s="92"/>
      <c r="H33" s="92"/>
      <c r="I33" s="46"/>
    </row>
    <row r="34" spans="1:9" ht="15.75" customHeight="1" x14ac:dyDescent="0.25">
      <c r="A34" s="2">
        <v>3</v>
      </c>
      <c r="B34" s="92" t="s">
        <v>14</v>
      </c>
      <c r="C34" s="92"/>
      <c r="D34" s="92"/>
      <c r="E34" s="2">
        <v>9</v>
      </c>
      <c r="F34" s="92" t="s">
        <v>12</v>
      </c>
      <c r="G34" s="92"/>
      <c r="H34" s="92"/>
      <c r="I34" s="92"/>
    </row>
    <row r="35" spans="1:9" ht="15.75" customHeight="1" x14ac:dyDescent="0.25">
      <c r="A35" s="2">
        <v>4</v>
      </c>
      <c r="B35" s="92" t="s">
        <v>118</v>
      </c>
      <c r="C35" s="92"/>
      <c r="D35" s="92"/>
      <c r="E35" s="2">
        <v>10</v>
      </c>
      <c r="F35" s="91" t="s">
        <v>13</v>
      </c>
      <c r="G35" s="91"/>
      <c r="H35" s="91"/>
      <c r="I35" s="91"/>
    </row>
    <row r="36" spans="1:9" ht="15.75" customHeight="1" x14ac:dyDescent="0.25">
      <c r="A36" s="2">
        <v>5</v>
      </c>
      <c r="B36" s="92" t="s">
        <v>16</v>
      </c>
      <c r="C36" s="92"/>
      <c r="D36" s="92"/>
      <c r="E36" s="2">
        <v>11</v>
      </c>
      <c r="F36" s="92" t="s">
        <v>199</v>
      </c>
      <c r="G36" s="92"/>
      <c r="H36" s="92"/>
      <c r="I36" s="46"/>
    </row>
    <row r="37" spans="1:9" ht="15.75" x14ac:dyDescent="0.25">
      <c r="A37" s="2">
        <v>6</v>
      </c>
      <c r="B37" s="92" t="s">
        <v>190</v>
      </c>
      <c r="C37" s="92"/>
      <c r="D37" s="92"/>
      <c r="E37" s="2"/>
      <c r="F37" s="98"/>
      <c r="G37" s="98"/>
      <c r="H37" s="98"/>
      <c r="I37" s="46"/>
    </row>
    <row r="38" spans="1:9" ht="15.75" x14ac:dyDescent="0.25">
      <c r="A38" s="14"/>
      <c r="B38" s="6"/>
      <c r="C38" s="6"/>
      <c r="D38" s="6"/>
      <c r="E38" s="89"/>
      <c r="F38" s="91"/>
      <c r="G38" s="91"/>
      <c r="H38" s="91"/>
      <c r="I38" s="91"/>
    </row>
    <row r="39" spans="1:9" ht="15.75" x14ac:dyDescent="0.25">
      <c r="A39" s="10"/>
      <c r="B39" s="6"/>
      <c r="C39" s="6"/>
      <c r="D39" s="6"/>
      <c r="E39" s="6"/>
      <c r="F39" s="6"/>
    </row>
    <row r="40" spans="1:9" ht="15.75" x14ac:dyDescent="0.25">
      <c r="A40" s="2"/>
      <c r="B40" s="2"/>
      <c r="C40" s="2"/>
      <c r="D40" s="6"/>
      <c r="E40" s="6"/>
      <c r="F40" s="6"/>
    </row>
    <row r="41" spans="1:9" ht="15.75" x14ac:dyDescent="0.25">
      <c r="A41" s="55"/>
      <c r="B41" s="96"/>
      <c r="C41" s="96"/>
      <c r="D41" s="3"/>
      <c r="E41" s="6"/>
      <c r="F41" s="6"/>
    </row>
  </sheetData>
  <mergeCells count="38">
    <mergeCell ref="A1:E1"/>
    <mergeCell ref="A2:E2"/>
    <mergeCell ref="A3:E3"/>
    <mergeCell ref="A5:B5"/>
    <mergeCell ref="F1:I1"/>
    <mergeCell ref="F2:I2"/>
    <mergeCell ref="F3:I3"/>
    <mergeCell ref="D5:G5"/>
    <mergeCell ref="B41:C41"/>
    <mergeCell ref="D15:I15"/>
    <mergeCell ref="A23:I23"/>
    <mergeCell ref="B37:D37"/>
    <mergeCell ref="F32:H32"/>
    <mergeCell ref="F33:H33"/>
    <mergeCell ref="F36:H36"/>
    <mergeCell ref="F37:H37"/>
    <mergeCell ref="B33:D33"/>
    <mergeCell ref="B34:D34"/>
    <mergeCell ref="B36:D36"/>
    <mergeCell ref="B32:D32"/>
    <mergeCell ref="A19:I19"/>
    <mergeCell ref="A21:I21"/>
    <mergeCell ref="G25:I25"/>
    <mergeCell ref="G26:I26"/>
    <mergeCell ref="F38:I38"/>
    <mergeCell ref="F35:I35"/>
    <mergeCell ref="F34:I34"/>
    <mergeCell ref="D10:I10"/>
    <mergeCell ref="A7:I7"/>
    <mergeCell ref="A8:I8"/>
    <mergeCell ref="D14:E14"/>
    <mergeCell ref="D11:I11"/>
    <mergeCell ref="D13:E13"/>
    <mergeCell ref="D12:I12"/>
    <mergeCell ref="B35:D35"/>
    <mergeCell ref="G27:I27"/>
    <mergeCell ref="G28:I28"/>
    <mergeCell ref="G29:I29"/>
  </mergeCells>
  <dataValidations count="2">
    <dataValidation type="date" allowBlank="1" showInputMessage="1" showErrorMessage="1" sqref="E14">
      <formula1>F13</formula1>
      <formula2>H13</formula2>
    </dataValidation>
    <dataValidation type="date" allowBlank="1" showInputMessage="1" showErrorMessage="1" sqref="D14">
      <formula1>D13</formula1>
      <formula2>G13</formula2>
    </dataValidation>
  </dataValidations>
  <hyperlinks>
    <hyperlink ref="F2" r:id="rId1" display="mailto:prabesh.me@gmail.com"/>
    <hyperlink ref="F3" r:id="rId2"/>
  </hyperlinks>
  <pageMargins left="0.7" right="0.7" top="0.75" bottom="0.75" header="0.3" footer="0.3"/>
  <pageSetup paperSize="9" orientation="portrait" r:id="rId3"/>
  <colBreaks count="1" manualBreakCount="1">
    <brk id="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230"/>
  <sheetViews>
    <sheetView view="pageBreakPreview" topLeftCell="A110" zoomScaleSheetLayoutView="100" workbookViewId="0">
      <selection activeCell="J122" sqref="J122"/>
    </sheetView>
  </sheetViews>
  <sheetFormatPr defaultRowHeight="15" x14ac:dyDescent="0.25"/>
  <cols>
    <col min="1" max="1" width="4.5703125" customWidth="1"/>
    <col min="2" max="2" width="22.5703125" customWidth="1"/>
    <col min="3" max="3" width="2" customWidth="1"/>
    <col min="4" max="4" width="4" customWidth="1"/>
    <col min="5" max="5" width="10.85546875" customWidth="1"/>
    <col min="6" max="6" width="3.140625" customWidth="1"/>
    <col min="7" max="7" width="12.42578125" customWidth="1"/>
    <col min="8" max="8" width="6.42578125" customWidth="1"/>
    <col min="9" max="9" width="20.5703125" customWidth="1"/>
    <col min="10" max="10" width="23.7109375" customWidth="1"/>
    <col min="11" max="11" width="26.5703125" customWidth="1"/>
    <col min="16" max="19" width="9.140625" customWidth="1"/>
  </cols>
  <sheetData>
    <row r="1" spans="1:9" ht="18.75" customHeight="1" x14ac:dyDescent="0.25">
      <c r="A1" s="99" t="str">
        <f>'Cov. Letter'!A1:E1</f>
        <v>PRABESH POUDEL</v>
      </c>
      <c r="B1" s="99"/>
      <c r="C1" s="99"/>
      <c r="D1" s="99"/>
      <c r="E1" s="99"/>
      <c r="F1" s="102" t="str">
        <f>'Cov. Letter'!F1:I1</f>
        <v>Dillibazaar, Kathmandu</v>
      </c>
      <c r="G1" s="102"/>
      <c r="H1" s="102"/>
      <c r="I1" s="102"/>
    </row>
    <row r="2" spans="1:9" ht="15.75" customHeight="1" x14ac:dyDescent="0.25">
      <c r="A2" s="100" t="s">
        <v>0</v>
      </c>
      <c r="B2" s="100"/>
      <c r="C2" s="100"/>
      <c r="D2" s="100"/>
      <c r="E2" s="100"/>
      <c r="F2" s="102">
        <f>'Cov. Letter'!F2:I2</f>
        <v>9801106621</v>
      </c>
      <c r="G2" s="102"/>
      <c r="H2" s="102"/>
      <c r="I2" s="102"/>
    </row>
    <row r="3" spans="1:9" ht="15.75" customHeight="1" x14ac:dyDescent="0.25">
      <c r="A3" s="101" t="s">
        <v>1</v>
      </c>
      <c r="B3" s="101"/>
      <c r="C3" s="101"/>
      <c r="D3" s="101"/>
      <c r="E3" s="101"/>
      <c r="F3" s="102" t="str">
        <f>'Cov. Letter'!F3:I3</f>
        <v>prabesh.me@gmail.com</v>
      </c>
      <c r="G3" s="102"/>
      <c r="H3" s="102"/>
      <c r="I3" s="102"/>
    </row>
    <row r="4" spans="1:9" ht="17.100000000000001" customHeight="1" x14ac:dyDescent="0.25">
      <c r="A4" s="37"/>
      <c r="B4" s="37"/>
      <c r="C4" s="37"/>
      <c r="D4" s="37"/>
      <c r="E4" s="37"/>
      <c r="F4" s="37"/>
      <c r="G4" s="37"/>
      <c r="H4" s="37"/>
      <c r="I4" s="37"/>
    </row>
    <row r="5" spans="1:9" ht="17.100000000000001" customHeight="1" x14ac:dyDescent="0.25">
      <c r="A5" s="139" t="str">
        <f>'Cov. Letter'!A5</f>
        <v>Report No. Report No.</v>
      </c>
      <c r="B5" s="139"/>
      <c r="D5" s="25" t="str">
        <f>'Cov. Letter'!D5</f>
        <v>Ref No. Ref No.</v>
      </c>
      <c r="E5" s="25"/>
      <c r="F5" s="25"/>
      <c r="H5" s="25"/>
      <c r="I5" s="72" t="str">
        <f>'Cov. Letter'!I5</f>
        <v xml:space="preserve">Date: </v>
      </c>
    </row>
    <row r="6" spans="1:9" ht="17.100000000000001" customHeight="1" x14ac:dyDescent="0.25">
      <c r="A6" s="137" t="s">
        <v>107</v>
      </c>
      <c r="B6" s="107"/>
      <c r="C6" s="107"/>
      <c r="D6" s="107"/>
      <c r="E6" s="107"/>
      <c r="F6" s="107"/>
      <c r="G6" s="107"/>
      <c r="H6" s="107"/>
      <c r="I6" s="107"/>
    </row>
    <row r="7" spans="1:9" ht="33" customHeight="1" x14ac:dyDescent="0.25">
      <c r="A7" s="93" t="s">
        <v>18</v>
      </c>
      <c r="B7" s="93"/>
      <c r="C7" s="93"/>
      <c r="D7" s="93"/>
      <c r="E7" s="93"/>
      <c r="F7" s="93"/>
      <c r="G7" s="93"/>
      <c r="H7" s="93"/>
      <c r="I7" s="93"/>
    </row>
    <row r="8" spans="1:9" ht="17.100000000000001" customHeight="1" x14ac:dyDescent="0.25">
      <c r="A8" s="6"/>
      <c r="B8" s="6"/>
      <c r="C8" s="6"/>
      <c r="D8" s="6"/>
      <c r="E8" s="6"/>
      <c r="F8" s="6"/>
      <c r="G8" s="6"/>
      <c r="H8" s="6"/>
      <c r="I8" s="6"/>
    </row>
    <row r="9" spans="1:9" ht="17.100000000000001" customHeight="1" x14ac:dyDescent="0.25">
      <c r="A9" s="6"/>
      <c r="B9" s="5" t="s">
        <v>4</v>
      </c>
      <c r="C9" s="5" t="s">
        <v>3</v>
      </c>
      <c r="D9" s="136">
        <f>'Cov. Letter'!D11</f>
        <v>0</v>
      </c>
      <c r="E9" s="136"/>
      <c r="F9" s="136"/>
      <c r="G9" s="136"/>
      <c r="H9" s="136"/>
      <c r="I9" s="136"/>
    </row>
    <row r="10" spans="1:9" ht="16.5" customHeight="1" x14ac:dyDescent="0.25">
      <c r="A10" s="6"/>
      <c r="B10" s="5" t="s">
        <v>5</v>
      </c>
      <c r="C10" s="5" t="s">
        <v>3</v>
      </c>
      <c r="D10" s="97">
        <f>'Cov. Letter'!D12</f>
        <v>0</v>
      </c>
      <c r="E10" s="97"/>
      <c r="F10" s="97"/>
      <c r="G10" s="97"/>
      <c r="H10" s="97"/>
      <c r="I10" s="97"/>
    </row>
    <row r="11" spans="1:9" ht="17.100000000000001" customHeight="1" x14ac:dyDescent="0.25">
      <c r="A11" s="6"/>
      <c r="B11" s="5" t="s">
        <v>6</v>
      </c>
      <c r="C11" s="5" t="s">
        <v>3</v>
      </c>
      <c r="D11" s="138">
        <f>'Cov. Letter'!D13</f>
        <v>0</v>
      </c>
      <c r="E11" s="138"/>
      <c r="F11" s="60" t="s">
        <v>128</v>
      </c>
      <c r="G11" s="138">
        <f>'Cov. Letter'!G13</f>
        <v>0</v>
      </c>
      <c r="H11" s="138"/>
      <c r="I11" s="60"/>
    </row>
    <row r="12" spans="1:9" ht="17.100000000000001" customHeight="1" x14ac:dyDescent="0.25">
      <c r="A12" s="6"/>
      <c r="B12" s="5" t="s">
        <v>7</v>
      </c>
      <c r="C12" s="5" t="s">
        <v>3</v>
      </c>
      <c r="D12" s="138">
        <f>'Cov. Letter'!D14</f>
        <v>0</v>
      </c>
      <c r="E12" s="138"/>
      <c r="F12" s="38" t="s">
        <v>129</v>
      </c>
      <c r="G12" s="73">
        <f>'Cov. Letter'!G14</f>
        <v>0</v>
      </c>
      <c r="H12" s="38"/>
      <c r="I12" s="38"/>
    </row>
    <row r="13" spans="1:9" ht="17.100000000000001" customHeight="1" x14ac:dyDescent="0.25">
      <c r="A13" s="6"/>
      <c r="B13" s="5" t="s">
        <v>8</v>
      </c>
      <c r="C13" s="5" t="s">
        <v>3</v>
      </c>
      <c r="D13" s="97"/>
      <c r="E13" s="97"/>
      <c r="F13" s="97"/>
      <c r="G13" s="97"/>
      <c r="H13" s="97"/>
      <c r="I13" s="97"/>
    </row>
    <row r="14" spans="1:9" ht="17.100000000000001" customHeight="1" x14ac:dyDescent="0.25">
      <c r="A14" s="6"/>
      <c r="B14" s="6"/>
      <c r="C14" s="6"/>
      <c r="D14" s="6"/>
      <c r="E14" s="6"/>
      <c r="F14" s="6"/>
      <c r="G14" s="6"/>
      <c r="H14" s="6"/>
      <c r="I14" s="6"/>
    </row>
    <row r="15" spans="1:9" ht="17.100000000000001" customHeight="1" x14ac:dyDescent="0.25">
      <c r="A15" s="78" t="s">
        <v>150</v>
      </c>
      <c r="B15" s="77" t="s">
        <v>149</v>
      </c>
      <c r="C15" s="77"/>
      <c r="D15" s="6"/>
      <c r="E15" s="6"/>
      <c r="F15" s="6"/>
      <c r="G15" s="6"/>
      <c r="H15" s="6"/>
      <c r="I15" s="6"/>
    </row>
    <row r="16" spans="1:9" ht="17.100000000000001" customHeight="1" x14ac:dyDescent="0.25">
      <c r="A16" s="59" t="s">
        <v>19</v>
      </c>
      <c r="B16" s="15" t="s">
        <v>20</v>
      </c>
      <c r="C16" s="15" t="s">
        <v>3</v>
      </c>
      <c r="D16" s="92" t="str">
        <f>'Cov. Letter'!A7</f>
        <v>M/s. Insurance Insurance Company Limited</v>
      </c>
      <c r="E16" s="92"/>
      <c r="F16" s="92"/>
      <c r="G16" s="92"/>
      <c r="H16" s="92"/>
      <c r="I16" s="92"/>
    </row>
    <row r="17" spans="1:9" ht="17.100000000000001" customHeight="1" x14ac:dyDescent="0.25">
      <c r="A17" s="59" t="s">
        <v>21</v>
      </c>
      <c r="B17" s="15" t="s">
        <v>22</v>
      </c>
      <c r="C17" s="15" t="s">
        <v>3</v>
      </c>
      <c r="D17" s="92"/>
      <c r="E17" s="92"/>
      <c r="F17" s="92"/>
      <c r="G17" s="92"/>
      <c r="H17" s="92"/>
      <c r="I17" s="92"/>
    </row>
    <row r="18" spans="1:9" ht="17.100000000000001" customHeight="1" x14ac:dyDescent="0.25">
      <c r="A18" s="59" t="s">
        <v>23</v>
      </c>
      <c r="B18" s="15" t="s">
        <v>5</v>
      </c>
      <c r="C18" s="15" t="s">
        <v>3</v>
      </c>
      <c r="D18" s="97">
        <f>'Cov. Letter'!D12</f>
        <v>0</v>
      </c>
      <c r="E18" s="97"/>
      <c r="F18" s="97"/>
      <c r="G18" s="97"/>
      <c r="H18" s="97"/>
      <c r="I18" s="97"/>
    </row>
    <row r="19" spans="1:9" ht="16.5" customHeight="1" x14ac:dyDescent="0.25">
      <c r="A19" s="59" t="s">
        <v>24</v>
      </c>
      <c r="B19" s="15" t="s">
        <v>25</v>
      </c>
      <c r="C19" s="15" t="s">
        <v>3</v>
      </c>
      <c r="D19" s="140"/>
      <c r="E19" s="140"/>
      <c r="F19" s="140"/>
      <c r="G19" s="140"/>
      <c r="H19" s="140"/>
      <c r="I19" s="140"/>
    </row>
    <row r="20" spans="1:9" ht="17.100000000000001" customHeight="1" x14ac:dyDescent="0.25">
      <c r="A20" s="59" t="s">
        <v>26</v>
      </c>
      <c r="B20" s="15" t="s">
        <v>27</v>
      </c>
      <c r="C20" s="15" t="s">
        <v>3</v>
      </c>
      <c r="D20" s="140"/>
      <c r="E20" s="140"/>
      <c r="F20" s="140"/>
      <c r="G20" s="140"/>
      <c r="H20" s="140"/>
      <c r="I20" s="140"/>
    </row>
    <row r="21" spans="1:9" ht="16.5" customHeight="1" x14ac:dyDescent="0.25">
      <c r="A21" s="59" t="s">
        <v>28</v>
      </c>
      <c r="B21" s="15" t="s">
        <v>29</v>
      </c>
      <c r="C21" s="15" t="s">
        <v>3</v>
      </c>
      <c r="D21" s="140"/>
      <c r="E21" s="140"/>
      <c r="F21" s="140"/>
      <c r="G21" s="140"/>
      <c r="H21" s="140"/>
      <c r="I21" s="140"/>
    </row>
    <row r="22" spans="1:9" ht="17.100000000000001" customHeight="1" x14ac:dyDescent="0.25">
      <c r="A22" s="59" t="s">
        <v>30</v>
      </c>
      <c r="B22" s="15" t="s">
        <v>31</v>
      </c>
      <c r="C22" s="15" t="s">
        <v>3</v>
      </c>
      <c r="D22" s="140"/>
      <c r="E22" s="140"/>
      <c r="F22" s="140"/>
      <c r="G22" s="140"/>
      <c r="H22" s="140"/>
      <c r="I22" s="140"/>
    </row>
    <row r="23" spans="1:9" ht="17.100000000000001" customHeight="1" x14ac:dyDescent="0.25">
      <c r="A23" s="6"/>
      <c r="B23" s="6"/>
      <c r="C23" s="6"/>
      <c r="D23" s="6"/>
      <c r="E23" s="6"/>
      <c r="F23" s="6"/>
      <c r="G23" s="6"/>
      <c r="H23" s="6"/>
      <c r="I23" s="6"/>
    </row>
    <row r="24" spans="1:9" ht="17.100000000000001" customHeight="1" x14ac:dyDescent="0.25">
      <c r="A24" s="78" t="s">
        <v>151</v>
      </c>
      <c r="B24" s="77" t="s">
        <v>152</v>
      </c>
      <c r="C24" s="77"/>
      <c r="D24" s="6"/>
      <c r="E24" s="6"/>
      <c r="F24" s="6"/>
      <c r="G24" s="6"/>
      <c r="H24" s="6"/>
      <c r="I24" s="6"/>
    </row>
    <row r="25" spans="1:9" ht="17.100000000000001" customHeight="1" x14ac:dyDescent="0.25">
      <c r="A25" s="59" t="s">
        <v>19</v>
      </c>
      <c r="B25" s="5" t="s">
        <v>32</v>
      </c>
      <c r="C25" s="5" t="s">
        <v>3</v>
      </c>
      <c r="D25" s="157" t="str">
        <f>""&amp;'Cov. Letter'!J10&amp;" /"</f>
        <v>OD Vehicle No. /</v>
      </c>
      <c r="E25" s="157"/>
      <c r="F25" s="157"/>
      <c r="G25" s="168"/>
      <c r="H25" s="168"/>
      <c r="I25" s="168"/>
    </row>
    <row r="26" spans="1:9" ht="17.100000000000001" customHeight="1" x14ac:dyDescent="0.25">
      <c r="A26" s="59" t="s">
        <v>21</v>
      </c>
      <c r="B26" s="5" t="s">
        <v>33</v>
      </c>
      <c r="C26" s="5" t="s">
        <v>3</v>
      </c>
      <c r="D26" s="92">
        <f>'Cov. Letter'!D12</f>
        <v>0</v>
      </c>
      <c r="E26" s="92"/>
      <c r="F26" s="92"/>
      <c r="G26" s="92"/>
      <c r="H26" s="92"/>
      <c r="I26" s="92"/>
    </row>
    <row r="27" spans="1:9" ht="17.100000000000001" customHeight="1" x14ac:dyDescent="0.25">
      <c r="A27" s="59" t="s">
        <v>23</v>
      </c>
      <c r="B27" s="5" t="s">
        <v>34</v>
      </c>
      <c r="C27" s="5" t="s">
        <v>3</v>
      </c>
      <c r="D27" s="92"/>
      <c r="E27" s="92"/>
      <c r="F27" s="92"/>
      <c r="G27" s="92"/>
      <c r="H27" s="92"/>
      <c r="I27" s="92"/>
    </row>
    <row r="28" spans="1:9" ht="17.100000000000001" customHeight="1" x14ac:dyDescent="0.25">
      <c r="A28" s="59" t="s">
        <v>24</v>
      </c>
      <c r="B28" s="5" t="s">
        <v>35</v>
      </c>
      <c r="C28" s="5" t="s">
        <v>3</v>
      </c>
      <c r="D28" s="92"/>
      <c r="E28" s="92"/>
      <c r="F28" s="92"/>
      <c r="G28" s="92"/>
      <c r="H28" s="92"/>
      <c r="I28" s="92"/>
    </row>
    <row r="29" spans="1:9" ht="17.100000000000001" customHeight="1" x14ac:dyDescent="0.25">
      <c r="A29" s="59" t="s">
        <v>26</v>
      </c>
      <c r="B29" s="5" t="s">
        <v>36</v>
      </c>
      <c r="C29" s="5" t="s">
        <v>3</v>
      </c>
      <c r="D29" s="92"/>
      <c r="E29" s="92"/>
      <c r="F29" s="92"/>
      <c r="G29" s="92"/>
      <c r="H29" s="92"/>
      <c r="I29" s="92"/>
    </row>
    <row r="30" spans="1:9" ht="17.100000000000001" customHeight="1" x14ac:dyDescent="0.25">
      <c r="A30" s="59" t="s">
        <v>28</v>
      </c>
      <c r="B30" s="5" t="s">
        <v>37</v>
      </c>
      <c r="C30" s="5" t="s">
        <v>3</v>
      </c>
      <c r="D30" s="92"/>
      <c r="E30" s="92"/>
      <c r="F30" s="92"/>
      <c r="G30" s="92"/>
      <c r="H30" s="92"/>
      <c r="I30" s="92"/>
    </row>
    <row r="31" spans="1:9" ht="17.100000000000001" customHeight="1" x14ac:dyDescent="0.25">
      <c r="A31" s="59" t="s">
        <v>30</v>
      </c>
      <c r="B31" s="5" t="s">
        <v>38</v>
      </c>
      <c r="C31" s="5" t="s">
        <v>3</v>
      </c>
      <c r="D31" s="114"/>
      <c r="E31" s="114"/>
      <c r="F31" s="114"/>
      <c r="G31" s="114"/>
      <c r="H31" s="114"/>
      <c r="I31" s="114"/>
    </row>
    <row r="32" spans="1:9" ht="17.100000000000001" customHeight="1" x14ac:dyDescent="0.25">
      <c r="A32" s="59" t="s">
        <v>39</v>
      </c>
      <c r="B32" s="5" t="s">
        <v>40</v>
      </c>
      <c r="C32" s="5" t="s">
        <v>3</v>
      </c>
      <c r="D32" s="92"/>
      <c r="E32" s="92"/>
      <c r="F32" s="92"/>
      <c r="G32" s="92"/>
      <c r="H32" s="92"/>
      <c r="I32" s="92"/>
    </row>
    <row r="33" spans="1:13" ht="17.100000000000001" customHeight="1" x14ac:dyDescent="0.25">
      <c r="A33" s="59" t="s">
        <v>41</v>
      </c>
      <c r="B33" s="5" t="s">
        <v>42</v>
      </c>
      <c r="C33" s="5" t="s">
        <v>3</v>
      </c>
      <c r="D33" s="92"/>
      <c r="E33" s="92"/>
      <c r="F33" s="92"/>
      <c r="G33" s="92"/>
      <c r="H33" s="92"/>
      <c r="I33" s="92"/>
    </row>
    <row r="34" spans="1:13" ht="17.100000000000001" customHeight="1" x14ac:dyDescent="0.25">
      <c r="A34" s="59" t="s">
        <v>43</v>
      </c>
      <c r="B34" s="5" t="s">
        <v>44</v>
      </c>
      <c r="C34" s="5" t="s">
        <v>3</v>
      </c>
      <c r="D34" s="92"/>
      <c r="E34" s="92"/>
      <c r="F34" s="92"/>
      <c r="G34" s="92"/>
      <c r="H34" s="92"/>
      <c r="I34" s="92"/>
    </row>
    <row r="35" spans="1:13" ht="17.100000000000001" customHeight="1" x14ac:dyDescent="0.25">
      <c r="A35" s="59" t="s">
        <v>45</v>
      </c>
      <c r="B35" s="5" t="s">
        <v>46</v>
      </c>
      <c r="C35" s="5" t="s">
        <v>3</v>
      </c>
      <c r="D35" s="92" t="s">
        <v>136</v>
      </c>
      <c r="E35" s="92"/>
      <c r="F35" s="92"/>
      <c r="G35" s="92"/>
      <c r="H35" s="92"/>
      <c r="I35" s="92"/>
    </row>
    <row r="36" spans="1:13" ht="17.100000000000001" customHeight="1" x14ac:dyDescent="0.25">
      <c r="A36" s="59" t="s">
        <v>47</v>
      </c>
      <c r="B36" s="20" t="s">
        <v>137</v>
      </c>
      <c r="C36" s="5" t="s">
        <v>3</v>
      </c>
      <c r="D36" s="106" t="s">
        <v>138</v>
      </c>
      <c r="E36" s="106"/>
      <c r="F36" s="106"/>
      <c r="G36" s="106"/>
      <c r="H36" s="106"/>
      <c r="I36" s="106"/>
    </row>
    <row r="37" spans="1:13" ht="17.100000000000001" customHeight="1" x14ac:dyDescent="0.25">
      <c r="A37" s="59" t="s">
        <v>49</v>
      </c>
      <c r="B37" s="5" t="s">
        <v>50</v>
      </c>
      <c r="C37" s="5" t="s">
        <v>3</v>
      </c>
      <c r="D37" s="92" t="s">
        <v>144</v>
      </c>
      <c r="E37" s="92"/>
      <c r="F37" s="92"/>
      <c r="G37" s="92"/>
      <c r="H37" s="92"/>
      <c r="I37" s="92"/>
      <c r="J37" s="27"/>
      <c r="M37" s="1"/>
    </row>
    <row r="38" spans="1:13" ht="17.100000000000001" customHeight="1" x14ac:dyDescent="0.25">
      <c r="A38" s="59" t="s">
        <v>51</v>
      </c>
      <c r="B38" s="5" t="s">
        <v>52</v>
      </c>
      <c r="C38" s="5" t="s">
        <v>3</v>
      </c>
      <c r="D38" s="92" t="str">
        <f>"From "&amp;J38&amp;" to "&amp;K38&amp;""</f>
        <v>From From to To</v>
      </c>
      <c r="E38" s="92"/>
      <c r="F38" s="92"/>
      <c r="G38" s="92"/>
      <c r="H38" s="92"/>
      <c r="I38" s="92"/>
      <c r="J38" s="82" t="s">
        <v>176</v>
      </c>
      <c r="K38" s="83" t="s">
        <v>99</v>
      </c>
      <c r="M38" s="1"/>
    </row>
    <row r="39" spans="1:13" ht="17.100000000000001" customHeight="1" x14ac:dyDescent="0.25">
      <c r="A39" s="59" t="s">
        <v>53</v>
      </c>
      <c r="B39" s="5" t="s">
        <v>54</v>
      </c>
      <c r="C39" s="5" t="s">
        <v>3</v>
      </c>
      <c r="D39" s="92" t="s">
        <v>114</v>
      </c>
      <c r="E39" s="92"/>
      <c r="F39" s="92"/>
      <c r="G39" s="92"/>
      <c r="H39" s="92"/>
      <c r="I39" s="92"/>
      <c r="J39" s="36"/>
    </row>
    <row r="40" spans="1:13" ht="17.100000000000001" customHeight="1" x14ac:dyDescent="0.25">
      <c r="A40" s="59"/>
      <c r="B40" s="57"/>
      <c r="C40" s="57"/>
      <c r="D40" s="56"/>
      <c r="E40" s="56"/>
      <c r="F40" s="56"/>
      <c r="G40" s="56"/>
      <c r="H40" s="56"/>
      <c r="I40" s="56"/>
      <c r="J40" s="36"/>
    </row>
    <row r="41" spans="1:13" x14ac:dyDescent="0.25">
      <c r="A41" s="78" t="s">
        <v>153</v>
      </c>
      <c r="B41" s="77" t="s">
        <v>154</v>
      </c>
      <c r="C41" s="77"/>
      <c r="D41" s="77"/>
      <c r="E41" s="77"/>
      <c r="F41" s="6"/>
      <c r="G41" s="6"/>
      <c r="H41" s="6"/>
      <c r="I41" s="6"/>
      <c r="J41" s="39"/>
    </row>
    <row r="42" spans="1:13" ht="17.100000000000001" customHeight="1" x14ac:dyDescent="0.25">
      <c r="A42" s="59" t="s">
        <v>19</v>
      </c>
      <c r="B42" s="5" t="s">
        <v>55</v>
      </c>
      <c r="C42" s="5" t="s">
        <v>3</v>
      </c>
      <c r="D42" s="92"/>
      <c r="E42" s="92"/>
      <c r="F42" s="92"/>
      <c r="G42" s="92"/>
      <c r="H42" s="92"/>
      <c r="I42" s="92"/>
      <c r="J42" s="25"/>
    </row>
    <row r="43" spans="1:13" ht="17.100000000000001" customHeight="1" x14ac:dyDescent="0.25">
      <c r="A43" s="59" t="s">
        <v>21</v>
      </c>
      <c r="B43" s="5" t="s">
        <v>56</v>
      </c>
      <c r="C43" s="5" t="s">
        <v>3</v>
      </c>
      <c r="D43" s="92"/>
      <c r="E43" s="92"/>
      <c r="F43" s="92"/>
      <c r="G43" s="92"/>
      <c r="H43" s="92"/>
      <c r="I43" s="92"/>
      <c r="J43" s="6"/>
    </row>
    <row r="44" spans="1:13" ht="17.100000000000001" customHeight="1" x14ac:dyDescent="0.25">
      <c r="A44" s="59" t="s">
        <v>23</v>
      </c>
      <c r="B44" s="5" t="s">
        <v>57</v>
      </c>
      <c r="C44" s="5" t="s">
        <v>3</v>
      </c>
      <c r="D44" s="23" t="s">
        <v>58</v>
      </c>
      <c r="E44" s="23"/>
      <c r="F44" s="23"/>
      <c r="G44" s="23"/>
      <c r="H44" s="23"/>
      <c r="I44" s="23"/>
      <c r="J44" s="25"/>
    </row>
    <row r="45" spans="1:13" ht="17.100000000000001" customHeight="1" x14ac:dyDescent="0.25">
      <c r="A45" s="59" t="s">
        <v>24</v>
      </c>
      <c r="B45" s="5" t="s">
        <v>59</v>
      </c>
      <c r="C45" s="5" t="s">
        <v>3</v>
      </c>
      <c r="D45" s="92"/>
      <c r="E45" s="92"/>
      <c r="F45" s="92"/>
      <c r="G45" s="92"/>
      <c r="H45" s="92"/>
      <c r="I45" s="92"/>
      <c r="J45" s="6"/>
    </row>
    <row r="46" spans="1:13" ht="17.100000000000001" customHeight="1" x14ac:dyDescent="0.25">
      <c r="A46" s="59" t="s">
        <v>26</v>
      </c>
      <c r="B46" s="5" t="s">
        <v>60</v>
      </c>
      <c r="C46" s="5" t="s">
        <v>3</v>
      </c>
      <c r="D46" s="92" t="str">
        <f>"Up to "&amp;J46&amp;""</f>
        <v>Up to Date</v>
      </c>
      <c r="E46" s="92"/>
      <c r="F46" s="92"/>
      <c r="G46" s="92"/>
      <c r="H46" s="92"/>
      <c r="I46" s="92"/>
      <c r="J46" s="84" t="s">
        <v>177</v>
      </c>
    </row>
    <row r="47" spans="1:13" ht="17.100000000000001" customHeight="1" x14ac:dyDescent="0.25">
      <c r="A47" s="59" t="s">
        <v>28</v>
      </c>
      <c r="B47" s="5" t="s">
        <v>61</v>
      </c>
      <c r="C47" s="5" t="s">
        <v>3</v>
      </c>
      <c r="D47" s="92" t="str">
        <f>"Concerned Office of "&amp;J47&amp;" Zone"</f>
        <v>Concerned Office of Zone Zone</v>
      </c>
      <c r="E47" s="92"/>
      <c r="F47" s="92"/>
      <c r="G47" s="92"/>
      <c r="H47" s="92"/>
      <c r="I47" s="92"/>
      <c r="J47" s="6" t="s">
        <v>178</v>
      </c>
    </row>
    <row r="48" spans="1:13" ht="16.5" customHeight="1" x14ac:dyDescent="0.25">
      <c r="A48" s="59" t="s">
        <v>30</v>
      </c>
      <c r="B48" s="5" t="s">
        <v>54</v>
      </c>
      <c r="C48" s="5" t="s">
        <v>3</v>
      </c>
      <c r="D48" s="92" t="s">
        <v>115</v>
      </c>
      <c r="E48" s="92"/>
      <c r="F48" s="92"/>
      <c r="G48" s="92"/>
      <c r="H48" s="92"/>
      <c r="I48" s="92"/>
      <c r="J48" s="6"/>
    </row>
    <row r="49" spans="1:10" ht="16.5" customHeight="1" x14ac:dyDescent="0.25">
      <c r="A49" s="20"/>
      <c r="B49" s="20"/>
      <c r="C49" s="20"/>
      <c r="D49" s="32"/>
      <c r="E49" s="32"/>
      <c r="F49" s="32"/>
      <c r="G49" s="32"/>
      <c r="H49" s="32"/>
      <c r="I49" s="32"/>
      <c r="J49" s="6"/>
    </row>
    <row r="50" spans="1:10" x14ac:dyDescent="0.25">
      <c r="A50" s="78" t="s">
        <v>155</v>
      </c>
      <c r="B50" s="78" t="s">
        <v>159</v>
      </c>
      <c r="C50" s="78"/>
      <c r="D50" s="78"/>
      <c r="E50" s="21"/>
      <c r="F50" s="21"/>
      <c r="G50" s="21"/>
      <c r="H50" s="21"/>
      <c r="I50" s="21"/>
      <c r="J50" s="6"/>
    </row>
    <row r="51" spans="1:10" ht="17.100000000000001" customHeight="1" x14ac:dyDescent="0.25">
      <c r="A51" s="21"/>
      <c r="B51" s="31" t="s">
        <v>108</v>
      </c>
      <c r="C51" s="21"/>
      <c r="D51" s="21"/>
      <c r="E51" s="21"/>
      <c r="F51" s="21"/>
      <c r="G51" s="21"/>
      <c r="H51" s="21"/>
      <c r="I51" s="21"/>
      <c r="J51" s="23"/>
    </row>
    <row r="52" spans="1:10" ht="17.100000000000001" customHeight="1" x14ac:dyDescent="0.25">
      <c r="A52" s="59" t="s">
        <v>19</v>
      </c>
      <c r="B52" s="20" t="s">
        <v>20</v>
      </c>
      <c r="C52" s="20" t="s">
        <v>3</v>
      </c>
      <c r="D52" s="92"/>
      <c r="E52" s="92"/>
      <c r="F52" s="92"/>
      <c r="G52" s="92"/>
      <c r="H52" s="92"/>
      <c r="I52" s="92"/>
      <c r="J52" s="23"/>
    </row>
    <row r="53" spans="1:10" ht="17.100000000000001" customHeight="1" x14ac:dyDescent="0.25">
      <c r="A53" s="59" t="s">
        <v>21</v>
      </c>
      <c r="B53" s="20" t="s">
        <v>4</v>
      </c>
      <c r="C53" s="20" t="s">
        <v>3</v>
      </c>
      <c r="D53" s="92"/>
      <c r="E53" s="92"/>
      <c r="F53" s="92"/>
      <c r="G53" s="92"/>
      <c r="H53" s="92"/>
      <c r="I53" s="92"/>
      <c r="J53" s="23"/>
    </row>
    <row r="54" spans="1:10" ht="15.75" x14ac:dyDescent="0.25">
      <c r="A54" s="59" t="s">
        <v>23</v>
      </c>
      <c r="B54" s="20" t="s">
        <v>22</v>
      </c>
      <c r="C54" s="20" t="s">
        <v>3</v>
      </c>
      <c r="D54" s="92"/>
      <c r="E54" s="92"/>
      <c r="F54" s="92"/>
      <c r="G54" s="92"/>
      <c r="H54" s="92"/>
      <c r="I54" s="92"/>
      <c r="J54" s="23"/>
    </row>
    <row r="55" spans="1:10" ht="17.100000000000001" customHeight="1" x14ac:dyDescent="0.25">
      <c r="A55" s="59" t="s">
        <v>24</v>
      </c>
      <c r="B55" s="20" t="s">
        <v>5</v>
      </c>
      <c r="C55" s="20" t="s">
        <v>3</v>
      </c>
      <c r="D55" s="92"/>
      <c r="E55" s="92"/>
      <c r="F55" s="92"/>
      <c r="G55" s="92"/>
      <c r="H55" s="92"/>
      <c r="I55" s="92"/>
      <c r="J55" s="23"/>
    </row>
    <row r="56" spans="1:10" ht="17.100000000000001" customHeight="1" x14ac:dyDescent="0.25">
      <c r="A56" s="59" t="s">
        <v>26</v>
      </c>
      <c r="B56" s="79" t="s">
        <v>25</v>
      </c>
      <c r="C56" s="20" t="s">
        <v>3</v>
      </c>
      <c r="D56" s="141"/>
      <c r="E56" s="140"/>
      <c r="F56" s="140"/>
      <c r="G56" s="140"/>
      <c r="H56" s="140"/>
      <c r="I56" s="140"/>
      <c r="J56" s="23"/>
    </row>
    <row r="57" spans="1:10" ht="17.100000000000001" customHeight="1" x14ac:dyDescent="0.25">
      <c r="A57" s="59" t="s">
        <v>28</v>
      </c>
      <c r="B57" s="20" t="s">
        <v>27</v>
      </c>
      <c r="C57" s="20" t="s">
        <v>3</v>
      </c>
      <c r="D57" s="140"/>
      <c r="E57" s="140"/>
      <c r="F57" s="140"/>
      <c r="G57" s="140"/>
      <c r="H57" s="140"/>
      <c r="I57" s="140"/>
      <c r="J57" s="23"/>
    </row>
    <row r="58" spans="1:10" ht="17.100000000000001" customHeight="1" x14ac:dyDescent="0.25">
      <c r="A58" s="59" t="s">
        <v>30</v>
      </c>
      <c r="B58" s="20" t="s">
        <v>29</v>
      </c>
      <c r="C58" s="20" t="s">
        <v>3</v>
      </c>
      <c r="D58" s="141" t="s">
        <v>58</v>
      </c>
      <c r="E58" s="140"/>
      <c r="F58" s="140"/>
      <c r="G58" s="140"/>
      <c r="H58" s="140"/>
      <c r="I58" s="140"/>
      <c r="J58" s="23"/>
    </row>
    <row r="59" spans="1:10" ht="17.100000000000001" customHeight="1" x14ac:dyDescent="0.25">
      <c r="A59" s="59" t="s">
        <v>39</v>
      </c>
      <c r="B59" s="20" t="s">
        <v>31</v>
      </c>
      <c r="C59" s="20" t="s">
        <v>3</v>
      </c>
      <c r="D59" s="140"/>
      <c r="E59" s="140"/>
      <c r="F59" s="140"/>
      <c r="G59" s="140"/>
      <c r="H59" s="140"/>
      <c r="I59" s="140"/>
      <c r="J59" s="23"/>
    </row>
    <row r="60" spans="1:10" ht="17.100000000000001" customHeight="1" x14ac:dyDescent="0.25">
      <c r="A60" s="21"/>
      <c r="B60" s="21"/>
      <c r="C60" s="21"/>
      <c r="D60" s="21"/>
      <c r="E60" s="21"/>
      <c r="F60" s="21"/>
      <c r="G60" s="21"/>
      <c r="H60" s="21"/>
      <c r="I60" s="21"/>
      <c r="J60" s="23"/>
    </row>
    <row r="61" spans="1:10" ht="17.100000000000001" customHeight="1" x14ac:dyDescent="0.25">
      <c r="A61" s="21"/>
      <c r="B61" s="113" t="s">
        <v>109</v>
      </c>
      <c r="C61" s="113"/>
      <c r="D61" s="21"/>
      <c r="E61" s="21"/>
      <c r="F61" s="21"/>
      <c r="G61" s="21"/>
      <c r="H61" s="21"/>
      <c r="I61" s="21"/>
      <c r="J61" s="23"/>
    </row>
    <row r="62" spans="1:10" ht="17.100000000000001" customHeight="1" x14ac:dyDescent="0.25">
      <c r="A62" s="59" t="s">
        <v>19</v>
      </c>
      <c r="B62" s="20" t="s">
        <v>32</v>
      </c>
      <c r="C62" s="20" t="s">
        <v>3</v>
      </c>
      <c r="D62" s="92"/>
      <c r="E62" s="92"/>
      <c r="F62" s="92"/>
      <c r="G62" s="92"/>
      <c r="H62" s="92"/>
      <c r="I62" s="92"/>
      <c r="J62" s="23"/>
    </row>
    <row r="63" spans="1:10" ht="17.100000000000001" customHeight="1" x14ac:dyDescent="0.25">
      <c r="A63" s="59" t="s">
        <v>21</v>
      </c>
      <c r="B63" s="20" t="s">
        <v>33</v>
      </c>
      <c r="C63" s="20" t="s">
        <v>3</v>
      </c>
      <c r="D63" s="92"/>
      <c r="E63" s="92"/>
      <c r="F63" s="92"/>
      <c r="G63" s="92"/>
      <c r="H63" s="92"/>
      <c r="I63" s="92"/>
      <c r="J63" s="23"/>
    </row>
    <row r="64" spans="1:10" ht="17.100000000000001" customHeight="1" x14ac:dyDescent="0.25">
      <c r="A64" s="59" t="s">
        <v>23</v>
      </c>
      <c r="B64" s="20" t="s">
        <v>34</v>
      </c>
      <c r="C64" s="20" t="s">
        <v>3</v>
      </c>
      <c r="D64" s="92"/>
      <c r="E64" s="92"/>
      <c r="F64" s="92"/>
      <c r="G64" s="92"/>
      <c r="H64" s="92"/>
      <c r="I64" s="92"/>
      <c r="J64" s="23"/>
    </row>
    <row r="65" spans="1:11" ht="15.75" x14ac:dyDescent="0.25">
      <c r="A65" s="59" t="s">
        <v>24</v>
      </c>
      <c r="B65" s="20" t="s">
        <v>35</v>
      </c>
      <c r="C65" s="20" t="s">
        <v>3</v>
      </c>
      <c r="D65" s="92"/>
      <c r="E65" s="92"/>
      <c r="F65" s="92"/>
      <c r="G65" s="92"/>
      <c r="H65" s="92"/>
      <c r="I65" s="92"/>
      <c r="J65" s="23"/>
    </row>
    <row r="66" spans="1:11" ht="17.100000000000001" customHeight="1" x14ac:dyDescent="0.25">
      <c r="A66" s="59" t="s">
        <v>26</v>
      </c>
      <c r="B66" s="20" t="s">
        <v>36</v>
      </c>
      <c r="C66" s="20" t="s">
        <v>3</v>
      </c>
      <c r="D66" s="92"/>
      <c r="E66" s="92"/>
      <c r="F66" s="92"/>
      <c r="G66" s="92"/>
      <c r="H66" s="92"/>
      <c r="I66" s="92"/>
      <c r="J66" s="6"/>
    </row>
    <row r="67" spans="1:11" ht="17.100000000000001" customHeight="1" x14ac:dyDescent="0.25">
      <c r="A67" s="59" t="s">
        <v>28</v>
      </c>
      <c r="B67" s="20" t="s">
        <v>37</v>
      </c>
      <c r="C67" s="20" t="s">
        <v>3</v>
      </c>
      <c r="D67" s="92"/>
      <c r="E67" s="92"/>
      <c r="F67" s="92"/>
      <c r="G67" s="92"/>
      <c r="H67" s="92"/>
      <c r="I67" s="92"/>
      <c r="J67" s="6"/>
    </row>
    <row r="68" spans="1:11" ht="17.100000000000001" customHeight="1" x14ac:dyDescent="0.25">
      <c r="A68" s="59" t="s">
        <v>30</v>
      </c>
      <c r="B68" s="20" t="s">
        <v>38</v>
      </c>
      <c r="C68" s="20" t="s">
        <v>3</v>
      </c>
      <c r="D68" s="114"/>
      <c r="E68" s="114"/>
      <c r="F68" s="114"/>
      <c r="G68" s="114"/>
      <c r="H68" s="114"/>
      <c r="I68" s="114"/>
      <c r="J68" s="23"/>
    </row>
    <row r="69" spans="1:11" ht="17.100000000000001" customHeight="1" x14ac:dyDescent="0.25">
      <c r="A69" s="59" t="s">
        <v>39</v>
      </c>
      <c r="B69" s="20" t="s">
        <v>40</v>
      </c>
      <c r="C69" s="20" t="s">
        <v>3</v>
      </c>
      <c r="D69" s="92"/>
      <c r="E69" s="92"/>
      <c r="F69" s="92"/>
      <c r="G69" s="92"/>
      <c r="H69" s="92"/>
      <c r="I69" s="92"/>
      <c r="J69" s="23"/>
    </row>
    <row r="70" spans="1:11" ht="17.100000000000001" customHeight="1" x14ac:dyDescent="0.25">
      <c r="A70" s="59" t="s">
        <v>41</v>
      </c>
      <c r="B70" s="20" t="s">
        <v>42</v>
      </c>
      <c r="C70" s="20" t="s">
        <v>3</v>
      </c>
      <c r="D70" s="92"/>
      <c r="E70" s="92"/>
      <c r="F70" s="92"/>
      <c r="G70" s="92"/>
      <c r="H70" s="92"/>
      <c r="I70" s="92"/>
      <c r="J70" s="23"/>
    </row>
    <row r="71" spans="1:11" ht="17.100000000000001" customHeight="1" x14ac:dyDescent="0.25">
      <c r="A71" s="59" t="s">
        <v>43</v>
      </c>
      <c r="B71" s="20" t="s">
        <v>44</v>
      </c>
      <c r="C71" s="20" t="s">
        <v>3</v>
      </c>
      <c r="D71" s="92"/>
      <c r="E71" s="92"/>
      <c r="F71" s="92"/>
      <c r="G71" s="92"/>
      <c r="H71" s="92"/>
      <c r="I71" s="92"/>
      <c r="J71" s="23"/>
    </row>
    <row r="72" spans="1:11" ht="17.100000000000001" customHeight="1" x14ac:dyDescent="0.25">
      <c r="A72" s="59" t="s">
        <v>45</v>
      </c>
      <c r="B72" s="20" t="s">
        <v>46</v>
      </c>
      <c r="C72" s="20" t="s">
        <v>3</v>
      </c>
      <c r="D72" s="92" t="s">
        <v>145</v>
      </c>
      <c r="E72" s="92"/>
      <c r="F72" s="92"/>
      <c r="G72" s="92"/>
      <c r="H72" s="92"/>
      <c r="I72" s="92"/>
      <c r="J72" s="23"/>
    </row>
    <row r="73" spans="1:11" ht="17.100000000000001" customHeight="1" x14ac:dyDescent="0.25">
      <c r="A73" s="59" t="s">
        <v>47</v>
      </c>
      <c r="B73" s="20" t="s">
        <v>48</v>
      </c>
      <c r="C73" s="20" t="s">
        <v>3</v>
      </c>
      <c r="D73" s="106" t="s">
        <v>138</v>
      </c>
      <c r="E73" s="106"/>
      <c r="F73" s="106"/>
      <c r="G73" s="106"/>
      <c r="H73" s="106"/>
      <c r="I73" s="106"/>
      <c r="J73" s="23"/>
    </row>
    <row r="74" spans="1:11" ht="17.100000000000001" customHeight="1" x14ac:dyDescent="0.25">
      <c r="A74" s="59" t="s">
        <v>49</v>
      </c>
      <c r="B74" s="20" t="s">
        <v>50</v>
      </c>
      <c r="C74" s="20" t="s">
        <v>3</v>
      </c>
      <c r="D74" s="92" t="s">
        <v>146</v>
      </c>
      <c r="E74" s="92"/>
      <c r="F74" s="92"/>
      <c r="G74" s="92"/>
      <c r="H74" s="92"/>
      <c r="I74" s="92"/>
      <c r="J74" s="23"/>
    </row>
    <row r="75" spans="1:11" ht="17.100000000000001" customHeight="1" x14ac:dyDescent="0.25">
      <c r="A75" s="59" t="s">
        <v>51</v>
      </c>
      <c r="B75" s="20" t="s">
        <v>52</v>
      </c>
      <c r="C75" s="20" t="s">
        <v>3</v>
      </c>
      <c r="D75" s="92" t="str">
        <f>"From "&amp;J75&amp;" to "&amp;K75&amp;""</f>
        <v>From From to To</v>
      </c>
      <c r="E75" s="92"/>
      <c r="F75" s="92"/>
      <c r="G75" s="92"/>
      <c r="H75" s="92"/>
      <c r="I75" s="92"/>
      <c r="J75" s="84" t="s">
        <v>176</v>
      </c>
      <c r="K75" s="83" t="s">
        <v>99</v>
      </c>
    </row>
    <row r="76" spans="1:11" ht="17.100000000000001" customHeight="1" x14ac:dyDescent="0.25">
      <c r="A76" s="59" t="s">
        <v>53</v>
      </c>
      <c r="B76" s="20" t="s">
        <v>54</v>
      </c>
      <c r="C76" s="20" t="s">
        <v>3</v>
      </c>
      <c r="D76" s="92" t="s">
        <v>116</v>
      </c>
      <c r="E76" s="92"/>
      <c r="F76" s="92"/>
      <c r="G76" s="92"/>
      <c r="H76" s="92"/>
      <c r="I76" s="92"/>
      <c r="J76" s="21"/>
    </row>
    <row r="77" spans="1:11" ht="17.100000000000001" customHeight="1" x14ac:dyDescent="0.25">
      <c r="A77" s="21"/>
      <c r="B77" s="21"/>
      <c r="C77" s="21"/>
      <c r="D77" s="21"/>
      <c r="E77" s="21"/>
      <c r="F77" s="21"/>
      <c r="G77" s="21"/>
      <c r="H77" s="21"/>
      <c r="I77" s="21"/>
      <c r="J77" s="32"/>
    </row>
    <row r="78" spans="1:11" ht="17.100000000000001" customHeight="1" x14ac:dyDescent="0.25">
      <c r="A78" s="21"/>
      <c r="B78" s="113" t="s">
        <v>110</v>
      </c>
      <c r="C78" s="113"/>
      <c r="D78" s="113"/>
      <c r="E78" s="21"/>
      <c r="F78" s="21"/>
      <c r="G78" s="21"/>
      <c r="H78" s="21"/>
      <c r="I78" s="21"/>
      <c r="J78" s="32"/>
    </row>
    <row r="79" spans="1:11" ht="17.100000000000001" customHeight="1" x14ac:dyDescent="0.25">
      <c r="A79" s="59" t="s">
        <v>19</v>
      </c>
      <c r="B79" s="20" t="s">
        <v>55</v>
      </c>
      <c r="C79" s="20" t="s">
        <v>3</v>
      </c>
      <c r="D79" s="92"/>
      <c r="E79" s="92"/>
      <c r="F79" s="92"/>
      <c r="G79" s="92"/>
      <c r="H79" s="92"/>
      <c r="I79" s="92"/>
      <c r="J79" s="32"/>
    </row>
    <row r="80" spans="1:11" ht="17.100000000000001" customHeight="1" x14ac:dyDescent="0.25">
      <c r="A80" s="59" t="s">
        <v>21</v>
      </c>
      <c r="B80" s="20" t="s">
        <v>56</v>
      </c>
      <c r="C80" s="20" t="s">
        <v>3</v>
      </c>
      <c r="D80" s="92"/>
      <c r="E80" s="92"/>
      <c r="F80" s="92"/>
      <c r="G80" s="92"/>
      <c r="H80" s="92"/>
      <c r="I80" s="92"/>
      <c r="J80" s="32"/>
    </row>
    <row r="81" spans="1:10" ht="17.100000000000001" customHeight="1" x14ac:dyDescent="0.25">
      <c r="A81" s="59" t="s">
        <v>23</v>
      </c>
      <c r="B81" s="20" t="s">
        <v>57</v>
      </c>
      <c r="C81" s="20" t="s">
        <v>3</v>
      </c>
      <c r="D81" s="32" t="s">
        <v>58</v>
      </c>
      <c r="E81" s="32"/>
      <c r="F81" s="32"/>
      <c r="G81" s="32"/>
      <c r="H81" s="32"/>
      <c r="I81" s="32"/>
      <c r="J81" s="28"/>
    </row>
    <row r="82" spans="1:10" ht="17.100000000000001" customHeight="1" x14ac:dyDescent="0.25">
      <c r="A82" s="59" t="s">
        <v>24</v>
      </c>
      <c r="B82" s="20" t="s">
        <v>59</v>
      </c>
      <c r="C82" s="20" t="s">
        <v>3</v>
      </c>
      <c r="D82" s="92"/>
      <c r="E82" s="92"/>
      <c r="F82" s="92"/>
      <c r="G82" s="92"/>
      <c r="H82" s="92"/>
      <c r="I82" s="92"/>
      <c r="J82" s="32"/>
    </row>
    <row r="83" spans="1:10" ht="17.100000000000001" customHeight="1" x14ac:dyDescent="0.25">
      <c r="A83" s="59" t="s">
        <v>26</v>
      </c>
      <c r="B83" s="20" t="s">
        <v>60</v>
      </c>
      <c r="C83" s="20" t="s">
        <v>3</v>
      </c>
      <c r="D83" s="92" t="str">
        <f>"Up to "&amp;J83&amp;""</f>
        <v>Up to Date</v>
      </c>
      <c r="E83" s="92"/>
      <c r="F83" s="92"/>
      <c r="G83" s="92"/>
      <c r="H83" s="92"/>
      <c r="I83" s="92"/>
      <c r="J83" s="82" t="s">
        <v>177</v>
      </c>
    </row>
    <row r="84" spans="1:10" ht="17.100000000000001" customHeight="1" x14ac:dyDescent="0.25">
      <c r="A84" s="59" t="s">
        <v>28</v>
      </c>
      <c r="B84" s="20" t="s">
        <v>61</v>
      </c>
      <c r="C84" s="20" t="s">
        <v>3</v>
      </c>
      <c r="D84" s="92" t="str">
        <f>"Concerned Office of "&amp;J84&amp;" Zone"</f>
        <v>Concerned Office of Zone Zone</v>
      </c>
      <c r="E84" s="92"/>
      <c r="F84" s="92"/>
      <c r="G84" s="92"/>
      <c r="H84" s="92"/>
      <c r="I84" s="92"/>
      <c r="J84" s="32" t="s">
        <v>178</v>
      </c>
    </row>
    <row r="85" spans="1:10" ht="17.100000000000001" customHeight="1" x14ac:dyDescent="0.25">
      <c r="A85" s="59" t="s">
        <v>30</v>
      </c>
      <c r="B85" s="20" t="s">
        <v>54</v>
      </c>
      <c r="C85" s="20" t="s">
        <v>3</v>
      </c>
      <c r="D85" s="92" t="s">
        <v>117</v>
      </c>
      <c r="E85" s="92"/>
      <c r="F85" s="92"/>
      <c r="G85" s="92"/>
      <c r="H85" s="92"/>
      <c r="I85" s="92"/>
      <c r="J85" s="21"/>
    </row>
    <row r="86" spans="1:10" ht="17.100000000000001" customHeight="1" x14ac:dyDescent="0.25">
      <c r="A86" s="6"/>
      <c r="B86" s="6"/>
      <c r="C86" s="6"/>
      <c r="D86" s="6"/>
      <c r="E86" s="6"/>
      <c r="F86" s="6"/>
      <c r="G86" s="6"/>
      <c r="H86" s="6"/>
      <c r="I86" s="6"/>
      <c r="J86" s="21"/>
    </row>
    <row r="87" spans="1:10" ht="17.100000000000001" customHeight="1" x14ac:dyDescent="0.25">
      <c r="A87" s="78" t="s">
        <v>156</v>
      </c>
      <c r="B87" s="58" t="s">
        <v>161</v>
      </c>
      <c r="C87" s="78"/>
      <c r="D87" s="6"/>
      <c r="E87" s="6"/>
      <c r="F87" s="6"/>
      <c r="G87" s="6"/>
      <c r="H87" s="6"/>
      <c r="I87" s="6"/>
      <c r="J87" s="32"/>
    </row>
    <row r="88" spans="1:10" ht="17.100000000000001" customHeight="1" x14ac:dyDescent="0.25">
      <c r="A88" s="59" t="s">
        <v>19</v>
      </c>
      <c r="B88" s="5" t="s">
        <v>63</v>
      </c>
      <c r="C88" s="5" t="s">
        <v>3</v>
      </c>
      <c r="D88" s="92"/>
      <c r="E88" s="92"/>
      <c r="F88" s="92"/>
      <c r="G88" s="92"/>
      <c r="H88" s="92"/>
      <c r="I88" s="92"/>
      <c r="J88" s="32"/>
    </row>
    <row r="89" spans="1:10" ht="17.100000000000001" customHeight="1" x14ac:dyDescent="0.25">
      <c r="A89" s="59" t="s">
        <v>21</v>
      </c>
      <c r="B89" s="5" t="s">
        <v>64</v>
      </c>
      <c r="C89" s="5" t="s">
        <v>3</v>
      </c>
      <c r="D89" s="92"/>
      <c r="E89" s="92"/>
      <c r="F89" s="92"/>
      <c r="G89" s="92"/>
      <c r="H89" s="92"/>
      <c r="I89" s="92"/>
      <c r="J89" s="32"/>
    </row>
    <row r="90" spans="1:10" ht="17.100000000000001" customHeight="1" x14ac:dyDescent="0.25">
      <c r="A90" s="6"/>
      <c r="B90" s="6"/>
      <c r="C90" s="6"/>
      <c r="D90" s="6"/>
      <c r="E90" s="6"/>
      <c r="F90" s="6"/>
      <c r="G90" s="6"/>
      <c r="H90" s="6"/>
      <c r="I90" s="6"/>
      <c r="J90" s="32"/>
    </row>
    <row r="91" spans="1:10" ht="17.100000000000001" customHeight="1" x14ac:dyDescent="0.25">
      <c r="A91" s="78" t="s">
        <v>157</v>
      </c>
      <c r="B91" s="58" t="s">
        <v>163</v>
      </c>
      <c r="C91" s="78"/>
      <c r="D91" s="78"/>
      <c r="E91" s="6"/>
      <c r="F91" s="6"/>
      <c r="G91" s="6"/>
      <c r="H91" s="6"/>
      <c r="I91" s="6"/>
      <c r="J91" s="32"/>
    </row>
    <row r="92" spans="1:10" ht="17.100000000000001" customHeight="1" x14ac:dyDescent="0.25">
      <c r="A92" s="59" t="s">
        <v>19</v>
      </c>
      <c r="B92" s="20" t="s">
        <v>139</v>
      </c>
      <c r="C92" s="5" t="s">
        <v>3</v>
      </c>
      <c r="D92" s="92"/>
      <c r="E92" s="92"/>
      <c r="F92" s="92"/>
      <c r="G92" s="92"/>
      <c r="H92" s="92"/>
      <c r="I92" s="92"/>
      <c r="J92" s="32"/>
    </row>
    <row r="93" spans="1:10" ht="17.100000000000001" customHeight="1" x14ac:dyDescent="0.25">
      <c r="A93" s="6"/>
      <c r="B93" s="6"/>
      <c r="C93" s="6"/>
      <c r="D93" s="6"/>
      <c r="E93" s="6"/>
      <c r="F93" s="6"/>
      <c r="G93" s="6"/>
      <c r="H93" s="6"/>
      <c r="I93" s="6"/>
      <c r="J93" s="32"/>
    </row>
    <row r="94" spans="1:10" ht="17.100000000000001" customHeight="1" x14ac:dyDescent="0.25">
      <c r="A94" s="78" t="s">
        <v>158</v>
      </c>
      <c r="B94" s="77" t="s">
        <v>165</v>
      </c>
      <c r="C94" s="77" t="s">
        <v>3</v>
      </c>
      <c r="D94" s="158" t="s">
        <v>179</v>
      </c>
      <c r="E94" s="158"/>
      <c r="F94" s="158"/>
      <c r="G94" s="158"/>
      <c r="H94" s="158"/>
      <c r="I94" s="158"/>
      <c r="J94" s="32"/>
    </row>
    <row r="95" spans="1:10" ht="16.5" customHeight="1" x14ac:dyDescent="0.25">
      <c r="A95" s="6"/>
      <c r="B95" s="6"/>
      <c r="C95" s="6"/>
      <c r="D95" s="6"/>
      <c r="E95" s="6"/>
      <c r="F95" s="6"/>
      <c r="G95" s="6"/>
      <c r="H95" s="6"/>
      <c r="I95" s="6"/>
      <c r="J95" s="32"/>
    </row>
    <row r="96" spans="1:10" ht="17.100000000000001" customHeight="1" x14ac:dyDescent="0.25">
      <c r="A96" s="78" t="s">
        <v>160</v>
      </c>
      <c r="B96" s="77" t="s">
        <v>167</v>
      </c>
      <c r="C96" s="77"/>
      <c r="D96" s="77"/>
      <c r="E96" s="77"/>
      <c r="F96" s="77"/>
      <c r="G96" s="77"/>
      <c r="H96" s="77"/>
      <c r="I96" s="77"/>
      <c r="J96" s="32"/>
    </row>
    <row r="97" spans="1:10" ht="17.100000000000001" customHeight="1" x14ac:dyDescent="0.25">
      <c r="A97" s="59" t="s">
        <v>19</v>
      </c>
      <c r="B97" s="5" t="s">
        <v>105</v>
      </c>
      <c r="C97" s="5" t="s">
        <v>3</v>
      </c>
      <c r="D97" s="159">
        <f>'Cov. Letter'!D14</f>
        <v>0</v>
      </c>
      <c r="E97" s="159"/>
      <c r="F97" s="159"/>
      <c r="G97" s="159"/>
      <c r="H97" s="159"/>
      <c r="I97" s="52"/>
      <c r="J97" s="32"/>
    </row>
    <row r="98" spans="1:10" ht="17.100000000000001" customHeight="1" x14ac:dyDescent="0.25">
      <c r="A98" s="59" t="s">
        <v>21</v>
      </c>
      <c r="B98" s="5" t="s">
        <v>65</v>
      </c>
      <c r="C98" s="5" t="s">
        <v>3</v>
      </c>
      <c r="D98" s="92" t="s">
        <v>180</v>
      </c>
      <c r="E98" s="92"/>
      <c r="F98" s="92"/>
      <c r="G98" s="92"/>
      <c r="H98" s="92"/>
      <c r="I98" s="92"/>
      <c r="J98" s="32"/>
    </row>
    <row r="99" spans="1:10" ht="17.100000000000001" hidden="1" customHeight="1" x14ac:dyDescent="0.25">
      <c r="A99" s="59" t="s">
        <v>23</v>
      </c>
      <c r="B99" s="112" t="s">
        <v>66</v>
      </c>
      <c r="C99" s="112"/>
      <c r="D99" s="112"/>
      <c r="E99" s="112"/>
      <c r="F99" s="112"/>
      <c r="G99" s="112"/>
      <c r="H99" s="112"/>
      <c r="I99" s="112"/>
      <c r="J99" s="32"/>
    </row>
    <row r="100" spans="1:10" ht="17.100000000000001" customHeight="1" x14ac:dyDescent="0.25">
      <c r="A100" s="5"/>
      <c r="B100" s="93" t="s">
        <v>181</v>
      </c>
      <c r="C100" s="93"/>
      <c r="D100" s="93"/>
      <c r="E100" s="93"/>
      <c r="F100" s="93"/>
      <c r="G100" s="93"/>
      <c r="H100" s="93"/>
      <c r="I100" s="93"/>
      <c r="J100" s="21"/>
    </row>
    <row r="101" spans="1:10" ht="17.100000000000001" customHeight="1" x14ac:dyDescent="0.25">
      <c r="A101" s="57"/>
      <c r="B101" s="93"/>
      <c r="C101" s="93"/>
      <c r="D101" s="93"/>
      <c r="E101" s="93"/>
      <c r="F101" s="93"/>
      <c r="G101" s="93"/>
      <c r="H101" s="93"/>
      <c r="I101" s="93"/>
      <c r="J101" s="21"/>
    </row>
    <row r="102" spans="1:10" ht="17.100000000000001" customHeight="1" x14ac:dyDescent="0.25">
      <c r="A102" s="20"/>
      <c r="B102" s="93"/>
      <c r="C102" s="93"/>
      <c r="D102" s="93"/>
      <c r="E102" s="93"/>
      <c r="F102" s="93"/>
      <c r="G102" s="93"/>
      <c r="H102" s="93"/>
      <c r="I102" s="93"/>
      <c r="J102" s="21"/>
    </row>
    <row r="103" spans="1:10" ht="17.100000000000001" customHeight="1" x14ac:dyDescent="0.25">
      <c r="A103" s="20"/>
      <c r="B103" s="93"/>
      <c r="C103" s="93"/>
      <c r="D103" s="93"/>
      <c r="E103" s="93"/>
      <c r="F103" s="93"/>
      <c r="G103" s="93"/>
      <c r="H103" s="93"/>
      <c r="I103" s="93"/>
      <c r="J103" s="21"/>
    </row>
    <row r="104" spans="1:10" ht="17.100000000000001" customHeight="1" x14ac:dyDescent="0.25">
      <c r="A104" s="65"/>
      <c r="B104" s="93"/>
      <c r="C104" s="93"/>
      <c r="D104" s="93"/>
      <c r="E104" s="93"/>
      <c r="F104" s="93"/>
      <c r="G104" s="93"/>
      <c r="H104" s="93"/>
      <c r="I104" s="93"/>
      <c r="J104" s="21"/>
    </row>
    <row r="105" spans="1:10" ht="17.100000000000001" customHeight="1" x14ac:dyDescent="0.25">
      <c r="A105" s="6"/>
      <c r="B105" s="93"/>
      <c r="C105" s="93"/>
      <c r="D105" s="93"/>
      <c r="E105" s="93"/>
      <c r="F105" s="93"/>
      <c r="G105" s="93"/>
      <c r="H105" s="93"/>
      <c r="I105" s="93"/>
      <c r="J105" s="21"/>
    </row>
    <row r="106" spans="1:10" ht="17.100000000000001" customHeight="1" x14ac:dyDescent="0.25">
      <c r="A106" s="65"/>
      <c r="B106" s="93"/>
      <c r="C106" s="93"/>
      <c r="D106" s="93"/>
      <c r="E106" s="93"/>
      <c r="F106" s="93"/>
      <c r="G106" s="93"/>
      <c r="H106" s="93"/>
      <c r="I106" s="93"/>
      <c r="J106" s="32"/>
    </row>
    <row r="107" spans="1:10" ht="17.100000000000001" customHeight="1" x14ac:dyDescent="0.25">
      <c r="A107" s="21"/>
      <c r="B107" s="21"/>
      <c r="C107" s="21"/>
      <c r="D107" s="21"/>
      <c r="E107" s="21"/>
      <c r="F107" s="21"/>
      <c r="G107" s="21"/>
      <c r="H107" s="21"/>
      <c r="I107" s="21"/>
      <c r="J107" s="32"/>
    </row>
    <row r="108" spans="1:10" ht="17.100000000000001" customHeight="1" x14ac:dyDescent="0.25">
      <c r="A108" s="78" t="s">
        <v>162</v>
      </c>
      <c r="B108" s="77" t="s">
        <v>169</v>
      </c>
      <c r="C108" s="77"/>
      <c r="D108" s="77"/>
      <c r="E108" s="6"/>
      <c r="F108" s="6"/>
      <c r="G108" s="6"/>
      <c r="H108" s="6"/>
      <c r="I108" s="6"/>
      <c r="J108" s="32"/>
    </row>
    <row r="109" spans="1:10" ht="17.100000000000001" customHeight="1" x14ac:dyDescent="0.25">
      <c r="A109" s="6"/>
      <c r="B109" s="7" t="s">
        <v>67</v>
      </c>
      <c r="C109" s="6"/>
      <c r="D109" s="6"/>
      <c r="E109" s="6"/>
      <c r="F109" s="6"/>
      <c r="G109" s="6"/>
      <c r="H109" s="6"/>
      <c r="I109" s="6"/>
      <c r="J109" s="32"/>
    </row>
    <row r="110" spans="1:10" ht="16.5" customHeight="1" x14ac:dyDescent="0.25">
      <c r="A110" s="5"/>
      <c r="B110" s="5" t="s">
        <v>68</v>
      </c>
      <c r="C110" s="5" t="s">
        <v>3</v>
      </c>
      <c r="D110" s="92" t="str">
        <f>'Cov. Letter'!J19</f>
        <v>Date of Instruction</v>
      </c>
      <c r="E110" s="92"/>
      <c r="F110" s="92"/>
      <c r="G110" s="92"/>
      <c r="H110" s="92"/>
      <c r="I110" s="92"/>
      <c r="J110" s="32"/>
    </row>
    <row r="111" spans="1:10" ht="17.100000000000001" customHeight="1" x14ac:dyDescent="0.25">
      <c r="A111" s="5"/>
      <c r="B111" s="5" t="s">
        <v>69</v>
      </c>
      <c r="C111" s="5" t="s">
        <v>3</v>
      </c>
      <c r="D111" s="92"/>
      <c r="E111" s="92"/>
      <c r="F111" s="92"/>
      <c r="G111" s="92"/>
      <c r="H111" s="92"/>
      <c r="I111" s="92"/>
      <c r="J111" s="32"/>
    </row>
    <row r="112" spans="1:10" ht="17.100000000000001" customHeight="1" x14ac:dyDescent="0.25">
      <c r="A112" s="5"/>
      <c r="B112" s="5" t="s">
        <v>70</v>
      </c>
      <c r="C112" s="5" t="s">
        <v>3</v>
      </c>
      <c r="D112" s="92" t="str">
        <f>"At "&amp;J112&amp;""</f>
        <v>At Place of Visit</v>
      </c>
      <c r="E112" s="92"/>
      <c r="F112" s="92"/>
      <c r="G112" s="92"/>
      <c r="H112" s="92"/>
      <c r="I112" s="92"/>
      <c r="J112" s="32" t="s">
        <v>70</v>
      </c>
    </row>
    <row r="113" spans="1:10" ht="17.100000000000001" customHeight="1" x14ac:dyDescent="0.25">
      <c r="A113" s="5"/>
      <c r="B113" s="5" t="s">
        <v>71</v>
      </c>
      <c r="C113" s="5" t="s">
        <v>3</v>
      </c>
      <c r="D113" s="92" t="str">
        <f>""&amp;J113&amp;" times"</f>
        <v>How many times</v>
      </c>
      <c r="E113" s="92"/>
      <c r="F113" s="92"/>
      <c r="G113" s="92"/>
      <c r="H113" s="92"/>
      <c r="I113" s="92"/>
      <c r="J113" s="68" t="s">
        <v>193</v>
      </c>
    </row>
    <row r="114" spans="1:10" ht="17.100000000000001" customHeight="1" x14ac:dyDescent="0.25">
      <c r="A114" s="5"/>
      <c r="B114" s="5" t="s">
        <v>72</v>
      </c>
      <c r="C114" s="5" t="s">
        <v>3</v>
      </c>
      <c r="D114" s="92"/>
      <c r="E114" s="92"/>
      <c r="F114" s="92"/>
      <c r="G114" s="92"/>
      <c r="H114" s="92"/>
      <c r="I114" s="92"/>
      <c r="J114" s="6"/>
    </row>
    <row r="115" spans="1:10" ht="17.100000000000001" customHeight="1" x14ac:dyDescent="0.25">
      <c r="A115" s="6"/>
      <c r="B115" s="6"/>
      <c r="C115" s="6"/>
      <c r="D115" s="6"/>
      <c r="E115" s="6"/>
      <c r="F115" s="6"/>
      <c r="G115" s="6"/>
      <c r="H115" s="6"/>
      <c r="I115" s="6"/>
      <c r="J115" s="23"/>
    </row>
    <row r="116" spans="1:10" ht="17.100000000000001" customHeight="1" x14ac:dyDescent="0.25">
      <c r="A116" s="78" t="s">
        <v>164</v>
      </c>
      <c r="B116" s="58" t="s">
        <v>170</v>
      </c>
      <c r="C116" s="6"/>
      <c r="D116" s="6"/>
      <c r="E116" s="6"/>
      <c r="F116" s="6"/>
      <c r="G116" s="6"/>
      <c r="H116" s="6"/>
      <c r="I116" s="6"/>
      <c r="J116" s="23"/>
    </row>
    <row r="117" spans="1:10" ht="17.100000000000001" customHeight="1" x14ac:dyDescent="0.25">
      <c r="A117" s="21"/>
      <c r="B117" s="135" t="s">
        <v>111</v>
      </c>
      <c r="C117" s="135"/>
      <c r="D117" s="135"/>
      <c r="E117" s="135"/>
      <c r="F117" s="21"/>
      <c r="G117" s="21"/>
      <c r="H117" s="35"/>
      <c r="I117" s="30"/>
    </row>
    <row r="118" spans="1:10" ht="17.100000000000001" customHeight="1" x14ac:dyDescent="0.25">
      <c r="A118" s="74" t="s">
        <v>19</v>
      </c>
      <c r="B118" s="111"/>
      <c r="C118" s="111"/>
      <c r="D118" s="111"/>
      <c r="E118" s="111"/>
      <c r="F118" s="111"/>
      <c r="G118" s="111"/>
      <c r="H118" s="48" t="s">
        <v>101</v>
      </c>
      <c r="I118" s="53"/>
    </row>
    <row r="119" spans="1:10" x14ac:dyDescent="0.25">
      <c r="A119" s="74" t="s">
        <v>21</v>
      </c>
      <c r="B119" s="111"/>
      <c r="C119" s="111"/>
      <c r="D119" s="111"/>
      <c r="E119" s="111"/>
      <c r="F119" s="111"/>
      <c r="G119" s="111"/>
      <c r="H119" s="48" t="s">
        <v>101</v>
      </c>
      <c r="I119" s="53"/>
      <c r="J119" s="62"/>
    </row>
    <row r="120" spans="1:10" ht="17.100000000000001" customHeight="1" x14ac:dyDescent="0.25">
      <c r="A120" s="74" t="s">
        <v>23</v>
      </c>
      <c r="B120" s="111"/>
      <c r="C120" s="111"/>
      <c r="D120" s="111"/>
      <c r="E120" s="111"/>
      <c r="F120" s="111"/>
      <c r="G120" s="111"/>
      <c r="H120" s="48" t="s">
        <v>101</v>
      </c>
      <c r="I120" s="53"/>
      <c r="J120" s="62"/>
    </row>
    <row r="121" spans="1:10" ht="17.100000000000001" customHeight="1" x14ac:dyDescent="0.25">
      <c r="A121" s="21"/>
      <c r="B121" s="21"/>
      <c r="C121" s="21"/>
      <c r="D121" s="21"/>
      <c r="E121" s="21"/>
      <c r="F121" s="21"/>
      <c r="H121" s="48" t="s">
        <v>78</v>
      </c>
      <c r="I121" s="75">
        <f t="shared" ref="I121" si="0">SUM(I118:I120)</f>
        <v>0</v>
      </c>
      <c r="J121" s="62"/>
    </row>
    <row r="122" spans="1:10" ht="17.100000000000001" customHeight="1" x14ac:dyDescent="0.25">
      <c r="A122" s="78" t="s">
        <v>166</v>
      </c>
      <c r="B122" s="77" t="s">
        <v>171</v>
      </c>
      <c r="C122" s="6"/>
      <c r="D122" s="6"/>
      <c r="E122" s="6"/>
      <c r="F122" s="6"/>
      <c r="G122" s="6"/>
      <c r="H122" s="6"/>
      <c r="I122" s="6"/>
      <c r="J122" s="23"/>
    </row>
    <row r="123" spans="1:10" ht="17.100000000000001" customHeight="1" x14ac:dyDescent="0.25">
      <c r="A123" s="134" t="s">
        <v>112</v>
      </c>
      <c r="B123" s="134"/>
      <c r="C123" s="134"/>
      <c r="D123" s="134"/>
      <c r="E123" s="134"/>
      <c r="F123" s="134"/>
      <c r="G123" s="134"/>
      <c r="H123" s="134"/>
      <c r="I123" s="134"/>
      <c r="J123" s="24"/>
    </row>
    <row r="124" spans="1:10" ht="17.100000000000001" customHeight="1" x14ac:dyDescent="0.25">
      <c r="A124" s="109" t="s">
        <v>73</v>
      </c>
      <c r="B124" s="109"/>
      <c r="C124" s="109"/>
      <c r="D124" s="109"/>
      <c r="E124" s="21"/>
      <c r="F124" s="21"/>
      <c r="G124" s="21"/>
      <c r="H124" s="21"/>
      <c r="I124" s="34"/>
      <c r="J124" s="23"/>
    </row>
    <row r="125" spans="1:10" ht="17.100000000000001" customHeight="1" x14ac:dyDescent="0.25">
      <c r="A125" s="88"/>
      <c r="B125" s="116"/>
      <c r="C125" s="116"/>
      <c r="D125" s="117" t="s">
        <v>74</v>
      </c>
      <c r="E125" s="118"/>
      <c r="F125" s="118" t="s">
        <v>90</v>
      </c>
      <c r="G125" s="119"/>
      <c r="H125" s="119" t="s">
        <v>75</v>
      </c>
      <c r="I125" s="169"/>
      <c r="J125" s="23"/>
    </row>
    <row r="126" spans="1:10" ht="16.5" customHeight="1" x14ac:dyDescent="0.25">
      <c r="A126" s="80" t="s">
        <v>76</v>
      </c>
      <c r="B126" s="142" t="s">
        <v>77</v>
      </c>
      <c r="C126" s="142"/>
      <c r="D126" s="142"/>
      <c r="E126" s="142"/>
      <c r="F126" s="142"/>
      <c r="G126" s="142"/>
      <c r="H126" s="142"/>
      <c r="I126" s="144"/>
      <c r="J126" s="6"/>
    </row>
    <row r="127" spans="1:10" ht="17.100000000000001" customHeight="1" x14ac:dyDescent="0.25">
      <c r="A127" s="71">
        <v>1</v>
      </c>
      <c r="B127" s="115"/>
      <c r="C127" s="115"/>
      <c r="D127" s="108"/>
      <c r="E127" s="108"/>
      <c r="F127" s="108"/>
      <c r="G127" s="108"/>
      <c r="H127" s="127"/>
      <c r="I127" s="127"/>
      <c r="J127" s="67"/>
    </row>
    <row r="128" spans="1:10" ht="17.100000000000001" customHeight="1" x14ac:dyDescent="0.25">
      <c r="A128" s="71">
        <v>2</v>
      </c>
      <c r="B128" s="115"/>
      <c r="C128" s="115"/>
      <c r="D128" s="108"/>
      <c r="E128" s="108"/>
      <c r="F128" s="108"/>
      <c r="G128" s="108"/>
      <c r="H128" s="127"/>
      <c r="I128" s="127"/>
      <c r="J128" s="67"/>
    </row>
    <row r="129" spans="1:10" ht="17.100000000000001" customHeight="1" x14ac:dyDescent="0.25">
      <c r="A129" s="71">
        <v>3</v>
      </c>
      <c r="B129" s="115"/>
      <c r="C129" s="115"/>
      <c r="D129" s="108"/>
      <c r="E129" s="108"/>
      <c r="F129" s="108"/>
      <c r="G129" s="108"/>
      <c r="H129" s="127"/>
      <c r="I129" s="127"/>
      <c r="J129" s="67"/>
    </row>
    <row r="130" spans="1:10" ht="15.75" x14ac:dyDescent="0.25">
      <c r="A130" s="71">
        <v>4</v>
      </c>
      <c r="B130" s="115"/>
      <c r="C130" s="115"/>
      <c r="D130" s="108"/>
      <c r="E130" s="108"/>
      <c r="F130" s="108"/>
      <c r="G130" s="108"/>
      <c r="H130" s="127"/>
      <c r="I130" s="127"/>
      <c r="J130" s="67"/>
    </row>
    <row r="131" spans="1:10" ht="17.100000000000001" customHeight="1" x14ac:dyDescent="0.25">
      <c r="A131" s="71">
        <v>5</v>
      </c>
      <c r="B131" s="115"/>
      <c r="C131" s="115"/>
      <c r="D131" s="108"/>
      <c r="E131" s="108"/>
      <c r="F131" s="108"/>
      <c r="G131" s="108"/>
      <c r="H131" s="127"/>
      <c r="I131" s="127"/>
      <c r="J131" s="21"/>
    </row>
    <row r="132" spans="1:10" ht="17.100000000000001" customHeight="1" x14ac:dyDescent="0.25">
      <c r="A132" s="71">
        <v>6</v>
      </c>
      <c r="B132" s="115"/>
      <c r="C132" s="115"/>
      <c r="D132" s="108"/>
      <c r="E132" s="108"/>
      <c r="F132" s="108"/>
      <c r="G132" s="108"/>
      <c r="H132" s="127"/>
      <c r="I132" s="127"/>
      <c r="J132" s="21"/>
    </row>
    <row r="133" spans="1:10" ht="17.100000000000001" customHeight="1" x14ac:dyDescent="0.25">
      <c r="A133" s="71">
        <v>7</v>
      </c>
      <c r="B133" s="115"/>
      <c r="C133" s="115"/>
      <c r="D133" s="108"/>
      <c r="E133" s="108"/>
      <c r="F133" s="108"/>
      <c r="G133" s="108"/>
      <c r="H133" s="127"/>
      <c r="I133" s="127"/>
      <c r="J133" s="21"/>
    </row>
    <row r="134" spans="1:10" ht="17.100000000000001" customHeight="1" x14ac:dyDescent="0.25">
      <c r="A134" s="71">
        <v>8</v>
      </c>
      <c r="B134" s="115"/>
      <c r="C134" s="115"/>
      <c r="D134" s="108"/>
      <c r="E134" s="108"/>
      <c r="F134" s="108"/>
      <c r="G134" s="108"/>
      <c r="H134" s="127"/>
      <c r="I134" s="127"/>
      <c r="J134" s="21"/>
    </row>
    <row r="135" spans="1:10" ht="17.100000000000001" customHeight="1" x14ac:dyDescent="0.25">
      <c r="A135" s="71">
        <v>9</v>
      </c>
      <c r="B135" s="115"/>
      <c r="C135" s="115"/>
      <c r="D135" s="108"/>
      <c r="E135" s="108"/>
      <c r="F135" s="108"/>
      <c r="G135" s="108"/>
      <c r="H135" s="127"/>
      <c r="I135" s="127"/>
      <c r="J135" s="21"/>
    </row>
    <row r="136" spans="1:10" ht="17.100000000000001" customHeight="1" x14ac:dyDescent="0.25">
      <c r="A136" s="71">
        <v>10</v>
      </c>
      <c r="B136" s="115"/>
      <c r="C136" s="115"/>
      <c r="D136" s="108"/>
      <c r="E136" s="108"/>
      <c r="F136" s="108"/>
      <c r="G136" s="108"/>
      <c r="H136" s="127"/>
      <c r="I136" s="127"/>
      <c r="J136" s="17"/>
    </row>
    <row r="137" spans="1:10" ht="17.100000000000001" customHeight="1" x14ac:dyDescent="0.25">
      <c r="A137" s="71">
        <v>11</v>
      </c>
      <c r="B137" s="115"/>
      <c r="C137" s="115"/>
      <c r="D137" s="108"/>
      <c r="E137" s="108"/>
      <c r="F137" s="108"/>
      <c r="G137" s="108"/>
      <c r="H137" s="127"/>
      <c r="I137" s="127"/>
      <c r="J137" s="21"/>
    </row>
    <row r="138" spans="1:10" ht="17.100000000000001" customHeight="1" x14ac:dyDescent="0.25">
      <c r="A138" s="71">
        <v>12</v>
      </c>
      <c r="B138" s="115"/>
      <c r="C138" s="115"/>
      <c r="D138" s="108"/>
      <c r="E138" s="108"/>
      <c r="F138" s="108"/>
      <c r="G138" s="108"/>
      <c r="H138" s="127"/>
      <c r="I138" s="127"/>
      <c r="J138" s="21"/>
    </row>
    <row r="139" spans="1:10" ht="17.100000000000001" customHeight="1" x14ac:dyDescent="0.25">
      <c r="A139" s="71">
        <v>13</v>
      </c>
      <c r="B139" s="115"/>
      <c r="C139" s="115"/>
      <c r="D139" s="108"/>
      <c r="E139" s="108"/>
      <c r="F139" s="108"/>
      <c r="G139" s="108"/>
      <c r="H139" s="127"/>
      <c r="I139" s="127"/>
      <c r="J139" s="40"/>
    </row>
    <row r="140" spans="1:10" ht="17.100000000000001" customHeight="1" x14ac:dyDescent="0.25">
      <c r="A140" s="71">
        <v>14</v>
      </c>
      <c r="B140" s="115"/>
      <c r="C140" s="115"/>
      <c r="D140" s="108"/>
      <c r="E140" s="108"/>
      <c r="F140" s="108"/>
      <c r="G140" s="108"/>
      <c r="H140" s="127"/>
      <c r="I140" s="127"/>
      <c r="J140" s="21"/>
    </row>
    <row r="141" spans="1:10" ht="17.100000000000001" customHeight="1" x14ac:dyDescent="0.25">
      <c r="A141" s="71">
        <v>15</v>
      </c>
      <c r="B141" s="115"/>
      <c r="C141" s="115"/>
      <c r="D141" s="108"/>
      <c r="E141" s="108"/>
      <c r="F141" s="108"/>
      <c r="G141" s="108"/>
      <c r="H141" s="127"/>
      <c r="I141" s="127"/>
      <c r="J141" s="34"/>
    </row>
    <row r="142" spans="1:10" ht="17.100000000000001" customHeight="1" x14ac:dyDescent="0.25">
      <c r="A142" s="71">
        <v>16</v>
      </c>
      <c r="B142" s="115"/>
      <c r="C142" s="115"/>
      <c r="D142" s="108"/>
      <c r="E142" s="108"/>
      <c r="F142" s="108"/>
      <c r="G142" s="108"/>
      <c r="H142" s="127"/>
      <c r="I142" s="127"/>
      <c r="J142" s="34"/>
    </row>
    <row r="143" spans="1:10" ht="17.100000000000001" customHeight="1" x14ac:dyDescent="0.25">
      <c r="A143" s="71">
        <v>17</v>
      </c>
      <c r="B143" s="115"/>
      <c r="C143" s="115"/>
      <c r="D143" s="108"/>
      <c r="E143" s="108"/>
      <c r="F143" s="108"/>
      <c r="G143" s="108"/>
      <c r="H143" s="127"/>
      <c r="I143" s="127"/>
      <c r="J143" s="67"/>
    </row>
    <row r="144" spans="1:10" ht="17.100000000000001" customHeight="1" x14ac:dyDescent="0.25">
      <c r="A144" s="71">
        <v>18</v>
      </c>
      <c r="B144" s="115"/>
      <c r="C144" s="115"/>
      <c r="D144" s="108"/>
      <c r="E144" s="108"/>
      <c r="F144" s="108"/>
      <c r="G144" s="108"/>
      <c r="H144" s="127"/>
      <c r="I144" s="127"/>
      <c r="J144" s="67"/>
    </row>
    <row r="145" spans="1:10" ht="17.100000000000001" customHeight="1" x14ac:dyDescent="0.25">
      <c r="A145" s="71">
        <v>19</v>
      </c>
      <c r="B145" s="115"/>
      <c r="C145" s="115"/>
      <c r="D145" s="108"/>
      <c r="E145" s="108"/>
      <c r="F145" s="108"/>
      <c r="G145" s="108"/>
      <c r="H145" s="127"/>
      <c r="I145" s="127"/>
      <c r="J145" s="67"/>
    </row>
    <row r="146" spans="1:10" ht="15.75" x14ac:dyDescent="0.25">
      <c r="A146" s="71">
        <v>20</v>
      </c>
      <c r="B146" s="115"/>
      <c r="C146" s="115"/>
      <c r="D146" s="108"/>
      <c r="E146" s="108"/>
      <c r="F146" s="128"/>
      <c r="G146" s="128"/>
      <c r="H146" s="127"/>
      <c r="I146" s="127"/>
      <c r="J146" s="54"/>
    </row>
    <row r="147" spans="1:10" ht="15.75" x14ac:dyDescent="0.25">
      <c r="A147" s="145" t="s">
        <v>78</v>
      </c>
      <c r="B147" s="130"/>
      <c r="C147" s="130"/>
      <c r="D147" s="130"/>
      <c r="E147" s="130"/>
      <c r="F147" s="108">
        <f>SUM(F127:G146)</f>
        <v>0</v>
      </c>
      <c r="G147" s="108"/>
      <c r="H147" s="127"/>
      <c r="I147" s="146"/>
      <c r="J147" s="6"/>
    </row>
    <row r="148" spans="1:10" ht="15.75" customHeight="1" x14ac:dyDescent="0.25">
      <c r="A148" s="145" t="s">
        <v>79</v>
      </c>
      <c r="B148" s="130"/>
      <c r="C148" s="130"/>
      <c r="D148" s="130"/>
      <c r="E148" s="130"/>
      <c r="F148" s="108">
        <f>0.25*F147</f>
        <v>0</v>
      </c>
      <c r="G148" s="108"/>
      <c r="H148" s="127"/>
      <c r="I148" s="146"/>
      <c r="J148" s="25"/>
    </row>
    <row r="149" spans="1:10" ht="15.75" x14ac:dyDescent="0.25">
      <c r="A149" s="120" t="s">
        <v>80</v>
      </c>
      <c r="B149" s="121"/>
      <c r="C149" s="121"/>
      <c r="D149" s="121"/>
      <c r="E149" s="121"/>
      <c r="F149" s="125">
        <f>F147-F148</f>
        <v>0</v>
      </c>
      <c r="G149" s="125"/>
      <c r="H149" s="127"/>
      <c r="I149" s="146"/>
      <c r="J149" s="6"/>
    </row>
    <row r="150" spans="1:10" ht="15.75" x14ac:dyDescent="0.25">
      <c r="A150" s="80" t="s">
        <v>62</v>
      </c>
      <c r="B150" s="131" t="s">
        <v>81</v>
      </c>
      <c r="C150" s="132"/>
      <c r="D150" s="132"/>
      <c r="E150" s="132"/>
      <c r="F150" s="132"/>
      <c r="G150" s="132"/>
      <c r="H150" s="132"/>
      <c r="I150" s="148"/>
      <c r="J150" s="41"/>
    </row>
    <row r="151" spans="1:10" ht="15.75" x14ac:dyDescent="0.25">
      <c r="A151" s="71">
        <v>1</v>
      </c>
      <c r="B151" s="115"/>
      <c r="C151" s="115"/>
      <c r="D151" s="108"/>
      <c r="E151" s="108"/>
      <c r="F151" s="108"/>
      <c r="G151" s="108"/>
      <c r="H151" s="127"/>
      <c r="I151" s="127"/>
      <c r="J151" s="67"/>
    </row>
    <row r="152" spans="1:10" ht="15.75" x14ac:dyDescent="0.25">
      <c r="A152" s="71">
        <v>2</v>
      </c>
      <c r="B152" s="115"/>
      <c r="C152" s="115"/>
      <c r="D152" s="108"/>
      <c r="E152" s="108"/>
      <c r="F152" s="108"/>
      <c r="G152" s="108"/>
      <c r="H152" s="127"/>
      <c r="I152" s="127"/>
      <c r="J152" s="67"/>
    </row>
    <row r="153" spans="1:10" ht="15.75" customHeight="1" x14ac:dyDescent="0.25">
      <c r="A153" s="71">
        <v>3</v>
      </c>
      <c r="B153" s="115"/>
      <c r="C153" s="115"/>
      <c r="D153" s="108"/>
      <c r="E153" s="108"/>
      <c r="F153" s="108"/>
      <c r="G153" s="108"/>
      <c r="H153" s="127"/>
      <c r="I153" s="127"/>
      <c r="J153" s="67"/>
    </row>
    <row r="154" spans="1:10" ht="15.75" customHeight="1" x14ac:dyDescent="0.25">
      <c r="A154" s="71">
        <v>4</v>
      </c>
      <c r="B154" s="115"/>
      <c r="C154" s="115"/>
      <c r="D154" s="108"/>
      <c r="E154" s="108"/>
      <c r="F154" s="108"/>
      <c r="G154" s="108"/>
      <c r="H154" s="127"/>
      <c r="I154" s="127"/>
      <c r="J154" s="67"/>
    </row>
    <row r="155" spans="1:10" ht="15.75" x14ac:dyDescent="0.25">
      <c r="A155" s="71">
        <v>5</v>
      </c>
      <c r="B155" s="115"/>
      <c r="C155" s="115"/>
      <c r="D155" s="108"/>
      <c r="E155" s="108"/>
      <c r="F155" s="108"/>
      <c r="G155" s="108"/>
      <c r="H155" s="127"/>
      <c r="I155" s="127"/>
      <c r="J155" s="21"/>
    </row>
    <row r="156" spans="1:10" ht="15.75" x14ac:dyDescent="0.25">
      <c r="A156" s="71">
        <v>6</v>
      </c>
      <c r="B156" s="115"/>
      <c r="C156" s="115"/>
      <c r="D156" s="108"/>
      <c r="E156" s="108"/>
      <c r="F156" s="108"/>
      <c r="G156" s="108"/>
      <c r="H156" s="127"/>
      <c r="I156" s="127"/>
      <c r="J156" s="21"/>
    </row>
    <row r="157" spans="1:10" ht="15.75" x14ac:dyDescent="0.25">
      <c r="A157" s="71">
        <v>7</v>
      </c>
      <c r="B157" s="115"/>
      <c r="C157" s="115"/>
      <c r="D157" s="108"/>
      <c r="E157" s="108"/>
      <c r="F157" s="108"/>
      <c r="G157" s="108"/>
      <c r="H157" s="127"/>
      <c r="I157" s="127"/>
      <c r="J157" s="21"/>
    </row>
    <row r="158" spans="1:10" ht="15.75" x14ac:dyDescent="0.25">
      <c r="A158" s="71">
        <v>8</v>
      </c>
      <c r="B158" s="115"/>
      <c r="C158" s="115"/>
      <c r="D158" s="108"/>
      <c r="E158" s="108"/>
      <c r="F158" s="108"/>
      <c r="G158" s="108"/>
      <c r="H158" s="127"/>
      <c r="I158" s="127"/>
      <c r="J158" s="21"/>
    </row>
    <row r="159" spans="1:10" ht="15.75" x14ac:dyDescent="0.25">
      <c r="A159" s="71">
        <v>9</v>
      </c>
      <c r="B159" s="115"/>
      <c r="C159" s="115"/>
      <c r="D159" s="108"/>
      <c r="E159" s="108"/>
      <c r="F159" s="108"/>
      <c r="G159" s="108"/>
      <c r="H159" s="127"/>
      <c r="I159" s="127"/>
      <c r="J159" s="21"/>
    </row>
    <row r="160" spans="1:10" ht="15.75" customHeight="1" x14ac:dyDescent="0.25">
      <c r="A160" s="71">
        <v>10</v>
      </c>
      <c r="B160" s="115"/>
      <c r="C160" s="115"/>
      <c r="D160" s="108"/>
      <c r="E160" s="108"/>
      <c r="F160" s="108"/>
      <c r="G160" s="108"/>
      <c r="H160" s="127"/>
      <c r="I160" s="127"/>
      <c r="J160" s="17"/>
    </row>
    <row r="161" spans="1:10" ht="15.75" x14ac:dyDescent="0.25">
      <c r="A161" s="71">
        <v>11</v>
      </c>
      <c r="B161" s="115"/>
      <c r="C161" s="115"/>
      <c r="D161" s="108"/>
      <c r="E161" s="108"/>
      <c r="F161" s="108"/>
      <c r="G161" s="108"/>
      <c r="H161" s="127"/>
      <c r="I161" s="127"/>
      <c r="J161" s="21"/>
    </row>
    <row r="162" spans="1:10" ht="15.75" x14ac:dyDescent="0.25">
      <c r="A162" s="71">
        <v>12</v>
      </c>
      <c r="B162" s="115"/>
      <c r="C162" s="115"/>
      <c r="D162" s="108"/>
      <c r="E162" s="108"/>
      <c r="F162" s="108"/>
      <c r="G162" s="108"/>
      <c r="H162" s="127"/>
      <c r="I162" s="127"/>
      <c r="J162" s="21"/>
    </row>
    <row r="163" spans="1:10" ht="15.75" x14ac:dyDescent="0.25">
      <c r="A163" s="71">
        <v>13</v>
      </c>
      <c r="B163" s="115"/>
      <c r="C163" s="115"/>
      <c r="D163" s="108"/>
      <c r="E163" s="108"/>
      <c r="F163" s="108"/>
      <c r="G163" s="108"/>
      <c r="H163" s="127"/>
      <c r="I163" s="127"/>
      <c r="J163" s="40"/>
    </row>
    <row r="164" spans="1:10" ht="15.75" x14ac:dyDescent="0.25">
      <c r="A164" s="71">
        <v>14</v>
      </c>
      <c r="B164" s="115"/>
      <c r="C164" s="115"/>
      <c r="D164" s="108"/>
      <c r="E164" s="108"/>
      <c r="F164" s="108"/>
      <c r="G164" s="108"/>
      <c r="H164" s="127"/>
      <c r="I164" s="127"/>
      <c r="J164" s="21"/>
    </row>
    <row r="165" spans="1:10" ht="15.75" x14ac:dyDescent="0.25">
      <c r="A165" s="71">
        <v>15</v>
      </c>
      <c r="B165" s="115"/>
      <c r="C165" s="115"/>
      <c r="D165" s="108"/>
      <c r="E165" s="108"/>
      <c r="F165" s="108"/>
      <c r="G165" s="108"/>
      <c r="H165" s="127"/>
      <c r="I165" s="127"/>
      <c r="J165" s="34"/>
    </row>
    <row r="166" spans="1:10" ht="15.75" x14ac:dyDescent="0.25">
      <c r="A166" s="71">
        <v>16</v>
      </c>
      <c r="B166" s="115"/>
      <c r="C166" s="115"/>
      <c r="D166" s="108"/>
      <c r="E166" s="108"/>
      <c r="F166" s="108"/>
      <c r="G166" s="108"/>
      <c r="H166" s="127"/>
      <c r="I166" s="127"/>
      <c r="J166" s="34"/>
    </row>
    <row r="167" spans="1:10" ht="15.75" x14ac:dyDescent="0.25">
      <c r="A167" s="71">
        <v>17</v>
      </c>
      <c r="B167" s="115"/>
      <c r="C167" s="115"/>
      <c r="D167" s="108"/>
      <c r="E167" s="108"/>
      <c r="F167" s="108"/>
      <c r="G167" s="108"/>
      <c r="H167" s="127"/>
      <c r="I167" s="127"/>
      <c r="J167" s="67"/>
    </row>
    <row r="168" spans="1:10" ht="15.75" x14ac:dyDescent="0.25">
      <c r="A168" s="71">
        <v>18</v>
      </c>
      <c r="B168" s="115"/>
      <c r="C168" s="115"/>
      <c r="D168" s="108"/>
      <c r="E168" s="108"/>
      <c r="F168" s="108"/>
      <c r="G168" s="108"/>
      <c r="H168" s="127"/>
      <c r="I168" s="127"/>
      <c r="J168" s="67"/>
    </row>
    <row r="169" spans="1:10" ht="15.75" x14ac:dyDescent="0.25">
      <c r="A169" s="71">
        <v>19</v>
      </c>
      <c r="B169" s="115"/>
      <c r="C169" s="115"/>
      <c r="D169" s="108"/>
      <c r="E169" s="108"/>
      <c r="F169" s="108"/>
      <c r="G169" s="108"/>
      <c r="H169" s="127"/>
      <c r="I169" s="127"/>
      <c r="J169" s="67"/>
    </row>
    <row r="170" spans="1:10" ht="15.75" x14ac:dyDescent="0.25">
      <c r="A170" s="71">
        <v>20</v>
      </c>
      <c r="B170" s="115"/>
      <c r="C170" s="115"/>
      <c r="D170" s="108"/>
      <c r="E170" s="108"/>
      <c r="F170" s="128"/>
      <c r="G170" s="128"/>
      <c r="H170" s="127"/>
      <c r="I170" s="127"/>
      <c r="J170" s="54"/>
    </row>
    <row r="171" spans="1:10" ht="15.75" customHeight="1" x14ac:dyDescent="0.25">
      <c r="A171" s="164" t="s">
        <v>82</v>
      </c>
      <c r="B171" s="165"/>
      <c r="C171" s="165"/>
      <c r="D171" s="165"/>
      <c r="E171" s="166"/>
      <c r="F171" s="162">
        <f>SUM(F151:G170)</f>
        <v>0</v>
      </c>
      <c r="G171" s="163"/>
      <c r="H171" s="160"/>
      <c r="I171" s="161"/>
      <c r="J171" s="76"/>
    </row>
    <row r="172" spans="1:10" ht="15.75" customHeight="1" x14ac:dyDescent="0.25">
      <c r="A172" s="70" t="s">
        <v>23</v>
      </c>
      <c r="B172" s="131" t="s">
        <v>83</v>
      </c>
      <c r="C172" s="132"/>
      <c r="D172" s="132"/>
      <c r="E172" s="132"/>
      <c r="F172" s="132"/>
      <c r="G172" s="132"/>
      <c r="H172" s="132"/>
      <c r="I172" s="132"/>
      <c r="J172" s="67"/>
    </row>
    <row r="173" spans="1:10" ht="15.75" customHeight="1" x14ac:dyDescent="0.25">
      <c r="A173" s="71">
        <v>1</v>
      </c>
      <c r="B173" s="115"/>
      <c r="C173" s="115"/>
      <c r="D173" s="108"/>
      <c r="E173" s="108"/>
      <c r="F173" s="108"/>
      <c r="G173" s="108"/>
      <c r="H173" s="127"/>
      <c r="I173" s="127"/>
      <c r="J173" s="67"/>
    </row>
    <row r="174" spans="1:10" ht="15.75" customHeight="1" x14ac:dyDescent="0.25">
      <c r="A174" s="71">
        <v>2</v>
      </c>
      <c r="B174" s="115"/>
      <c r="C174" s="115"/>
      <c r="D174" s="108"/>
      <c r="E174" s="108"/>
      <c r="F174" s="108"/>
      <c r="G174" s="108"/>
      <c r="H174" s="127"/>
      <c r="I174" s="127"/>
      <c r="J174" s="67"/>
    </row>
    <row r="175" spans="1:10" ht="15.75" x14ac:dyDescent="0.25">
      <c r="A175" s="71">
        <v>3</v>
      </c>
      <c r="B175" s="115"/>
      <c r="C175" s="115"/>
      <c r="D175" s="108"/>
      <c r="E175" s="108"/>
      <c r="F175" s="108"/>
      <c r="G175" s="108"/>
      <c r="H175" s="127"/>
      <c r="I175" s="127"/>
      <c r="J175" s="67"/>
    </row>
    <row r="176" spans="1:10" ht="15.75" x14ac:dyDescent="0.25">
      <c r="A176" s="71">
        <v>4</v>
      </c>
      <c r="B176" s="115"/>
      <c r="C176" s="115"/>
      <c r="D176" s="108"/>
      <c r="E176" s="108"/>
      <c r="F176" s="108"/>
      <c r="G176" s="108"/>
      <c r="H176" s="127"/>
      <c r="I176" s="127"/>
      <c r="J176" s="67"/>
    </row>
    <row r="177" spans="1:11" ht="15.75" x14ac:dyDescent="0.25">
      <c r="A177" s="71">
        <v>5</v>
      </c>
      <c r="B177" s="115"/>
      <c r="C177" s="115"/>
      <c r="D177" s="108"/>
      <c r="E177" s="108"/>
      <c r="F177" s="108"/>
      <c r="G177" s="108"/>
      <c r="H177" s="127"/>
      <c r="I177" s="127"/>
      <c r="J177" s="67"/>
    </row>
    <row r="178" spans="1:11" ht="15.75" x14ac:dyDescent="0.25">
      <c r="A178" s="71">
        <v>6</v>
      </c>
      <c r="B178" s="115"/>
      <c r="C178" s="115"/>
      <c r="D178" s="108"/>
      <c r="E178" s="108"/>
      <c r="F178" s="108"/>
      <c r="G178" s="108"/>
      <c r="H178" s="127"/>
      <c r="I178" s="127"/>
      <c r="J178" s="67"/>
    </row>
    <row r="179" spans="1:11" ht="15.75" x14ac:dyDescent="0.25">
      <c r="A179" s="71">
        <v>7</v>
      </c>
      <c r="B179" s="115"/>
      <c r="C179" s="115"/>
      <c r="D179" s="108"/>
      <c r="E179" s="108"/>
      <c r="F179" s="108"/>
      <c r="G179" s="108"/>
      <c r="H179" s="127"/>
      <c r="I179" s="127"/>
      <c r="J179" s="67"/>
    </row>
    <row r="180" spans="1:11" ht="15.75" x14ac:dyDescent="0.25">
      <c r="A180" s="71">
        <v>8</v>
      </c>
      <c r="B180" s="115"/>
      <c r="C180" s="115"/>
      <c r="D180" s="108"/>
      <c r="E180" s="108"/>
      <c r="F180" s="108"/>
      <c r="G180" s="108"/>
      <c r="H180" s="127"/>
      <c r="I180" s="127"/>
      <c r="J180" s="67"/>
    </row>
    <row r="181" spans="1:11" s="47" customFormat="1" ht="15.75" x14ac:dyDescent="0.25">
      <c r="A181" s="71">
        <v>9</v>
      </c>
      <c r="B181" s="115"/>
      <c r="C181" s="115"/>
      <c r="D181" s="108"/>
      <c r="E181" s="108"/>
      <c r="F181" s="108"/>
      <c r="G181" s="108"/>
      <c r="H181" s="127"/>
      <c r="I181" s="127"/>
      <c r="J181" s="67"/>
      <c r="K181"/>
    </row>
    <row r="182" spans="1:11" s="47" customFormat="1" ht="15.75" x14ac:dyDescent="0.25">
      <c r="A182" s="71">
        <v>10</v>
      </c>
      <c r="B182" s="115"/>
      <c r="C182" s="115"/>
      <c r="D182" s="108"/>
      <c r="E182" s="108"/>
      <c r="F182" s="108"/>
      <c r="G182" s="108"/>
      <c r="H182" s="127"/>
      <c r="I182" s="127"/>
      <c r="J182" s="67"/>
      <c r="K182"/>
    </row>
    <row r="183" spans="1:11" ht="15.75" x14ac:dyDescent="0.25">
      <c r="A183" s="121" t="s">
        <v>84</v>
      </c>
      <c r="B183" s="121"/>
      <c r="C183" s="121"/>
      <c r="D183" s="121"/>
      <c r="E183" s="121"/>
      <c r="F183" s="125">
        <f>SUM(F173:G182)</f>
        <v>0</v>
      </c>
      <c r="G183" s="125"/>
      <c r="H183" s="127"/>
      <c r="I183" s="127"/>
      <c r="J183" s="67"/>
    </row>
    <row r="184" spans="1:11" ht="15.75" x14ac:dyDescent="0.25">
      <c r="A184" s="124" t="s">
        <v>85</v>
      </c>
      <c r="B184" s="124"/>
      <c r="C184" s="124"/>
      <c r="D184" s="124"/>
      <c r="E184" s="124"/>
      <c r="F184" s="126">
        <f>F149+F171+F183</f>
        <v>0</v>
      </c>
      <c r="G184" s="126"/>
      <c r="H184" s="127"/>
      <c r="I184" s="127"/>
      <c r="J184" s="67"/>
      <c r="K184" s="22"/>
    </row>
    <row r="185" spans="1:11" ht="15.75" x14ac:dyDescent="0.25">
      <c r="A185" s="147" t="s">
        <v>86</v>
      </c>
      <c r="B185" s="132"/>
      <c r="C185" s="132"/>
      <c r="D185" s="132"/>
      <c r="E185" s="132"/>
      <c r="F185" s="132"/>
      <c r="G185" s="132"/>
      <c r="H185" s="132"/>
      <c r="I185" s="148"/>
      <c r="J185" s="76"/>
    </row>
    <row r="186" spans="1:11" ht="15.75" x14ac:dyDescent="0.25">
      <c r="A186" s="81">
        <v>1</v>
      </c>
      <c r="B186" s="115"/>
      <c r="C186" s="115"/>
      <c r="D186" s="108"/>
      <c r="E186" s="108"/>
      <c r="F186" s="108"/>
      <c r="G186" s="108"/>
      <c r="H186" s="127"/>
      <c r="I186" s="146"/>
    </row>
    <row r="187" spans="1:11" ht="15.75" x14ac:dyDescent="0.25">
      <c r="A187" s="81">
        <v>2</v>
      </c>
      <c r="B187" s="115"/>
      <c r="C187" s="115"/>
      <c r="D187" s="108"/>
      <c r="E187" s="108"/>
      <c r="F187" s="108"/>
      <c r="G187" s="108"/>
      <c r="H187" s="127"/>
      <c r="I187" s="146"/>
    </row>
    <row r="188" spans="1:11" ht="15" customHeight="1" x14ac:dyDescent="0.25">
      <c r="A188" s="81">
        <v>3</v>
      </c>
      <c r="B188" s="115"/>
      <c r="C188" s="115"/>
      <c r="D188" s="108"/>
      <c r="E188" s="108"/>
      <c r="F188" s="108"/>
      <c r="G188" s="108"/>
      <c r="H188" s="127"/>
      <c r="I188" s="146"/>
    </row>
    <row r="189" spans="1:11" ht="15.75" x14ac:dyDescent="0.25">
      <c r="A189" s="81">
        <v>4</v>
      </c>
      <c r="B189" s="149"/>
      <c r="C189" s="149"/>
      <c r="D189" s="108"/>
      <c r="E189" s="108"/>
      <c r="F189" s="108"/>
      <c r="G189" s="108"/>
      <c r="H189" s="127"/>
      <c r="I189" s="146"/>
    </row>
    <row r="190" spans="1:11" ht="15.75" x14ac:dyDescent="0.25">
      <c r="A190" s="81">
        <v>5</v>
      </c>
      <c r="B190" s="115"/>
      <c r="C190" s="115"/>
      <c r="D190" s="108"/>
      <c r="E190" s="108"/>
      <c r="F190" s="108"/>
      <c r="G190" s="108"/>
      <c r="H190" s="127"/>
      <c r="I190" s="146"/>
    </row>
    <row r="191" spans="1:11" ht="15.75" x14ac:dyDescent="0.25">
      <c r="A191" s="81">
        <v>6</v>
      </c>
      <c r="B191" s="115"/>
      <c r="C191" s="115"/>
      <c r="D191" s="108"/>
      <c r="E191" s="108"/>
      <c r="F191" s="108"/>
      <c r="G191" s="108"/>
      <c r="H191" s="127"/>
      <c r="I191" s="146"/>
    </row>
    <row r="192" spans="1:11" ht="15.75" x14ac:dyDescent="0.25">
      <c r="A192" s="81">
        <v>7</v>
      </c>
      <c r="B192" s="115"/>
      <c r="C192" s="115"/>
      <c r="D192" s="108"/>
      <c r="E192" s="108"/>
      <c r="F192" s="108"/>
      <c r="G192" s="108"/>
      <c r="H192" s="127"/>
      <c r="I192" s="146"/>
    </row>
    <row r="193" spans="1:10" ht="15.75" x14ac:dyDescent="0.25">
      <c r="A193" s="81">
        <v>8</v>
      </c>
      <c r="B193" s="115"/>
      <c r="C193" s="115"/>
      <c r="D193" s="108"/>
      <c r="E193" s="108"/>
      <c r="F193" s="108"/>
      <c r="G193" s="108"/>
      <c r="H193" s="127"/>
      <c r="I193" s="146"/>
    </row>
    <row r="194" spans="1:10" ht="15.75" x14ac:dyDescent="0.25">
      <c r="A194" s="81">
        <v>9</v>
      </c>
      <c r="B194" s="115"/>
      <c r="C194" s="115"/>
      <c r="D194" s="108"/>
      <c r="E194" s="108"/>
      <c r="F194" s="108"/>
      <c r="G194" s="108"/>
      <c r="H194" s="127"/>
      <c r="I194" s="146"/>
    </row>
    <row r="195" spans="1:10" ht="15.75" x14ac:dyDescent="0.25">
      <c r="A195" s="81">
        <v>10</v>
      </c>
      <c r="B195" s="149"/>
      <c r="C195" s="149"/>
      <c r="D195" s="108"/>
      <c r="E195" s="108"/>
      <c r="F195" s="108"/>
      <c r="G195" s="108"/>
      <c r="H195" s="127"/>
      <c r="I195" s="146"/>
    </row>
    <row r="196" spans="1:10" ht="15.75" x14ac:dyDescent="0.25">
      <c r="A196" s="150" t="s">
        <v>87</v>
      </c>
      <c r="B196" s="124"/>
      <c r="C196" s="124"/>
      <c r="D196" s="124"/>
      <c r="E196" s="124"/>
      <c r="F196" s="123">
        <f>SUM(F186:G195)</f>
        <v>0</v>
      </c>
      <c r="G196" s="123"/>
      <c r="H196" s="122"/>
      <c r="I196" s="151"/>
    </row>
    <row r="197" spans="1:10" ht="15.75" x14ac:dyDescent="0.25">
      <c r="A197" s="150" t="s">
        <v>88</v>
      </c>
      <c r="B197" s="124"/>
      <c r="C197" s="124"/>
      <c r="D197" s="124"/>
      <c r="E197" s="124"/>
      <c r="F197" s="123">
        <f>F184+F196</f>
        <v>0</v>
      </c>
      <c r="G197" s="123"/>
      <c r="H197" s="122"/>
      <c r="I197" s="151"/>
    </row>
    <row r="198" spans="1:10" ht="15.75" x14ac:dyDescent="0.25">
      <c r="A198" s="145" t="s">
        <v>89</v>
      </c>
      <c r="B198" s="130"/>
      <c r="C198" s="130"/>
      <c r="D198" s="130"/>
      <c r="E198" s="130"/>
      <c r="F198" s="108">
        <f>0.13*F197</f>
        <v>0</v>
      </c>
      <c r="G198" s="108"/>
      <c r="H198" s="122"/>
      <c r="I198" s="151"/>
      <c r="J198" s="61"/>
    </row>
    <row r="199" spans="1:10" ht="16.5" thickBot="1" x14ac:dyDescent="0.3">
      <c r="A199" s="152" t="s">
        <v>182</v>
      </c>
      <c r="B199" s="153"/>
      <c r="C199" s="153"/>
      <c r="D199" s="153"/>
      <c r="E199" s="153"/>
      <c r="F199" s="154">
        <f>F197+F198</f>
        <v>0</v>
      </c>
      <c r="G199" s="154"/>
      <c r="H199" s="155"/>
      <c r="I199" s="156"/>
    </row>
    <row r="200" spans="1:10" ht="15" customHeight="1" x14ac:dyDescent="0.25">
      <c r="A200" s="167" t="str">
        <f>"Thus, the entire total loss due to accident is assessed as Rs. "&amp;F199&amp;" for Third Party damaged vehicle, excluding the excess clause (if any) against the total claim of Rs. "&amp;I121&amp;""</f>
        <v>Thus, the entire total loss due to accident is assessed as Rs. 0 for Third Party damaged vehicle, excluding the excess clause (if any) against the total claim of Rs. 0</v>
      </c>
      <c r="B200" s="167"/>
      <c r="C200" s="167"/>
      <c r="D200" s="167"/>
      <c r="E200" s="167"/>
      <c r="F200" s="167"/>
      <c r="G200" s="167"/>
      <c r="H200" s="167"/>
      <c r="I200" s="167"/>
      <c r="J200" s="85"/>
    </row>
    <row r="201" spans="1:10" ht="15" customHeight="1" x14ac:dyDescent="0.25">
      <c r="A201" s="167"/>
      <c r="B201" s="167"/>
      <c r="C201" s="167"/>
      <c r="D201" s="167"/>
      <c r="E201" s="167"/>
      <c r="F201" s="167"/>
      <c r="G201" s="167"/>
      <c r="H201" s="167"/>
      <c r="I201" s="167"/>
      <c r="J201" s="90"/>
    </row>
    <row r="202" spans="1:10" ht="15.75" x14ac:dyDescent="0.25">
      <c r="A202" s="69"/>
      <c r="B202" s="69"/>
      <c r="C202" s="69"/>
      <c r="D202" s="69"/>
      <c r="E202" s="69"/>
      <c r="F202" s="69"/>
      <c r="G202" s="69"/>
      <c r="H202" s="69"/>
      <c r="I202" s="69"/>
    </row>
    <row r="203" spans="1:10" ht="15.75" x14ac:dyDescent="0.25">
      <c r="A203" s="110" t="s">
        <v>113</v>
      </c>
      <c r="B203" s="110"/>
      <c r="C203" s="21"/>
      <c r="D203" s="21"/>
      <c r="E203" s="21"/>
      <c r="F203" s="21"/>
      <c r="G203" s="21"/>
      <c r="H203" s="21"/>
      <c r="I203" s="21"/>
    </row>
    <row r="204" spans="1:10" ht="15.75" x14ac:dyDescent="0.25">
      <c r="A204" s="92" t="s">
        <v>147</v>
      </c>
      <c r="B204" s="92"/>
      <c r="C204" s="92"/>
      <c r="D204" s="92"/>
      <c r="E204" s="92"/>
      <c r="F204" s="92"/>
      <c r="G204" s="92"/>
      <c r="H204" s="92"/>
      <c r="I204" s="92"/>
    </row>
    <row r="205" spans="1:10" ht="15.75" x14ac:dyDescent="0.25">
      <c r="A205" s="92" t="s">
        <v>148</v>
      </c>
      <c r="B205" s="92"/>
      <c r="C205" s="92"/>
      <c r="D205" s="92"/>
      <c r="E205" s="92"/>
      <c r="F205" s="92"/>
      <c r="G205" s="92"/>
      <c r="H205" s="92"/>
      <c r="I205" s="92"/>
    </row>
    <row r="206" spans="1:10" x14ac:dyDescent="0.25">
      <c r="A206" s="143"/>
      <c r="B206" s="143"/>
      <c r="C206" s="6"/>
      <c r="D206" s="6"/>
      <c r="E206" s="6"/>
      <c r="F206" s="6"/>
      <c r="G206" s="6"/>
      <c r="H206" s="6"/>
      <c r="I206" s="6"/>
    </row>
    <row r="207" spans="1:10" x14ac:dyDescent="0.25">
      <c r="A207" s="78" t="s">
        <v>168</v>
      </c>
      <c r="B207" s="77" t="s">
        <v>172</v>
      </c>
      <c r="C207" s="6"/>
      <c r="D207" s="6"/>
      <c r="E207" s="6"/>
      <c r="F207" s="6"/>
      <c r="G207" s="6"/>
      <c r="H207" s="6"/>
      <c r="I207" s="6"/>
    </row>
    <row r="208" spans="1:10" ht="15.75" customHeight="1" x14ac:dyDescent="0.25">
      <c r="A208" s="93" t="s">
        <v>92</v>
      </c>
      <c r="B208" s="93"/>
      <c r="C208" s="93"/>
      <c r="D208" s="93"/>
      <c r="E208" s="93"/>
      <c r="F208" s="93"/>
      <c r="G208" s="93"/>
      <c r="H208" s="93"/>
      <c r="I208" s="93"/>
    </row>
    <row r="209" spans="1:9" ht="15.75" customHeight="1" x14ac:dyDescent="0.25">
      <c r="A209" s="93"/>
      <c r="B209" s="93"/>
      <c r="C209" s="93"/>
      <c r="D209" s="93"/>
      <c r="E209" s="93"/>
      <c r="F209" s="93"/>
      <c r="G209" s="93"/>
      <c r="H209" s="93"/>
      <c r="I209" s="93"/>
    </row>
    <row r="210" spans="1:9" x14ac:dyDescent="0.25">
      <c r="A210" s="6"/>
      <c r="B210" s="6"/>
      <c r="C210" s="6"/>
      <c r="D210" s="6"/>
      <c r="E210" s="6"/>
      <c r="F210" s="6"/>
      <c r="G210" s="6"/>
      <c r="H210" s="6"/>
      <c r="I210" s="6"/>
    </row>
    <row r="211" spans="1:9" ht="15.75" x14ac:dyDescent="0.25">
      <c r="A211" s="133" t="s">
        <v>93</v>
      </c>
      <c r="B211" s="133"/>
      <c r="C211" s="133"/>
      <c r="D211" s="133"/>
      <c r="E211" s="133"/>
      <c r="F211" s="133"/>
      <c r="G211" s="133"/>
      <c r="H211" s="133"/>
      <c r="I211" s="133"/>
    </row>
    <row r="212" spans="1:9" x14ac:dyDescent="0.25">
      <c r="A212" s="6"/>
      <c r="B212" s="6"/>
      <c r="C212" s="6"/>
      <c r="D212" s="6"/>
      <c r="E212" s="6"/>
      <c r="F212" s="6"/>
      <c r="G212" s="6"/>
      <c r="H212" s="6"/>
      <c r="I212" s="6"/>
    </row>
    <row r="213" spans="1:9" ht="15.75" customHeight="1" x14ac:dyDescent="0.25">
      <c r="A213" s="93" t="s">
        <v>94</v>
      </c>
      <c r="B213" s="93"/>
      <c r="C213" s="93"/>
      <c r="D213" s="93"/>
      <c r="E213" s="93"/>
      <c r="F213" s="93"/>
      <c r="G213" s="93"/>
      <c r="H213" s="93"/>
      <c r="I213" s="93"/>
    </row>
    <row r="214" spans="1:9" ht="15.75" customHeight="1" x14ac:dyDescent="0.25">
      <c r="A214" s="93"/>
      <c r="B214" s="93"/>
      <c r="C214" s="93"/>
      <c r="D214" s="93"/>
      <c r="E214" s="93"/>
      <c r="F214" s="93"/>
      <c r="G214" s="93"/>
      <c r="H214" s="93"/>
      <c r="I214" s="93"/>
    </row>
    <row r="215" spans="1:9" x14ac:dyDescent="0.25">
      <c r="A215" s="6"/>
      <c r="B215" s="6"/>
      <c r="C215" s="6"/>
      <c r="D215" s="6"/>
      <c r="E215" s="6"/>
      <c r="F215" s="6"/>
      <c r="G215" s="6"/>
      <c r="H215" s="6"/>
      <c r="I215" s="6"/>
    </row>
    <row r="216" spans="1:9" ht="15.75" x14ac:dyDescent="0.25">
      <c r="A216" s="129" t="s">
        <v>183</v>
      </c>
      <c r="B216" s="129"/>
      <c r="C216" s="129"/>
      <c r="D216" s="129"/>
      <c r="E216" s="129"/>
      <c r="F216" s="129"/>
      <c r="G216" s="129"/>
      <c r="H216" s="129"/>
      <c r="I216" s="129"/>
    </row>
    <row r="217" spans="1:9" x14ac:dyDescent="0.25">
      <c r="A217" s="6"/>
      <c r="B217" s="6"/>
      <c r="C217" s="6"/>
      <c r="D217" s="6"/>
      <c r="E217" s="6"/>
      <c r="F217" s="6"/>
      <c r="G217" s="6"/>
      <c r="H217" s="6"/>
      <c r="I217" s="6"/>
    </row>
    <row r="218" spans="1:9" x14ac:dyDescent="0.25">
      <c r="A218" s="6"/>
      <c r="B218" s="6"/>
      <c r="C218" s="6"/>
      <c r="D218" s="6"/>
      <c r="E218" s="6"/>
      <c r="F218" s="6"/>
      <c r="G218" s="107" t="s">
        <v>17</v>
      </c>
      <c r="H218" s="107"/>
      <c r="I218" s="107"/>
    </row>
    <row r="219" spans="1:9" x14ac:dyDescent="0.25">
      <c r="A219" s="6"/>
      <c r="B219" s="6"/>
      <c r="C219" s="6"/>
      <c r="D219" s="6"/>
      <c r="E219" s="6"/>
      <c r="F219" s="6"/>
      <c r="G219" s="6"/>
      <c r="H219" s="27"/>
      <c r="I219" s="27"/>
    </row>
    <row r="220" spans="1:9" x14ac:dyDescent="0.25">
      <c r="A220" s="6"/>
      <c r="B220" s="6"/>
      <c r="C220" s="6"/>
      <c r="D220" s="6"/>
      <c r="E220" s="6"/>
      <c r="F220" s="6"/>
      <c r="G220" s="107" t="s">
        <v>103</v>
      </c>
      <c r="H220" s="107"/>
      <c r="I220" s="107"/>
    </row>
    <row r="221" spans="1:9" x14ac:dyDescent="0.25">
      <c r="A221" s="6"/>
      <c r="B221" s="6"/>
      <c r="C221" s="6"/>
      <c r="D221" s="6"/>
      <c r="E221" s="6"/>
      <c r="F221" s="6"/>
      <c r="G221" s="107" t="str">
        <f>'Cov. Letter'!G28:I28</f>
        <v>Prabesh Poudel</v>
      </c>
      <c r="H221" s="107"/>
      <c r="I221" s="107"/>
    </row>
    <row r="222" spans="1:9" x14ac:dyDescent="0.25">
      <c r="A222" s="6"/>
      <c r="B222" s="6"/>
      <c r="C222" s="6"/>
      <c r="D222" s="6"/>
      <c r="E222" s="6"/>
      <c r="F222" s="6"/>
      <c r="G222" s="107" t="s">
        <v>104</v>
      </c>
      <c r="H222" s="107"/>
      <c r="I222" s="107"/>
    </row>
    <row r="223" spans="1:9" x14ac:dyDescent="0.25">
      <c r="A223" s="6"/>
      <c r="B223" s="6"/>
      <c r="C223" s="6"/>
      <c r="D223" s="6"/>
      <c r="E223" s="6"/>
      <c r="F223" s="6"/>
    </row>
    <row r="224" spans="1:9" x14ac:dyDescent="0.25">
      <c r="A224" s="6"/>
    </row>
    <row r="225" spans="1:11" x14ac:dyDescent="0.25">
      <c r="A225" s="6"/>
    </row>
    <row r="226" spans="1:11" x14ac:dyDescent="0.25">
      <c r="A226" s="6"/>
    </row>
    <row r="227" spans="1:11" x14ac:dyDescent="0.25">
      <c r="A227" s="6"/>
      <c r="E227" s="4"/>
    </row>
    <row r="228" spans="1:11" x14ac:dyDescent="0.25">
      <c r="J228" s="21"/>
    </row>
    <row r="229" spans="1:11" ht="15.75" x14ac:dyDescent="0.25">
      <c r="J229" s="42"/>
      <c r="K229" s="47"/>
    </row>
    <row r="230" spans="1:11" ht="15.75" x14ac:dyDescent="0.25">
      <c r="J230" s="42"/>
      <c r="K230" s="47"/>
    </row>
  </sheetData>
  <dataConsolidate/>
  <mergeCells count="385">
    <mergeCell ref="F195:G195"/>
    <mergeCell ref="H195:I195"/>
    <mergeCell ref="A200:I201"/>
    <mergeCell ref="A208:I209"/>
    <mergeCell ref="A213:I214"/>
    <mergeCell ref="G25:I25"/>
    <mergeCell ref="H125:I125"/>
    <mergeCell ref="B182:C182"/>
    <mergeCell ref="D182:E182"/>
    <mergeCell ref="F182:G182"/>
    <mergeCell ref="H182:I182"/>
    <mergeCell ref="A183:E183"/>
    <mergeCell ref="F183:G183"/>
    <mergeCell ref="H183:I183"/>
    <mergeCell ref="A184:E184"/>
    <mergeCell ref="F184:G184"/>
    <mergeCell ref="H184:I184"/>
    <mergeCell ref="H179:I179"/>
    <mergeCell ref="B180:C180"/>
    <mergeCell ref="D180:E180"/>
    <mergeCell ref="F180:G180"/>
    <mergeCell ref="H180:I180"/>
    <mergeCell ref="B170:C170"/>
    <mergeCell ref="D170:E170"/>
    <mergeCell ref="F170:G170"/>
    <mergeCell ref="H170:I170"/>
    <mergeCell ref="B172:I172"/>
    <mergeCell ref="B175:C175"/>
    <mergeCell ref="D175:E175"/>
    <mergeCell ref="F175:G175"/>
    <mergeCell ref="H175:I175"/>
    <mergeCell ref="H171:I171"/>
    <mergeCell ref="B173:C173"/>
    <mergeCell ref="D173:E173"/>
    <mergeCell ref="F173:G173"/>
    <mergeCell ref="F174:G174"/>
    <mergeCell ref="F171:G171"/>
    <mergeCell ref="A171:E171"/>
    <mergeCell ref="B167:C167"/>
    <mergeCell ref="D167:E167"/>
    <mergeCell ref="F167:G167"/>
    <mergeCell ref="H167:I167"/>
    <mergeCell ref="B168:C168"/>
    <mergeCell ref="D168:E168"/>
    <mergeCell ref="F168:G168"/>
    <mergeCell ref="H168:I168"/>
    <mergeCell ref="B169:C169"/>
    <mergeCell ref="D169:E169"/>
    <mergeCell ref="F169:G169"/>
    <mergeCell ref="H169:I169"/>
    <mergeCell ref="B164:C164"/>
    <mergeCell ref="D164:E164"/>
    <mergeCell ref="F164:G164"/>
    <mergeCell ref="H164:I164"/>
    <mergeCell ref="B165:C165"/>
    <mergeCell ref="D165:E165"/>
    <mergeCell ref="F165:G165"/>
    <mergeCell ref="H165:I165"/>
    <mergeCell ref="B166:C166"/>
    <mergeCell ref="D166:E166"/>
    <mergeCell ref="F166:G166"/>
    <mergeCell ref="H166:I166"/>
    <mergeCell ref="B161:C161"/>
    <mergeCell ref="D161:E161"/>
    <mergeCell ref="F161:G161"/>
    <mergeCell ref="H161:I161"/>
    <mergeCell ref="B162:C162"/>
    <mergeCell ref="D162:E162"/>
    <mergeCell ref="F162:G162"/>
    <mergeCell ref="H162:I162"/>
    <mergeCell ref="B163:C163"/>
    <mergeCell ref="D163:E163"/>
    <mergeCell ref="F163:G163"/>
    <mergeCell ref="H163:I163"/>
    <mergeCell ref="B158:C158"/>
    <mergeCell ref="D158:E158"/>
    <mergeCell ref="F158:G158"/>
    <mergeCell ref="H158:I158"/>
    <mergeCell ref="B159:C159"/>
    <mergeCell ref="D159:E159"/>
    <mergeCell ref="F159:G159"/>
    <mergeCell ref="H159:I159"/>
    <mergeCell ref="B160:C160"/>
    <mergeCell ref="D160:E160"/>
    <mergeCell ref="F160:G160"/>
    <mergeCell ref="H160:I160"/>
    <mergeCell ref="H155:I155"/>
    <mergeCell ref="B156:C156"/>
    <mergeCell ref="D156:E156"/>
    <mergeCell ref="F156:G156"/>
    <mergeCell ref="H156:I156"/>
    <mergeCell ref="B157:C157"/>
    <mergeCell ref="D157:E157"/>
    <mergeCell ref="F157:G157"/>
    <mergeCell ref="H157:I157"/>
    <mergeCell ref="B155:C155"/>
    <mergeCell ref="D155:E155"/>
    <mergeCell ref="F155:G155"/>
    <mergeCell ref="B145:C145"/>
    <mergeCell ref="D145:E145"/>
    <mergeCell ref="F145:G145"/>
    <mergeCell ref="H145:I145"/>
    <mergeCell ref="B146:C146"/>
    <mergeCell ref="D146:E146"/>
    <mergeCell ref="F146:G146"/>
    <mergeCell ref="H146:I146"/>
    <mergeCell ref="B151:C151"/>
    <mergeCell ref="D151:E151"/>
    <mergeCell ref="F151:G151"/>
    <mergeCell ref="H151:I151"/>
    <mergeCell ref="F149:G149"/>
    <mergeCell ref="H149:I149"/>
    <mergeCell ref="B150:I150"/>
    <mergeCell ref="A148:E148"/>
    <mergeCell ref="F148:G148"/>
    <mergeCell ref="B142:C142"/>
    <mergeCell ref="D142:E142"/>
    <mergeCell ref="F142:G142"/>
    <mergeCell ref="H142:I142"/>
    <mergeCell ref="B143:C143"/>
    <mergeCell ref="D143:E143"/>
    <mergeCell ref="F143:G143"/>
    <mergeCell ref="H143:I143"/>
    <mergeCell ref="B144:C144"/>
    <mergeCell ref="D144:E144"/>
    <mergeCell ref="F144:G144"/>
    <mergeCell ref="H144:I144"/>
    <mergeCell ref="B139:C139"/>
    <mergeCell ref="D139:E139"/>
    <mergeCell ref="F139:G139"/>
    <mergeCell ref="H139:I139"/>
    <mergeCell ref="B140:C140"/>
    <mergeCell ref="D140:E140"/>
    <mergeCell ref="F140:G140"/>
    <mergeCell ref="H140:I140"/>
    <mergeCell ref="B141:C141"/>
    <mergeCell ref="D141:E141"/>
    <mergeCell ref="F141:G141"/>
    <mergeCell ref="H141:I141"/>
    <mergeCell ref="B136:C136"/>
    <mergeCell ref="D136:E136"/>
    <mergeCell ref="F136:G136"/>
    <mergeCell ref="H136:I136"/>
    <mergeCell ref="B137:C137"/>
    <mergeCell ref="D137:E137"/>
    <mergeCell ref="F137:G137"/>
    <mergeCell ref="H137:I137"/>
    <mergeCell ref="B138:C138"/>
    <mergeCell ref="D138:E138"/>
    <mergeCell ref="F138:G138"/>
    <mergeCell ref="H138:I138"/>
    <mergeCell ref="B133:C133"/>
    <mergeCell ref="D133:E133"/>
    <mergeCell ref="F133:G133"/>
    <mergeCell ref="H133:I133"/>
    <mergeCell ref="B134:C134"/>
    <mergeCell ref="D134:E134"/>
    <mergeCell ref="F134:G134"/>
    <mergeCell ref="H134:I134"/>
    <mergeCell ref="B135:C135"/>
    <mergeCell ref="D135:E135"/>
    <mergeCell ref="F135:G135"/>
    <mergeCell ref="H135:I135"/>
    <mergeCell ref="B130:C130"/>
    <mergeCell ref="D130:E130"/>
    <mergeCell ref="F130:G130"/>
    <mergeCell ref="H130:I130"/>
    <mergeCell ref="B131:C131"/>
    <mergeCell ref="D131:E131"/>
    <mergeCell ref="F131:G131"/>
    <mergeCell ref="H131:I131"/>
    <mergeCell ref="B132:C132"/>
    <mergeCell ref="D132:E132"/>
    <mergeCell ref="F132:G132"/>
    <mergeCell ref="H132:I132"/>
    <mergeCell ref="B127:C127"/>
    <mergeCell ref="D127:E127"/>
    <mergeCell ref="F127:G127"/>
    <mergeCell ref="H127:I127"/>
    <mergeCell ref="B128:C128"/>
    <mergeCell ref="D128:E128"/>
    <mergeCell ref="F128:G128"/>
    <mergeCell ref="H128:I128"/>
    <mergeCell ref="B129:C129"/>
    <mergeCell ref="D129:E129"/>
    <mergeCell ref="F129:G129"/>
    <mergeCell ref="H129:I129"/>
    <mergeCell ref="D110:I110"/>
    <mergeCell ref="D111:I111"/>
    <mergeCell ref="D112:I112"/>
    <mergeCell ref="D113:I113"/>
    <mergeCell ref="D114:I114"/>
    <mergeCell ref="D79:I79"/>
    <mergeCell ref="D80:I80"/>
    <mergeCell ref="D82:I82"/>
    <mergeCell ref="D83:I83"/>
    <mergeCell ref="D84:I84"/>
    <mergeCell ref="D94:I94"/>
    <mergeCell ref="D97:H97"/>
    <mergeCell ref="B100:I106"/>
    <mergeCell ref="D89:I89"/>
    <mergeCell ref="D92:I92"/>
    <mergeCell ref="D74:I74"/>
    <mergeCell ref="D75:I75"/>
    <mergeCell ref="D76:I76"/>
    <mergeCell ref="D59:I59"/>
    <mergeCell ref="D62:I62"/>
    <mergeCell ref="D63:I63"/>
    <mergeCell ref="D64:I64"/>
    <mergeCell ref="D65:I65"/>
    <mergeCell ref="D66:I66"/>
    <mergeCell ref="D67:I67"/>
    <mergeCell ref="D68:I68"/>
    <mergeCell ref="D69:I69"/>
    <mergeCell ref="D70:I70"/>
    <mergeCell ref="D71:I71"/>
    <mergeCell ref="D72:I72"/>
    <mergeCell ref="D73:I73"/>
    <mergeCell ref="D85:I85"/>
    <mergeCell ref="D88:I88"/>
    <mergeCell ref="A197:E197"/>
    <mergeCell ref="F197:G197"/>
    <mergeCell ref="H197:I197"/>
    <mergeCell ref="A198:E198"/>
    <mergeCell ref="F198:G198"/>
    <mergeCell ref="H198:I198"/>
    <mergeCell ref="A199:E199"/>
    <mergeCell ref="F199:G199"/>
    <mergeCell ref="H199:I199"/>
    <mergeCell ref="B190:C190"/>
    <mergeCell ref="D190:E190"/>
    <mergeCell ref="F190:G190"/>
    <mergeCell ref="H190:I190"/>
    <mergeCell ref="B191:C191"/>
    <mergeCell ref="D191:E191"/>
    <mergeCell ref="F191:G191"/>
    <mergeCell ref="H191:I191"/>
    <mergeCell ref="A196:E196"/>
    <mergeCell ref="F196:G196"/>
    <mergeCell ref="H196:I196"/>
    <mergeCell ref="B192:C192"/>
    <mergeCell ref="D192:E192"/>
    <mergeCell ref="B195:C195"/>
    <mergeCell ref="B187:C187"/>
    <mergeCell ref="D187:E187"/>
    <mergeCell ref="F187:G187"/>
    <mergeCell ref="H187:I187"/>
    <mergeCell ref="B188:C188"/>
    <mergeCell ref="D188:E188"/>
    <mergeCell ref="F188:G188"/>
    <mergeCell ref="H188:I188"/>
    <mergeCell ref="B189:C189"/>
    <mergeCell ref="D189:E189"/>
    <mergeCell ref="F189:G189"/>
    <mergeCell ref="H189:I189"/>
    <mergeCell ref="F192:G192"/>
    <mergeCell ref="H192:I192"/>
    <mergeCell ref="B193:C193"/>
    <mergeCell ref="D193:E193"/>
    <mergeCell ref="F193:G193"/>
    <mergeCell ref="H193:I193"/>
    <mergeCell ref="B194:C194"/>
    <mergeCell ref="D194:E194"/>
    <mergeCell ref="F194:G194"/>
    <mergeCell ref="H194:I194"/>
    <mergeCell ref="D195:E195"/>
    <mergeCell ref="A185:I185"/>
    <mergeCell ref="B186:C186"/>
    <mergeCell ref="D186:E186"/>
    <mergeCell ref="F186:G186"/>
    <mergeCell ref="H186:I186"/>
    <mergeCell ref="B176:C176"/>
    <mergeCell ref="D176:E176"/>
    <mergeCell ref="F176:G176"/>
    <mergeCell ref="H176:I176"/>
    <mergeCell ref="B177:C177"/>
    <mergeCell ref="D177:E177"/>
    <mergeCell ref="F177:G177"/>
    <mergeCell ref="H177:I177"/>
    <mergeCell ref="B178:C178"/>
    <mergeCell ref="D178:E178"/>
    <mergeCell ref="F178:G178"/>
    <mergeCell ref="H178:I178"/>
    <mergeCell ref="B179:C179"/>
    <mergeCell ref="D179:E179"/>
    <mergeCell ref="F179:G179"/>
    <mergeCell ref="B181:C181"/>
    <mergeCell ref="D181:E181"/>
    <mergeCell ref="F181:G181"/>
    <mergeCell ref="H181:I181"/>
    <mergeCell ref="H152:I152"/>
    <mergeCell ref="B153:C153"/>
    <mergeCell ref="D153:E153"/>
    <mergeCell ref="F153:G153"/>
    <mergeCell ref="H153:I153"/>
    <mergeCell ref="B154:C154"/>
    <mergeCell ref="D154:E154"/>
    <mergeCell ref="F154:G154"/>
    <mergeCell ref="H154:I154"/>
    <mergeCell ref="A206:B206"/>
    <mergeCell ref="B126:I126"/>
    <mergeCell ref="A123:I123"/>
    <mergeCell ref="H173:I173"/>
    <mergeCell ref="H174:I174"/>
    <mergeCell ref="A147:E147"/>
    <mergeCell ref="F147:G147"/>
    <mergeCell ref="H147:I147"/>
    <mergeCell ref="H148:I148"/>
    <mergeCell ref="B174:C174"/>
    <mergeCell ref="D174:E174"/>
    <mergeCell ref="D21:I21"/>
    <mergeCell ref="D22:I22"/>
    <mergeCell ref="D26:I26"/>
    <mergeCell ref="D27:I27"/>
    <mergeCell ref="D55:I55"/>
    <mergeCell ref="D56:I56"/>
    <mergeCell ref="D57:I57"/>
    <mergeCell ref="D58:I58"/>
    <mergeCell ref="D42:I42"/>
    <mergeCell ref="D46:I46"/>
    <mergeCell ref="D47:I47"/>
    <mergeCell ref="D48:I48"/>
    <mergeCell ref="D52:I52"/>
    <mergeCell ref="D53:I53"/>
    <mergeCell ref="D54:I54"/>
    <mergeCell ref="D45:I45"/>
    <mergeCell ref="D25:F25"/>
    <mergeCell ref="A3:E3"/>
    <mergeCell ref="A1:E1"/>
    <mergeCell ref="A2:E2"/>
    <mergeCell ref="D13:I13"/>
    <mergeCell ref="D9:I9"/>
    <mergeCell ref="D10:I10"/>
    <mergeCell ref="F1:I1"/>
    <mergeCell ref="F2:I2"/>
    <mergeCell ref="F3:I3"/>
    <mergeCell ref="A7:I7"/>
    <mergeCell ref="A6:I6"/>
    <mergeCell ref="D11:E11"/>
    <mergeCell ref="G11:H11"/>
    <mergeCell ref="D12:E12"/>
    <mergeCell ref="A5:B5"/>
    <mergeCell ref="D28:I28"/>
    <mergeCell ref="D29:I29"/>
    <mergeCell ref="D17:I17"/>
    <mergeCell ref="D18:I18"/>
    <mergeCell ref="D19:I19"/>
    <mergeCell ref="D20:I20"/>
    <mergeCell ref="B117:E117"/>
    <mergeCell ref="B120:G120"/>
    <mergeCell ref="B119:G119"/>
    <mergeCell ref="G220:I220"/>
    <mergeCell ref="A211:I211"/>
    <mergeCell ref="A216:I216"/>
    <mergeCell ref="G218:I218"/>
    <mergeCell ref="G221:I221"/>
    <mergeCell ref="G222:I222"/>
    <mergeCell ref="F125:G125"/>
    <mergeCell ref="A149:E149"/>
    <mergeCell ref="A204:I204"/>
    <mergeCell ref="A205:I205"/>
    <mergeCell ref="B152:C152"/>
    <mergeCell ref="D152:E152"/>
    <mergeCell ref="F152:G152"/>
    <mergeCell ref="A124:D124"/>
    <mergeCell ref="A203:B203"/>
    <mergeCell ref="B118:G118"/>
    <mergeCell ref="D16:I16"/>
    <mergeCell ref="D98:I98"/>
    <mergeCell ref="B99:I99"/>
    <mergeCell ref="B61:C61"/>
    <mergeCell ref="B78:D78"/>
    <mergeCell ref="D30:I30"/>
    <mergeCell ref="D31:I31"/>
    <mergeCell ref="D32:I32"/>
    <mergeCell ref="D33:I33"/>
    <mergeCell ref="D34:I34"/>
    <mergeCell ref="D35:I35"/>
    <mergeCell ref="D36:I36"/>
    <mergeCell ref="D37:I37"/>
    <mergeCell ref="D38:I38"/>
    <mergeCell ref="D39:I39"/>
    <mergeCell ref="D43:I43"/>
    <mergeCell ref="B125:C125"/>
    <mergeCell ref="D125:E125"/>
  </mergeCells>
  <dataValidations count="3">
    <dataValidation type="list" allowBlank="1" showInputMessage="1" showErrorMessage="1" sqref="D35:I35 D72:I72">
      <formula1>"Diesel, Petrol"</formula1>
    </dataValidation>
    <dataValidation type="list" allowBlank="1" showInputMessage="1" showErrorMessage="1" sqref="D36:I36 D73:I73">
      <formula1>"Radio, Non-Radio, N/A"</formula1>
    </dataValidation>
    <dataValidation type="list" allowBlank="1" showInputMessage="1" showErrorMessage="1" sqref="D37:I37 D74:I74">
      <formula1>"Commercial, Private, Tourist"</formula1>
    </dataValidation>
  </dataValidations>
  <pageMargins left="0.7" right="0.7" top="0.75" bottom="0.75" header="0.3" footer="0.3"/>
  <pageSetup paperSize="9" orientation="portrait" r:id="rId1"/>
  <colBreaks count="1" manualBreakCount="1">
    <brk id="9"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33"/>
  <sheetViews>
    <sheetView tabSelected="1" view="pageBreakPreview" zoomScaleSheetLayoutView="100" workbookViewId="0">
      <selection activeCell="C29" sqref="C29"/>
    </sheetView>
  </sheetViews>
  <sheetFormatPr defaultRowHeight="15" x14ac:dyDescent="0.25"/>
  <cols>
    <col min="4" max="4" width="2.42578125" customWidth="1"/>
    <col min="5" max="5" width="12.7109375" customWidth="1"/>
    <col min="6" max="6" width="3.42578125" customWidth="1"/>
    <col min="7" max="7" width="6.28515625" customWidth="1"/>
    <col min="8" max="8" width="0" hidden="1" customWidth="1"/>
    <col min="9" max="9" width="33.85546875" customWidth="1"/>
    <col min="10" max="10" width="12.28515625" customWidth="1"/>
  </cols>
  <sheetData>
    <row r="1" spans="1:14" ht="15.75" x14ac:dyDescent="0.25">
      <c r="A1" s="133" t="s">
        <v>96</v>
      </c>
      <c r="B1" s="133"/>
      <c r="C1" s="21"/>
      <c r="D1" s="21"/>
      <c r="E1" s="21"/>
      <c r="F1" s="21"/>
      <c r="G1" s="111" t="s">
        <v>140</v>
      </c>
      <c r="H1" s="111"/>
      <c r="I1" s="111"/>
      <c r="J1" s="27"/>
    </row>
    <row r="2" spans="1:14" ht="15.75" x14ac:dyDescent="0.25">
      <c r="A2" s="171" t="s">
        <v>97</v>
      </c>
      <c r="B2" s="171"/>
      <c r="C2" s="171"/>
      <c r="D2" s="171"/>
      <c r="E2" s="171"/>
      <c r="F2" s="171"/>
      <c r="G2" s="171"/>
      <c r="H2" s="171"/>
      <c r="I2" s="171"/>
      <c r="J2" s="43"/>
    </row>
    <row r="3" spans="1:14" x14ac:dyDescent="0.25">
      <c r="A3" s="21"/>
      <c r="B3" s="21"/>
      <c r="C3" s="21"/>
      <c r="D3" s="21"/>
      <c r="E3" s="21"/>
      <c r="F3" s="21"/>
      <c r="G3" s="21"/>
      <c r="H3" s="21"/>
      <c r="I3" s="21"/>
      <c r="J3" s="21"/>
    </row>
    <row r="4" spans="1:14" ht="26.25" x14ac:dyDescent="0.25">
      <c r="A4" s="172" t="s">
        <v>184</v>
      </c>
      <c r="B4" s="172"/>
      <c r="C4" s="172"/>
      <c r="D4" s="172"/>
      <c r="E4" s="172"/>
      <c r="F4" s="172"/>
      <c r="G4" s="172"/>
      <c r="H4" s="172"/>
      <c r="I4" s="172"/>
      <c r="J4" s="44"/>
    </row>
    <row r="5" spans="1:14" ht="15.75" x14ac:dyDescent="0.25">
      <c r="A5" s="173" t="s">
        <v>98</v>
      </c>
      <c r="B5" s="173"/>
      <c r="C5" s="173"/>
      <c r="D5" s="173"/>
      <c r="E5" s="173"/>
      <c r="F5" s="173"/>
      <c r="G5" s="173"/>
      <c r="H5" s="173"/>
      <c r="I5" s="173"/>
      <c r="J5" s="45"/>
    </row>
    <row r="6" spans="1:14" x14ac:dyDescent="0.25">
      <c r="A6" s="175" t="s">
        <v>188</v>
      </c>
      <c r="B6" s="175"/>
      <c r="C6" s="175"/>
      <c r="D6" s="26"/>
      <c r="E6" s="170" t="s">
        <v>141</v>
      </c>
      <c r="F6" s="170"/>
      <c r="G6" s="170"/>
      <c r="H6" s="170"/>
      <c r="I6" s="170"/>
      <c r="J6" s="27"/>
    </row>
    <row r="7" spans="1:14" x14ac:dyDescent="0.25">
      <c r="A7" s="21"/>
      <c r="B7" s="21"/>
      <c r="C7" s="21"/>
      <c r="D7" s="21"/>
      <c r="E7" s="21"/>
      <c r="F7" s="21"/>
      <c r="G7" s="21"/>
      <c r="H7" s="21"/>
      <c r="I7" s="21"/>
      <c r="J7" s="21"/>
    </row>
    <row r="8" spans="1:14" x14ac:dyDescent="0.25">
      <c r="A8" s="21"/>
      <c r="B8" s="21"/>
      <c r="C8" s="21"/>
      <c r="D8" s="21"/>
      <c r="E8" s="21"/>
      <c r="F8" s="21"/>
      <c r="H8" s="27"/>
      <c r="I8" s="27" t="str">
        <f>'Cov. Letter'!I5</f>
        <v xml:space="preserve">Date: </v>
      </c>
      <c r="J8" s="27"/>
    </row>
    <row r="9" spans="1:14" ht="15.75" x14ac:dyDescent="0.25">
      <c r="A9" s="16" t="s">
        <v>99</v>
      </c>
      <c r="B9" s="21"/>
      <c r="C9" s="21"/>
      <c r="D9" s="21"/>
      <c r="E9" s="21"/>
      <c r="F9" s="21"/>
      <c r="G9" s="21"/>
      <c r="H9" s="21"/>
      <c r="I9" s="21"/>
      <c r="J9" s="21"/>
      <c r="N9" s="1"/>
    </row>
    <row r="10" spans="1:14" x14ac:dyDescent="0.25">
      <c r="A10" s="91" t="str">
        <f>'Cov. Letter'!A7</f>
        <v>M/s. Insurance Insurance Company Limited</v>
      </c>
      <c r="B10" s="91"/>
      <c r="C10" s="91"/>
      <c r="D10" s="91"/>
      <c r="E10" s="91"/>
      <c r="F10" s="91"/>
      <c r="G10" s="91"/>
      <c r="H10" s="91"/>
      <c r="I10" s="91"/>
      <c r="J10" s="91"/>
    </row>
    <row r="11" spans="1:14" x14ac:dyDescent="0.25">
      <c r="A11" s="27" t="str">
        <f>'Cov. Letter'!A8</f>
        <v>Address, Kathmandu</v>
      </c>
      <c r="B11" s="27"/>
      <c r="C11" s="21"/>
      <c r="D11" s="21"/>
      <c r="E11" s="21"/>
      <c r="F11" s="21"/>
      <c r="G11" s="21"/>
      <c r="H11" s="21"/>
      <c r="I11" s="21"/>
      <c r="J11" s="21"/>
    </row>
    <row r="12" spans="1:14" x14ac:dyDescent="0.25">
      <c r="A12" s="21"/>
      <c r="B12" s="21"/>
      <c r="C12" s="21"/>
      <c r="D12" s="21"/>
      <c r="E12" s="21"/>
      <c r="F12" s="21"/>
      <c r="G12" s="21"/>
      <c r="H12" s="21"/>
      <c r="I12" s="21"/>
      <c r="J12" s="21"/>
    </row>
    <row r="13" spans="1:14" ht="15.75" x14ac:dyDescent="0.25">
      <c r="A13" s="19"/>
      <c r="B13" s="174" t="s">
        <v>4</v>
      </c>
      <c r="C13" s="174"/>
      <c r="D13" s="19" t="s">
        <v>3</v>
      </c>
      <c r="E13" s="97">
        <f>'Cov. Letter'!D11</f>
        <v>0</v>
      </c>
      <c r="F13" s="97"/>
      <c r="G13" s="97"/>
      <c r="H13" s="97"/>
      <c r="I13" s="97"/>
      <c r="J13" s="38"/>
    </row>
    <row r="14" spans="1:14" ht="15.75" x14ac:dyDescent="0.25">
      <c r="A14" s="21"/>
      <c r="B14" s="174" t="s">
        <v>5</v>
      </c>
      <c r="C14" s="174"/>
      <c r="D14" s="20" t="s">
        <v>3</v>
      </c>
      <c r="E14" s="97">
        <f>'Cov. Letter'!D12</f>
        <v>0</v>
      </c>
      <c r="F14" s="97"/>
      <c r="G14" s="97"/>
      <c r="H14" s="97"/>
      <c r="I14" s="97"/>
      <c r="J14" s="38"/>
    </row>
    <row r="15" spans="1:14" ht="15.75" x14ac:dyDescent="0.25">
      <c r="A15" s="19"/>
      <c r="B15" s="174" t="s">
        <v>6</v>
      </c>
      <c r="C15" s="174"/>
      <c r="D15" s="20" t="s">
        <v>3</v>
      </c>
      <c r="E15" s="73">
        <f>'Cov. Letter'!D13</f>
        <v>0</v>
      </c>
      <c r="F15" s="60" t="s">
        <v>128</v>
      </c>
      <c r="G15" s="138">
        <f>'Cov. Letter'!G13</f>
        <v>0</v>
      </c>
      <c r="H15" s="138"/>
      <c r="I15" s="138"/>
      <c r="J15" s="38"/>
    </row>
    <row r="16" spans="1:14" ht="15.75" x14ac:dyDescent="0.25">
      <c r="A16" s="19"/>
      <c r="B16" s="174" t="s">
        <v>105</v>
      </c>
      <c r="C16" s="174"/>
      <c r="D16" s="20" t="s">
        <v>3</v>
      </c>
      <c r="E16" s="73">
        <f>'Cov. Letter'!D14</f>
        <v>0</v>
      </c>
      <c r="F16" s="60" t="s">
        <v>129</v>
      </c>
      <c r="G16" s="138">
        <f>'Cov. Letter'!G14</f>
        <v>0</v>
      </c>
      <c r="H16" s="138"/>
      <c r="I16" s="138"/>
      <c r="J16" s="38"/>
    </row>
    <row r="17" spans="1:10" ht="15.75" x14ac:dyDescent="0.25">
      <c r="A17" s="19"/>
      <c r="B17" s="174" t="s">
        <v>8</v>
      </c>
      <c r="C17" s="174"/>
      <c r="D17" s="20" t="s">
        <v>3</v>
      </c>
      <c r="E17" s="97"/>
      <c r="F17" s="97"/>
      <c r="G17" s="97"/>
      <c r="H17" s="97"/>
      <c r="I17" s="97"/>
      <c r="J17" s="38"/>
    </row>
    <row r="18" spans="1:10" x14ac:dyDescent="0.25">
      <c r="A18" s="21"/>
      <c r="B18" s="21"/>
      <c r="C18" s="21"/>
      <c r="D18" s="21"/>
      <c r="E18" s="21"/>
      <c r="F18" s="21"/>
      <c r="G18" s="21"/>
      <c r="H18" s="21"/>
      <c r="I18" s="21"/>
      <c r="J18" s="21"/>
    </row>
    <row r="19" spans="1:10" ht="15.75" x14ac:dyDescent="0.25">
      <c r="A19" s="176" t="s">
        <v>100</v>
      </c>
      <c r="B19" s="176"/>
      <c r="C19" s="21"/>
      <c r="D19" s="21"/>
      <c r="E19" s="21"/>
      <c r="F19" s="21"/>
      <c r="G19" s="21"/>
      <c r="H19" s="21"/>
      <c r="I19" s="21"/>
      <c r="J19" s="21"/>
    </row>
    <row r="20" spans="1:10" ht="15.75" x14ac:dyDescent="0.25">
      <c r="A20" s="179" t="s">
        <v>194</v>
      </c>
      <c r="B20" s="179"/>
      <c r="C20" s="179"/>
      <c r="D20" s="20" t="s">
        <v>101</v>
      </c>
      <c r="E20" s="140"/>
      <c r="F20" s="140"/>
      <c r="G20" s="140"/>
      <c r="H20" s="140"/>
      <c r="I20" s="140"/>
      <c r="J20" s="28"/>
    </row>
    <row r="21" spans="1:10" ht="15.75" customHeight="1" x14ac:dyDescent="0.25">
      <c r="A21" s="179" t="s">
        <v>195</v>
      </c>
      <c r="B21" s="179"/>
      <c r="C21" s="179"/>
      <c r="D21" s="20" t="s">
        <v>101</v>
      </c>
      <c r="E21" s="140"/>
      <c r="F21" s="140"/>
      <c r="G21" s="140"/>
      <c r="H21" s="140"/>
      <c r="I21" s="140"/>
      <c r="J21" s="28"/>
    </row>
    <row r="22" spans="1:10" ht="15.75" customHeight="1" x14ac:dyDescent="0.25">
      <c r="A22" s="179" t="str">
        <f>"Local Conveyence ("&amp;J22&amp;" times)"</f>
        <v>Local Conveyence (times times)</v>
      </c>
      <c r="B22" s="179"/>
      <c r="C22" s="179"/>
      <c r="D22" s="65" t="s">
        <v>101</v>
      </c>
      <c r="E22" s="140" t="e">
        <f>J22*300</f>
        <v>#VALUE!</v>
      </c>
      <c r="F22" s="140"/>
      <c r="G22" s="140"/>
      <c r="H22" s="140"/>
      <c r="I22" s="140"/>
      <c r="J22" s="86" t="s">
        <v>197</v>
      </c>
    </row>
    <row r="23" spans="1:10" ht="15.75" x14ac:dyDescent="0.25">
      <c r="A23" s="174" t="str">
        <f>"Photographs ("&amp;J23&amp;" pcs.) "</f>
        <v xml:space="preserve">Photographs (pcs. pcs.) </v>
      </c>
      <c r="B23" s="174"/>
      <c r="C23" s="174"/>
      <c r="D23" s="20" t="s">
        <v>101</v>
      </c>
      <c r="E23" s="140" t="e">
        <f>J23*15</f>
        <v>#VALUE!</v>
      </c>
      <c r="F23" s="140"/>
      <c r="G23" s="140"/>
      <c r="H23" s="140"/>
      <c r="I23" s="140"/>
      <c r="J23" s="66" t="s">
        <v>196</v>
      </c>
    </row>
    <row r="24" spans="1:10" ht="15.75" customHeight="1" x14ac:dyDescent="0.25">
      <c r="A24" s="87"/>
      <c r="B24" s="177" t="s">
        <v>78</v>
      </c>
      <c r="C24" s="177"/>
      <c r="D24" s="29" t="s">
        <v>101</v>
      </c>
      <c r="E24" s="178" t="e">
        <f>SUM(E20:I23)</f>
        <v>#VALUE!</v>
      </c>
      <c r="F24" s="178"/>
      <c r="G24" s="178"/>
      <c r="H24" s="178"/>
      <c r="I24" s="178"/>
      <c r="J24" s="34"/>
    </row>
    <row r="25" spans="1:10" ht="15.75" x14ac:dyDescent="0.25">
      <c r="A25" s="21"/>
      <c r="B25" s="18"/>
      <c r="C25" s="18"/>
      <c r="D25" s="18"/>
      <c r="E25" s="18"/>
      <c r="F25" s="18"/>
      <c r="G25" s="18"/>
      <c r="H25" s="18"/>
      <c r="I25" s="18"/>
      <c r="J25" s="18"/>
    </row>
    <row r="26" spans="1:10" ht="15.75" customHeight="1" x14ac:dyDescent="0.25">
      <c r="A26" s="21"/>
      <c r="B26" s="18"/>
      <c r="C26" s="18"/>
      <c r="D26" s="18"/>
      <c r="E26" s="18"/>
      <c r="F26" s="18"/>
      <c r="G26" s="18"/>
      <c r="H26" s="18"/>
      <c r="I26" s="18"/>
      <c r="J26" s="32"/>
    </row>
    <row r="27" spans="1:10" ht="15.75" x14ac:dyDescent="0.25">
      <c r="B27" s="21"/>
      <c r="C27" s="21"/>
      <c r="D27" s="21"/>
      <c r="E27" s="21"/>
      <c r="F27" s="157" t="s">
        <v>95</v>
      </c>
      <c r="G27" s="157"/>
      <c r="H27" s="157"/>
      <c r="I27" s="157"/>
      <c r="J27" s="18"/>
    </row>
    <row r="28" spans="1:10" ht="15.75" customHeight="1" x14ac:dyDescent="0.25">
      <c r="A28" s="21"/>
      <c r="B28" s="18"/>
      <c r="C28" s="18"/>
      <c r="D28" s="18"/>
      <c r="E28" s="18"/>
      <c r="F28" s="18"/>
      <c r="G28" s="18"/>
      <c r="H28" s="18"/>
      <c r="I28" s="18"/>
      <c r="J28" s="33"/>
    </row>
    <row r="29" spans="1:10" ht="15.75" x14ac:dyDescent="0.25">
      <c r="A29" s="21"/>
      <c r="B29" s="21"/>
      <c r="C29" s="21"/>
      <c r="D29" s="21"/>
      <c r="E29" s="21"/>
      <c r="F29" s="180" t="s">
        <v>91</v>
      </c>
      <c r="G29" s="180"/>
      <c r="H29" s="180"/>
      <c r="I29" s="180"/>
      <c r="J29" s="27"/>
    </row>
    <row r="30" spans="1:10" ht="15.75" customHeight="1" x14ac:dyDescent="0.25">
      <c r="A30" s="21"/>
      <c r="B30" s="21"/>
      <c r="C30" s="21"/>
      <c r="D30" s="21"/>
      <c r="E30" s="21"/>
      <c r="F30" s="107" t="str">
        <f>'Cov. Letter'!G28</f>
        <v>Prabesh Poudel</v>
      </c>
      <c r="G30" s="107"/>
      <c r="H30" s="107"/>
      <c r="I30" s="107"/>
      <c r="J30" s="32"/>
    </row>
    <row r="31" spans="1:10" ht="15.75" x14ac:dyDescent="0.25">
      <c r="A31" s="21"/>
      <c r="B31" s="21"/>
      <c r="C31" s="21"/>
      <c r="D31" s="21"/>
      <c r="E31" s="21"/>
      <c r="F31" s="157" t="s">
        <v>104</v>
      </c>
      <c r="G31" s="157"/>
      <c r="H31" s="157"/>
      <c r="I31" s="157"/>
    </row>
    <row r="33" spans="1:9" x14ac:dyDescent="0.25">
      <c r="A33" s="181" t="s">
        <v>119</v>
      </c>
      <c r="B33" s="181"/>
      <c r="C33" s="181"/>
      <c r="D33" s="63" t="s">
        <v>101</v>
      </c>
      <c r="E33" s="182">
        <f>Report!I121</f>
        <v>0</v>
      </c>
      <c r="F33" s="182"/>
      <c r="G33" s="182"/>
      <c r="H33" s="182"/>
      <c r="I33" s="182"/>
    </row>
  </sheetData>
  <mergeCells count="35">
    <mergeCell ref="F29:I29"/>
    <mergeCell ref="A33:C33"/>
    <mergeCell ref="E33:I33"/>
    <mergeCell ref="F30:I30"/>
    <mergeCell ref="F31:I31"/>
    <mergeCell ref="A19:B19"/>
    <mergeCell ref="F27:I27"/>
    <mergeCell ref="A23:C23"/>
    <mergeCell ref="B24:C24"/>
    <mergeCell ref="E24:I24"/>
    <mergeCell ref="A20:C20"/>
    <mergeCell ref="A21:C21"/>
    <mergeCell ref="A22:C22"/>
    <mergeCell ref="E21:I21"/>
    <mergeCell ref="E22:I22"/>
    <mergeCell ref="E23:I23"/>
    <mergeCell ref="E20:I20"/>
    <mergeCell ref="B17:C17"/>
    <mergeCell ref="E17:I17"/>
    <mergeCell ref="B15:C15"/>
    <mergeCell ref="B16:C16"/>
    <mergeCell ref="G15:I15"/>
    <mergeCell ref="G16:I16"/>
    <mergeCell ref="E13:I13"/>
    <mergeCell ref="E14:I14"/>
    <mergeCell ref="A1:B1"/>
    <mergeCell ref="G1:I1"/>
    <mergeCell ref="E6:I6"/>
    <mergeCell ref="A2:I2"/>
    <mergeCell ref="A4:I4"/>
    <mergeCell ref="A5:I5"/>
    <mergeCell ref="A10:J10"/>
    <mergeCell ref="B13:C13"/>
    <mergeCell ref="B14:C14"/>
    <mergeCell ref="A6:C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5"/>
  <sheetViews>
    <sheetView workbookViewId="0">
      <selection activeCell="D3" sqref="D3"/>
    </sheetView>
  </sheetViews>
  <sheetFormatPr defaultRowHeight="15" x14ac:dyDescent="0.25"/>
  <cols>
    <col min="2" max="2" width="45.85546875" customWidth="1"/>
    <col min="4" max="4" width="17.42578125" customWidth="1"/>
    <col min="5" max="5" width="25.5703125" bestFit="1" customWidth="1"/>
  </cols>
  <sheetData>
    <row r="1" spans="1:6" s="49" customFormat="1" x14ac:dyDescent="0.25">
      <c r="A1" s="49">
        <v>1</v>
      </c>
      <c r="B1" s="49" t="s">
        <v>123</v>
      </c>
      <c r="C1" s="49" t="s">
        <v>124</v>
      </c>
      <c r="E1" s="49" t="s">
        <v>27</v>
      </c>
      <c r="F1" s="49" t="s">
        <v>31</v>
      </c>
    </row>
    <row r="2" spans="1:6" x14ac:dyDescent="0.25">
      <c r="A2">
        <v>2</v>
      </c>
      <c r="B2" t="s">
        <v>127</v>
      </c>
      <c r="C2" t="s">
        <v>122</v>
      </c>
      <c r="E2" t="s">
        <v>130</v>
      </c>
      <c r="F2" t="s">
        <v>133</v>
      </c>
    </row>
    <row r="3" spans="1:6" x14ac:dyDescent="0.25">
      <c r="A3">
        <v>3</v>
      </c>
      <c r="B3" t="s">
        <v>142</v>
      </c>
      <c r="C3" t="s">
        <v>143</v>
      </c>
      <c r="E3" t="s">
        <v>131</v>
      </c>
      <c r="F3" t="s">
        <v>134</v>
      </c>
    </row>
    <row r="4" spans="1:6" x14ac:dyDescent="0.25">
      <c r="A4">
        <v>4</v>
      </c>
      <c r="B4" t="s">
        <v>120</v>
      </c>
      <c r="C4" t="s">
        <v>125</v>
      </c>
      <c r="E4" t="s">
        <v>132</v>
      </c>
      <c r="F4" t="s">
        <v>135</v>
      </c>
    </row>
    <row r="5" spans="1:6" x14ac:dyDescent="0.25">
      <c r="A5">
        <v>5</v>
      </c>
      <c r="B5" t="s">
        <v>121</v>
      </c>
      <c r="C5" t="s">
        <v>126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Cov. Letter</vt:lpstr>
      <vt:lpstr>Report</vt:lpstr>
      <vt:lpstr>Bill</vt:lpstr>
      <vt:lpstr>Sheet3</vt:lpstr>
      <vt:lpstr>Alliance</vt:lpstr>
      <vt:lpstr>Commercial_Vehicle_Insurance_Policy</vt:lpstr>
      <vt:lpstr>Comprehensive</vt:lpstr>
      <vt:lpstr>M_S_Alliance_Insurance_Company_Limited</vt:lpstr>
      <vt:lpstr>Tinkune__Kathmandu</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Bidhan</dc:creator>
  <cp:lastModifiedBy>Prabesh Poudel</cp:lastModifiedBy>
  <cp:lastPrinted>2015-06-11T18:17:46Z</cp:lastPrinted>
  <dcterms:created xsi:type="dcterms:W3CDTF">2014-09-11T07:02:30Z</dcterms:created>
  <dcterms:modified xsi:type="dcterms:W3CDTF">2015-06-11T18:31:04Z</dcterms:modified>
</cp:coreProperties>
</file>