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eemarora08/Desktop/Personal Website/Data Analytics/MS Excel/"/>
    </mc:Choice>
  </mc:AlternateContent>
  <xr:revisionPtr revIDLastSave="0" documentId="13_ncr:1_{537B775A-A376-A845-B708-65A7580986F3}" xr6:coauthVersionLast="47" xr6:coauthVersionMax="47" xr10:uidLastSave="{00000000-0000-0000-0000-000000000000}"/>
  <bookViews>
    <workbookView xWindow="0" yWindow="500" windowWidth="28800" windowHeight="15900" xr2:uid="{00000000-000D-0000-FFFF-FFFF00000000}"/>
  </bookViews>
  <sheets>
    <sheet name="Navigation" sheetId="31" r:id="rId1"/>
    <sheet name="Data" sheetId="1" r:id="rId2"/>
    <sheet name="Demographics" sheetId="2" r:id="rId3"/>
    <sheet name="Data+Demographics" sheetId="25" r:id="rId4"/>
    <sheet name="Q1" sheetId="29" r:id="rId5"/>
    <sheet name="Q2" sheetId="28" r:id="rId6"/>
    <sheet name="Q3" sheetId="27" r:id="rId7"/>
    <sheet name="Q4" sheetId="26" r:id="rId8"/>
    <sheet name="Q5" sheetId="5" r:id="rId9"/>
    <sheet name="Q6" sheetId="7" r:id="rId10"/>
    <sheet name="Q7" sheetId="9" r:id="rId11"/>
    <sheet name="Q8" sheetId="11" r:id="rId12"/>
    <sheet name="Q9" sheetId="12" r:id="rId13"/>
    <sheet name="Q10" sheetId="13" r:id="rId14"/>
    <sheet name="Q11" sheetId="14" r:id="rId15"/>
    <sheet name="Q12" sheetId="17" r:id="rId16"/>
    <sheet name="Q13" sheetId="18" r:id="rId17"/>
    <sheet name="Q14" sheetId="19" r:id="rId18"/>
    <sheet name="Q15" sheetId="20" r:id="rId19"/>
    <sheet name="Q16" sheetId="21" r:id="rId20"/>
    <sheet name="Q17" sheetId="22" r:id="rId21"/>
    <sheet name="Q18" sheetId="23" r:id="rId22"/>
  </sheets>
  <calcPr calcId="191029"/>
  <pivotCaches>
    <pivotCache cacheId="46" r:id="rId23"/>
    <pivotCache cacheId="47" r:id="rId24"/>
    <pivotCache cacheId="48" r:id="rId25"/>
    <pivotCache cacheId="49" r:id="rId26"/>
    <pivotCache cacheId="50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3" l="1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129" i="25"/>
  <c r="M130" i="25"/>
  <c r="M131" i="25"/>
  <c r="M132" i="25"/>
  <c r="M133" i="25"/>
  <c r="M134" i="25"/>
  <c r="M135" i="25"/>
  <c r="M136" i="25"/>
  <c r="M137" i="25"/>
  <c r="M138" i="25"/>
  <c r="M139" i="25"/>
  <c r="M140" i="25"/>
  <c r="M141" i="25"/>
  <c r="M142" i="25"/>
  <c r="M143" i="25"/>
  <c r="M144" i="25"/>
  <c r="M145" i="25"/>
  <c r="M146" i="25"/>
  <c r="M147" i="25"/>
  <c r="M148" i="25"/>
  <c r="M149" i="25"/>
  <c r="M150" i="25"/>
  <c r="M151" i="25"/>
  <c r="M152" i="25"/>
  <c r="M153" i="25"/>
  <c r="M154" i="25"/>
  <c r="M155" i="25"/>
  <c r="M156" i="25"/>
  <c r="M157" i="25"/>
  <c r="M158" i="25"/>
  <c r="M159" i="25"/>
  <c r="M160" i="25"/>
  <c r="M161" i="25"/>
  <c r="M162" i="25"/>
  <c r="M163" i="25"/>
  <c r="M164" i="25"/>
  <c r="M165" i="25"/>
  <c r="M166" i="25"/>
  <c r="M167" i="25"/>
  <c r="M168" i="25"/>
  <c r="M169" i="25"/>
  <c r="M170" i="25"/>
  <c r="M171" i="25"/>
  <c r="M172" i="25"/>
  <c r="M173" i="25"/>
  <c r="M174" i="25"/>
  <c r="M175" i="25"/>
  <c r="M176" i="25"/>
  <c r="M177" i="25"/>
  <c r="M178" i="25"/>
  <c r="M179" i="25"/>
  <c r="M180" i="25"/>
  <c r="M181" i="25"/>
  <c r="M182" i="25"/>
  <c r="M183" i="25"/>
  <c r="M184" i="25"/>
  <c r="M185" i="25"/>
  <c r="M186" i="25"/>
  <c r="M187" i="25"/>
  <c r="M188" i="25"/>
  <c r="M189" i="25"/>
  <c r="M190" i="25"/>
  <c r="M191" i="25"/>
  <c r="M192" i="25"/>
  <c r="M193" i="25"/>
  <c r="M194" i="25"/>
  <c r="M195" i="25"/>
  <c r="M196" i="25"/>
  <c r="M197" i="25"/>
  <c r="M198" i="25"/>
  <c r="M199" i="25"/>
  <c r="M200" i="25"/>
  <c r="M201" i="25"/>
  <c r="M202" i="25"/>
  <c r="M203" i="25"/>
  <c r="M204" i="25"/>
  <c r="M205" i="25"/>
  <c r="M206" i="25"/>
  <c r="M207" i="25"/>
  <c r="M208" i="25"/>
  <c r="M209" i="25"/>
  <c r="M210" i="25"/>
  <c r="M211" i="25"/>
  <c r="M212" i="25"/>
  <c r="M213" i="25"/>
  <c r="M214" i="25"/>
  <c r="M215" i="25"/>
  <c r="M216" i="25"/>
  <c r="M217" i="25"/>
  <c r="M218" i="25"/>
  <c r="M219" i="25"/>
  <c r="M220" i="25"/>
  <c r="M221" i="25"/>
  <c r="M222" i="25"/>
  <c r="M223" i="25"/>
  <c r="M224" i="25"/>
  <c r="M225" i="25"/>
  <c r="M226" i="25"/>
  <c r="M227" i="25"/>
  <c r="M228" i="25"/>
  <c r="M229" i="25"/>
  <c r="M230" i="25"/>
  <c r="M231" i="25"/>
  <c r="M232" i="25"/>
  <c r="M233" i="25"/>
  <c r="M234" i="25"/>
  <c r="M235" i="25"/>
  <c r="M236" i="25"/>
  <c r="M237" i="25"/>
  <c r="M238" i="25"/>
  <c r="M239" i="25"/>
  <c r="M240" i="25"/>
  <c r="M241" i="25"/>
  <c r="M242" i="25"/>
  <c r="M243" i="25"/>
  <c r="M244" i="25"/>
  <c r="M245" i="25"/>
  <c r="M246" i="25"/>
  <c r="M247" i="25"/>
  <c r="M248" i="25"/>
  <c r="M249" i="25"/>
  <c r="M250" i="25"/>
  <c r="M251" i="25"/>
  <c r="M252" i="25"/>
  <c r="M253" i="25"/>
  <c r="M254" i="25"/>
  <c r="M255" i="25"/>
  <c r="M256" i="25"/>
  <c r="M257" i="25"/>
  <c r="M258" i="25"/>
  <c r="M259" i="25"/>
  <c r="M260" i="25"/>
  <c r="M261" i="25"/>
  <c r="M262" i="25"/>
  <c r="M263" i="25"/>
  <c r="M264" i="25"/>
  <c r="M265" i="25"/>
  <c r="M266" i="25"/>
  <c r="M267" i="25"/>
  <c r="M268" i="25"/>
  <c r="M269" i="25"/>
  <c r="M270" i="25"/>
  <c r="M271" i="25"/>
  <c r="M272" i="25"/>
  <c r="M273" i="25"/>
  <c r="M274" i="25"/>
  <c r="M275" i="25"/>
  <c r="M276" i="25"/>
  <c r="M277" i="25"/>
  <c r="M278" i="25"/>
  <c r="M279" i="25"/>
  <c r="M280" i="25"/>
  <c r="M281" i="25"/>
  <c r="M282" i="25"/>
  <c r="M283" i="25"/>
  <c r="M284" i="25"/>
  <c r="M285" i="25"/>
  <c r="M286" i="25"/>
  <c r="M287" i="25"/>
  <c r="M288" i="25"/>
  <c r="M289" i="25"/>
  <c r="M290" i="25"/>
  <c r="M291" i="25"/>
  <c r="M292" i="25"/>
  <c r="M293" i="25"/>
  <c r="M294" i="25"/>
  <c r="M295" i="25"/>
  <c r="M296" i="25"/>
  <c r="M297" i="25"/>
  <c r="M298" i="25"/>
  <c r="M299" i="25"/>
  <c r="M300" i="25"/>
  <c r="M301" i="25"/>
  <c r="M302" i="25"/>
  <c r="M303" i="25"/>
  <c r="M304" i="25"/>
  <c r="M305" i="25"/>
  <c r="M306" i="25"/>
  <c r="M307" i="25"/>
  <c r="M308" i="25"/>
  <c r="M309" i="25"/>
  <c r="M310" i="25"/>
  <c r="M311" i="25"/>
  <c r="M312" i="25"/>
  <c r="M313" i="25"/>
  <c r="M314" i="25"/>
  <c r="M315" i="25"/>
  <c r="M316" i="25"/>
  <c r="M317" i="25"/>
  <c r="M318" i="25"/>
  <c r="M319" i="25"/>
  <c r="M320" i="25"/>
  <c r="M321" i="25"/>
  <c r="M322" i="25"/>
  <c r="M323" i="25"/>
  <c r="M324" i="25"/>
  <c r="M325" i="25"/>
  <c r="M326" i="25"/>
  <c r="M327" i="25"/>
  <c r="M328" i="25"/>
  <c r="M329" i="25"/>
  <c r="M330" i="25"/>
  <c r="M331" i="25"/>
  <c r="M332" i="25"/>
  <c r="M333" i="25"/>
  <c r="M334" i="25"/>
  <c r="M335" i="25"/>
  <c r="M336" i="25"/>
  <c r="M337" i="25"/>
  <c r="M338" i="25"/>
  <c r="M339" i="25"/>
  <c r="M340" i="25"/>
  <c r="M341" i="25"/>
  <c r="M342" i="25"/>
  <c r="M343" i="25"/>
  <c r="M344" i="25"/>
  <c r="M345" i="25"/>
  <c r="M346" i="25"/>
  <c r="M347" i="25"/>
  <c r="M348" i="25"/>
  <c r="M349" i="25"/>
  <c r="M350" i="25"/>
  <c r="M351" i="25"/>
  <c r="M352" i="25"/>
  <c r="M353" i="25"/>
  <c r="M354" i="25"/>
  <c r="M355" i="25"/>
  <c r="M356" i="25"/>
  <c r="M357" i="25"/>
  <c r="M358" i="25"/>
  <c r="M359" i="25"/>
  <c r="M360" i="25"/>
  <c r="M361" i="25"/>
  <c r="M362" i="25"/>
  <c r="M363" i="25"/>
  <c r="M364" i="25"/>
  <c r="M365" i="25"/>
  <c r="M366" i="25"/>
  <c r="M367" i="25"/>
  <c r="M368" i="25"/>
  <c r="M369" i="25"/>
  <c r="M370" i="25"/>
  <c r="M371" i="25"/>
  <c r="M372" i="25"/>
  <c r="M373" i="25"/>
  <c r="M374" i="25"/>
  <c r="M375" i="25"/>
  <c r="M376" i="25"/>
  <c r="M377" i="25"/>
  <c r="M378" i="25"/>
  <c r="M379" i="25"/>
  <c r="M380" i="25"/>
  <c r="M381" i="25"/>
  <c r="M382" i="25"/>
  <c r="M383" i="25"/>
  <c r="M384" i="25"/>
  <c r="M385" i="25"/>
  <c r="M386" i="25"/>
  <c r="M387" i="25"/>
  <c r="M388" i="25"/>
  <c r="M389" i="25"/>
  <c r="M390" i="25"/>
  <c r="M391" i="25"/>
  <c r="M392" i="25"/>
  <c r="M393" i="25"/>
  <c r="M394" i="25"/>
  <c r="M395" i="25"/>
  <c r="M396" i="25"/>
  <c r="M397" i="25"/>
  <c r="M398" i="25"/>
  <c r="M399" i="25"/>
  <c r="M400" i="25"/>
  <c r="M3" i="25"/>
  <c r="M4" i="25"/>
  <c r="M5" i="25"/>
  <c r="M6" i="25"/>
  <c r="M7" i="25"/>
  <c r="M2" i="25"/>
  <c r="L3" i="25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L211" i="25"/>
  <c r="L212" i="25"/>
  <c r="L213" i="25"/>
  <c r="L214" i="25"/>
  <c r="L215" i="25"/>
  <c r="L216" i="25"/>
  <c r="L217" i="25"/>
  <c r="L218" i="25"/>
  <c r="L219" i="25"/>
  <c r="L220" i="25"/>
  <c r="L221" i="25"/>
  <c r="L222" i="25"/>
  <c r="L223" i="25"/>
  <c r="L224" i="25"/>
  <c r="L225" i="25"/>
  <c r="L226" i="25"/>
  <c r="L227" i="25"/>
  <c r="L228" i="25"/>
  <c r="L229" i="25"/>
  <c r="L230" i="25"/>
  <c r="L231" i="25"/>
  <c r="L232" i="25"/>
  <c r="L233" i="25"/>
  <c r="L234" i="25"/>
  <c r="L235" i="25"/>
  <c r="L236" i="25"/>
  <c r="L237" i="25"/>
  <c r="L238" i="25"/>
  <c r="L239" i="25"/>
  <c r="L240" i="25"/>
  <c r="L241" i="25"/>
  <c r="L242" i="25"/>
  <c r="L243" i="25"/>
  <c r="L244" i="25"/>
  <c r="L245" i="25"/>
  <c r="L246" i="25"/>
  <c r="L247" i="25"/>
  <c r="L248" i="25"/>
  <c r="L249" i="25"/>
  <c r="L250" i="25"/>
  <c r="L251" i="25"/>
  <c r="L252" i="25"/>
  <c r="L253" i="25"/>
  <c r="L254" i="25"/>
  <c r="L255" i="25"/>
  <c r="L256" i="25"/>
  <c r="L257" i="25"/>
  <c r="L258" i="25"/>
  <c r="L259" i="25"/>
  <c r="L260" i="25"/>
  <c r="L261" i="25"/>
  <c r="L262" i="25"/>
  <c r="L263" i="25"/>
  <c r="L264" i="25"/>
  <c r="L265" i="25"/>
  <c r="L266" i="25"/>
  <c r="L267" i="25"/>
  <c r="L268" i="25"/>
  <c r="L269" i="25"/>
  <c r="L270" i="25"/>
  <c r="L271" i="25"/>
  <c r="L272" i="25"/>
  <c r="L273" i="25"/>
  <c r="L274" i="25"/>
  <c r="L275" i="25"/>
  <c r="L276" i="25"/>
  <c r="L277" i="25"/>
  <c r="L278" i="25"/>
  <c r="L279" i="25"/>
  <c r="L280" i="25"/>
  <c r="L281" i="25"/>
  <c r="L282" i="25"/>
  <c r="L283" i="25"/>
  <c r="L284" i="25"/>
  <c r="L285" i="25"/>
  <c r="L286" i="25"/>
  <c r="L287" i="25"/>
  <c r="L288" i="25"/>
  <c r="L289" i="25"/>
  <c r="L290" i="25"/>
  <c r="L291" i="25"/>
  <c r="L292" i="25"/>
  <c r="L293" i="25"/>
  <c r="L294" i="25"/>
  <c r="L295" i="25"/>
  <c r="L296" i="25"/>
  <c r="L297" i="25"/>
  <c r="L298" i="25"/>
  <c r="L299" i="25"/>
  <c r="L300" i="25"/>
  <c r="L301" i="25"/>
  <c r="L302" i="25"/>
  <c r="L303" i="25"/>
  <c r="L304" i="25"/>
  <c r="L305" i="25"/>
  <c r="L306" i="25"/>
  <c r="L307" i="25"/>
  <c r="L308" i="25"/>
  <c r="L309" i="25"/>
  <c r="L310" i="25"/>
  <c r="L311" i="25"/>
  <c r="L312" i="25"/>
  <c r="L313" i="25"/>
  <c r="L314" i="25"/>
  <c r="L315" i="25"/>
  <c r="L316" i="25"/>
  <c r="L317" i="25"/>
  <c r="L318" i="25"/>
  <c r="L319" i="25"/>
  <c r="L320" i="25"/>
  <c r="L321" i="25"/>
  <c r="L322" i="25"/>
  <c r="L323" i="25"/>
  <c r="L324" i="25"/>
  <c r="L325" i="25"/>
  <c r="L326" i="25"/>
  <c r="L327" i="25"/>
  <c r="L328" i="25"/>
  <c r="L329" i="25"/>
  <c r="L330" i="25"/>
  <c r="L331" i="25"/>
  <c r="L332" i="25"/>
  <c r="L333" i="25"/>
  <c r="L334" i="25"/>
  <c r="L335" i="25"/>
  <c r="L336" i="25"/>
  <c r="L337" i="25"/>
  <c r="L338" i="25"/>
  <c r="L339" i="25"/>
  <c r="L340" i="25"/>
  <c r="L341" i="25"/>
  <c r="L342" i="25"/>
  <c r="L343" i="25"/>
  <c r="L344" i="25"/>
  <c r="L345" i="25"/>
  <c r="L346" i="25"/>
  <c r="L347" i="25"/>
  <c r="L348" i="25"/>
  <c r="L349" i="25"/>
  <c r="L350" i="25"/>
  <c r="L351" i="25"/>
  <c r="L352" i="25"/>
  <c r="L353" i="25"/>
  <c r="L354" i="25"/>
  <c r="L355" i="25"/>
  <c r="L356" i="25"/>
  <c r="L357" i="25"/>
  <c r="L358" i="25"/>
  <c r="L359" i="25"/>
  <c r="L360" i="25"/>
  <c r="L361" i="25"/>
  <c r="L362" i="25"/>
  <c r="L363" i="25"/>
  <c r="L364" i="25"/>
  <c r="L365" i="25"/>
  <c r="L366" i="25"/>
  <c r="L367" i="25"/>
  <c r="L368" i="25"/>
  <c r="L369" i="25"/>
  <c r="L370" i="25"/>
  <c r="L371" i="25"/>
  <c r="L372" i="25"/>
  <c r="L373" i="25"/>
  <c r="L374" i="25"/>
  <c r="L375" i="25"/>
  <c r="L376" i="25"/>
  <c r="L377" i="25"/>
  <c r="L378" i="25"/>
  <c r="L379" i="25"/>
  <c r="L380" i="25"/>
  <c r="L381" i="25"/>
  <c r="L382" i="25"/>
  <c r="L383" i="25"/>
  <c r="L384" i="25"/>
  <c r="L385" i="25"/>
  <c r="L386" i="25"/>
  <c r="L387" i="25"/>
  <c r="L388" i="25"/>
  <c r="L389" i="25"/>
  <c r="L390" i="25"/>
  <c r="L391" i="25"/>
  <c r="L392" i="25"/>
  <c r="L393" i="25"/>
  <c r="L394" i="25"/>
  <c r="L395" i="25"/>
  <c r="L396" i="25"/>
  <c r="L397" i="25"/>
  <c r="L398" i="25"/>
  <c r="L399" i="25"/>
  <c r="L400" i="25"/>
  <c r="L2" i="25"/>
  <c r="J3" i="25"/>
  <c r="K3" i="25" s="1"/>
  <c r="J4" i="25"/>
  <c r="K4" i="25" s="1"/>
  <c r="J5" i="25"/>
  <c r="K5" i="25" s="1"/>
  <c r="J6" i="25"/>
  <c r="K6" i="25" s="1"/>
  <c r="J7" i="25"/>
  <c r="K7" i="25" s="1"/>
  <c r="J8" i="25"/>
  <c r="K8" i="25" s="1"/>
  <c r="J9" i="25"/>
  <c r="K9" i="25" s="1"/>
  <c r="J10" i="25"/>
  <c r="K10" i="25" s="1"/>
  <c r="J11" i="25"/>
  <c r="K11" i="25" s="1"/>
  <c r="J12" i="25"/>
  <c r="K12" i="25" s="1"/>
  <c r="J13" i="25"/>
  <c r="K13" i="25" s="1"/>
  <c r="J14" i="25"/>
  <c r="K14" i="25" s="1"/>
  <c r="J15" i="25"/>
  <c r="K15" i="25" s="1"/>
  <c r="J16" i="25"/>
  <c r="K16" i="25" s="1"/>
  <c r="J17" i="25"/>
  <c r="K17" i="25" s="1"/>
  <c r="J18" i="25"/>
  <c r="K18" i="25" s="1"/>
  <c r="J19" i="25"/>
  <c r="K19" i="25" s="1"/>
  <c r="J20" i="25"/>
  <c r="K20" i="25" s="1"/>
  <c r="J21" i="25"/>
  <c r="K21" i="25" s="1"/>
  <c r="J22" i="25"/>
  <c r="K22" i="25" s="1"/>
  <c r="J23" i="25"/>
  <c r="K23" i="25" s="1"/>
  <c r="J24" i="25"/>
  <c r="K24" i="25" s="1"/>
  <c r="J25" i="25"/>
  <c r="K25" i="25" s="1"/>
  <c r="J26" i="25"/>
  <c r="K26" i="25" s="1"/>
  <c r="J27" i="25"/>
  <c r="K27" i="25" s="1"/>
  <c r="J28" i="25"/>
  <c r="K28" i="25" s="1"/>
  <c r="J29" i="25"/>
  <c r="K29" i="25" s="1"/>
  <c r="J30" i="25"/>
  <c r="K30" i="25" s="1"/>
  <c r="J31" i="25"/>
  <c r="K31" i="25" s="1"/>
  <c r="J32" i="25"/>
  <c r="K32" i="25" s="1"/>
  <c r="J33" i="25"/>
  <c r="K33" i="25" s="1"/>
  <c r="J34" i="25"/>
  <c r="K34" i="25" s="1"/>
  <c r="J35" i="25"/>
  <c r="K35" i="25" s="1"/>
  <c r="J36" i="25"/>
  <c r="K36" i="25" s="1"/>
  <c r="J37" i="25"/>
  <c r="K37" i="25" s="1"/>
  <c r="J38" i="25"/>
  <c r="K38" i="25" s="1"/>
  <c r="J39" i="25"/>
  <c r="K39" i="25" s="1"/>
  <c r="J40" i="25"/>
  <c r="K40" i="25" s="1"/>
  <c r="J41" i="25"/>
  <c r="K41" i="25" s="1"/>
  <c r="J42" i="25"/>
  <c r="K42" i="25" s="1"/>
  <c r="J43" i="25"/>
  <c r="K43" i="25" s="1"/>
  <c r="J44" i="25"/>
  <c r="K44" i="25" s="1"/>
  <c r="J45" i="25"/>
  <c r="K45" i="25" s="1"/>
  <c r="J46" i="25"/>
  <c r="K46" i="25" s="1"/>
  <c r="J47" i="25"/>
  <c r="K47" i="25" s="1"/>
  <c r="J48" i="25"/>
  <c r="K48" i="25" s="1"/>
  <c r="J49" i="25"/>
  <c r="K49" i="25" s="1"/>
  <c r="J50" i="25"/>
  <c r="K50" i="25" s="1"/>
  <c r="J51" i="25"/>
  <c r="K51" i="25" s="1"/>
  <c r="J52" i="25"/>
  <c r="K52" i="25" s="1"/>
  <c r="J53" i="25"/>
  <c r="K53" i="25" s="1"/>
  <c r="J54" i="25"/>
  <c r="K54" i="25" s="1"/>
  <c r="J55" i="25"/>
  <c r="K55" i="25" s="1"/>
  <c r="J56" i="25"/>
  <c r="K56" i="25" s="1"/>
  <c r="J57" i="25"/>
  <c r="K57" i="25" s="1"/>
  <c r="J58" i="25"/>
  <c r="K58" i="25" s="1"/>
  <c r="J59" i="25"/>
  <c r="K59" i="25" s="1"/>
  <c r="J60" i="25"/>
  <c r="K60" i="25" s="1"/>
  <c r="J61" i="25"/>
  <c r="K61" i="25" s="1"/>
  <c r="J62" i="25"/>
  <c r="K62" i="25" s="1"/>
  <c r="J63" i="25"/>
  <c r="K63" i="25" s="1"/>
  <c r="J64" i="25"/>
  <c r="K64" i="25" s="1"/>
  <c r="J65" i="25"/>
  <c r="K65" i="25" s="1"/>
  <c r="J66" i="25"/>
  <c r="K66" i="25" s="1"/>
  <c r="J67" i="25"/>
  <c r="K67" i="25" s="1"/>
  <c r="J68" i="25"/>
  <c r="K68" i="25" s="1"/>
  <c r="J69" i="25"/>
  <c r="K69" i="25" s="1"/>
  <c r="J70" i="25"/>
  <c r="K70" i="25" s="1"/>
  <c r="J71" i="25"/>
  <c r="K71" i="25" s="1"/>
  <c r="J72" i="25"/>
  <c r="K72" i="25" s="1"/>
  <c r="J73" i="25"/>
  <c r="K73" i="25" s="1"/>
  <c r="J74" i="25"/>
  <c r="K74" i="25" s="1"/>
  <c r="J75" i="25"/>
  <c r="K75" i="25" s="1"/>
  <c r="J76" i="25"/>
  <c r="K76" i="25" s="1"/>
  <c r="J77" i="25"/>
  <c r="K77" i="25" s="1"/>
  <c r="J78" i="25"/>
  <c r="K78" i="25" s="1"/>
  <c r="J79" i="25"/>
  <c r="K79" i="25" s="1"/>
  <c r="J80" i="25"/>
  <c r="K80" i="25" s="1"/>
  <c r="J81" i="25"/>
  <c r="K81" i="25" s="1"/>
  <c r="J82" i="25"/>
  <c r="K82" i="25" s="1"/>
  <c r="J83" i="25"/>
  <c r="K83" i="25" s="1"/>
  <c r="J84" i="25"/>
  <c r="K84" i="25" s="1"/>
  <c r="J85" i="25"/>
  <c r="K85" i="25" s="1"/>
  <c r="J86" i="25"/>
  <c r="K86" i="25" s="1"/>
  <c r="J87" i="25"/>
  <c r="K87" i="25" s="1"/>
  <c r="J88" i="25"/>
  <c r="K88" i="25" s="1"/>
  <c r="J89" i="25"/>
  <c r="K89" i="25" s="1"/>
  <c r="J90" i="25"/>
  <c r="K90" i="25" s="1"/>
  <c r="J91" i="25"/>
  <c r="K91" i="25" s="1"/>
  <c r="J92" i="25"/>
  <c r="K92" i="25" s="1"/>
  <c r="J93" i="25"/>
  <c r="K93" i="25" s="1"/>
  <c r="J94" i="25"/>
  <c r="K94" i="25" s="1"/>
  <c r="J95" i="25"/>
  <c r="K95" i="25" s="1"/>
  <c r="J96" i="25"/>
  <c r="K96" i="25" s="1"/>
  <c r="J97" i="25"/>
  <c r="K97" i="25" s="1"/>
  <c r="J98" i="25"/>
  <c r="K98" i="25" s="1"/>
  <c r="J99" i="25"/>
  <c r="K99" i="25" s="1"/>
  <c r="J100" i="25"/>
  <c r="K100" i="25" s="1"/>
  <c r="J101" i="25"/>
  <c r="K101" i="25" s="1"/>
  <c r="J102" i="25"/>
  <c r="K102" i="25" s="1"/>
  <c r="J103" i="25"/>
  <c r="K103" i="25" s="1"/>
  <c r="J104" i="25"/>
  <c r="K104" i="25" s="1"/>
  <c r="J105" i="25"/>
  <c r="K105" i="25" s="1"/>
  <c r="J106" i="25"/>
  <c r="K106" i="25" s="1"/>
  <c r="J107" i="25"/>
  <c r="K107" i="25" s="1"/>
  <c r="J108" i="25"/>
  <c r="K108" i="25" s="1"/>
  <c r="J109" i="25"/>
  <c r="K109" i="25" s="1"/>
  <c r="J110" i="25"/>
  <c r="K110" i="25" s="1"/>
  <c r="J111" i="25"/>
  <c r="K111" i="25" s="1"/>
  <c r="J112" i="25"/>
  <c r="K112" i="25" s="1"/>
  <c r="J113" i="25"/>
  <c r="K113" i="25" s="1"/>
  <c r="J114" i="25"/>
  <c r="K114" i="25" s="1"/>
  <c r="J115" i="25"/>
  <c r="K115" i="25" s="1"/>
  <c r="J116" i="25"/>
  <c r="K116" i="25" s="1"/>
  <c r="J117" i="25"/>
  <c r="K117" i="25" s="1"/>
  <c r="J118" i="25"/>
  <c r="K118" i="25" s="1"/>
  <c r="J119" i="25"/>
  <c r="K119" i="25" s="1"/>
  <c r="J120" i="25"/>
  <c r="K120" i="25" s="1"/>
  <c r="J121" i="25"/>
  <c r="K121" i="25" s="1"/>
  <c r="J122" i="25"/>
  <c r="K122" i="25" s="1"/>
  <c r="J123" i="25"/>
  <c r="K123" i="25" s="1"/>
  <c r="J124" i="25"/>
  <c r="K124" i="25" s="1"/>
  <c r="J125" i="25"/>
  <c r="K125" i="25" s="1"/>
  <c r="J126" i="25"/>
  <c r="K126" i="25" s="1"/>
  <c r="J127" i="25"/>
  <c r="K127" i="25" s="1"/>
  <c r="J128" i="25"/>
  <c r="K128" i="25" s="1"/>
  <c r="J129" i="25"/>
  <c r="K129" i="25" s="1"/>
  <c r="J130" i="25"/>
  <c r="K130" i="25" s="1"/>
  <c r="J131" i="25"/>
  <c r="K131" i="25" s="1"/>
  <c r="J132" i="25"/>
  <c r="K132" i="25" s="1"/>
  <c r="J133" i="25"/>
  <c r="K133" i="25" s="1"/>
  <c r="J134" i="25"/>
  <c r="K134" i="25" s="1"/>
  <c r="J135" i="25"/>
  <c r="K135" i="25" s="1"/>
  <c r="J136" i="25"/>
  <c r="K136" i="25" s="1"/>
  <c r="J137" i="25"/>
  <c r="K137" i="25" s="1"/>
  <c r="J138" i="25"/>
  <c r="K138" i="25" s="1"/>
  <c r="J139" i="25"/>
  <c r="K139" i="25" s="1"/>
  <c r="J140" i="25"/>
  <c r="K140" i="25" s="1"/>
  <c r="J141" i="25"/>
  <c r="K141" i="25" s="1"/>
  <c r="J142" i="25"/>
  <c r="K142" i="25" s="1"/>
  <c r="J143" i="25"/>
  <c r="K143" i="25" s="1"/>
  <c r="J144" i="25"/>
  <c r="K144" i="25" s="1"/>
  <c r="J145" i="25"/>
  <c r="K145" i="25" s="1"/>
  <c r="J146" i="25"/>
  <c r="K146" i="25" s="1"/>
  <c r="J147" i="25"/>
  <c r="K147" i="25" s="1"/>
  <c r="J148" i="25"/>
  <c r="K148" i="25" s="1"/>
  <c r="J149" i="25"/>
  <c r="K149" i="25" s="1"/>
  <c r="J150" i="25"/>
  <c r="K150" i="25" s="1"/>
  <c r="J151" i="25"/>
  <c r="K151" i="25" s="1"/>
  <c r="J152" i="25"/>
  <c r="K152" i="25" s="1"/>
  <c r="J153" i="25"/>
  <c r="K153" i="25" s="1"/>
  <c r="J154" i="25"/>
  <c r="K154" i="25" s="1"/>
  <c r="J155" i="25"/>
  <c r="K155" i="25" s="1"/>
  <c r="J156" i="25"/>
  <c r="K156" i="25" s="1"/>
  <c r="J157" i="25"/>
  <c r="K157" i="25" s="1"/>
  <c r="J158" i="25"/>
  <c r="K158" i="25" s="1"/>
  <c r="J159" i="25"/>
  <c r="K159" i="25" s="1"/>
  <c r="J160" i="25"/>
  <c r="K160" i="25" s="1"/>
  <c r="J161" i="25"/>
  <c r="K161" i="25" s="1"/>
  <c r="J162" i="25"/>
  <c r="K162" i="25" s="1"/>
  <c r="J163" i="25"/>
  <c r="K163" i="25" s="1"/>
  <c r="J164" i="25"/>
  <c r="K164" i="25" s="1"/>
  <c r="J165" i="25"/>
  <c r="K165" i="25" s="1"/>
  <c r="J166" i="25"/>
  <c r="K166" i="25" s="1"/>
  <c r="J167" i="25"/>
  <c r="K167" i="25" s="1"/>
  <c r="J168" i="25"/>
  <c r="K168" i="25" s="1"/>
  <c r="J169" i="25"/>
  <c r="K169" i="25" s="1"/>
  <c r="J170" i="25"/>
  <c r="K170" i="25" s="1"/>
  <c r="J171" i="25"/>
  <c r="K171" i="25" s="1"/>
  <c r="J172" i="25"/>
  <c r="K172" i="25" s="1"/>
  <c r="J173" i="25"/>
  <c r="K173" i="25" s="1"/>
  <c r="J174" i="25"/>
  <c r="K174" i="25" s="1"/>
  <c r="J175" i="25"/>
  <c r="K175" i="25" s="1"/>
  <c r="J176" i="25"/>
  <c r="K176" i="25" s="1"/>
  <c r="J177" i="25"/>
  <c r="K177" i="25" s="1"/>
  <c r="J178" i="25"/>
  <c r="K178" i="25" s="1"/>
  <c r="J179" i="25"/>
  <c r="K179" i="25" s="1"/>
  <c r="J180" i="25"/>
  <c r="K180" i="25" s="1"/>
  <c r="J181" i="25"/>
  <c r="K181" i="25" s="1"/>
  <c r="J182" i="25"/>
  <c r="K182" i="25" s="1"/>
  <c r="J183" i="25"/>
  <c r="K183" i="25" s="1"/>
  <c r="J184" i="25"/>
  <c r="K184" i="25" s="1"/>
  <c r="J185" i="25"/>
  <c r="K185" i="25" s="1"/>
  <c r="J186" i="25"/>
  <c r="K186" i="25" s="1"/>
  <c r="J187" i="25"/>
  <c r="K187" i="25" s="1"/>
  <c r="J188" i="25"/>
  <c r="K188" i="25" s="1"/>
  <c r="J189" i="25"/>
  <c r="K189" i="25" s="1"/>
  <c r="J190" i="25"/>
  <c r="K190" i="25" s="1"/>
  <c r="J191" i="25"/>
  <c r="K191" i="25" s="1"/>
  <c r="J192" i="25"/>
  <c r="K192" i="25" s="1"/>
  <c r="J193" i="25"/>
  <c r="K193" i="25" s="1"/>
  <c r="J194" i="25"/>
  <c r="K194" i="25" s="1"/>
  <c r="J195" i="25"/>
  <c r="K195" i="25" s="1"/>
  <c r="J196" i="25"/>
  <c r="K196" i="25" s="1"/>
  <c r="J197" i="25"/>
  <c r="K197" i="25" s="1"/>
  <c r="J198" i="25"/>
  <c r="K198" i="25" s="1"/>
  <c r="J199" i="25"/>
  <c r="K199" i="25" s="1"/>
  <c r="J200" i="25"/>
  <c r="K200" i="25" s="1"/>
  <c r="J201" i="25"/>
  <c r="K201" i="25" s="1"/>
  <c r="J202" i="25"/>
  <c r="K202" i="25" s="1"/>
  <c r="J203" i="25"/>
  <c r="K203" i="25" s="1"/>
  <c r="J204" i="25"/>
  <c r="K204" i="25" s="1"/>
  <c r="J205" i="25"/>
  <c r="K205" i="25" s="1"/>
  <c r="J206" i="25"/>
  <c r="K206" i="25" s="1"/>
  <c r="J207" i="25"/>
  <c r="K207" i="25" s="1"/>
  <c r="J208" i="25"/>
  <c r="K208" i="25" s="1"/>
  <c r="J209" i="25"/>
  <c r="K209" i="25" s="1"/>
  <c r="J210" i="25"/>
  <c r="K210" i="25" s="1"/>
  <c r="J211" i="25"/>
  <c r="K211" i="25" s="1"/>
  <c r="J212" i="25"/>
  <c r="K212" i="25" s="1"/>
  <c r="J213" i="25"/>
  <c r="K213" i="25" s="1"/>
  <c r="J214" i="25"/>
  <c r="K214" i="25" s="1"/>
  <c r="J215" i="25"/>
  <c r="K215" i="25" s="1"/>
  <c r="J216" i="25"/>
  <c r="K216" i="25" s="1"/>
  <c r="J217" i="25"/>
  <c r="K217" i="25" s="1"/>
  <c r="J218" i="25"/>
  <c r="K218" i="25" s="1"/>
  <c r="J219" i="25"/>
  <c r="K219" i="25" s="1"/>
  <c r="J220" i="25"/>
  <c r="K220" i="25" s="1"/>
  <c r="J221" i="25"/>
  <c r="K221" i="25" s="1"/>
  <c r="J222" i="25"/>
  <c r="K222" i="25" s="1"/>
  <c r="J223" i="25"/>
  <c r="K223" i="25" s="1"/>
  <c r="J224" i="25"/>
  <c r="K224" i="25" s="1"/>
  <c r="J225" i="25"/>
  <c r="K225" i="25" s="1"/>
  <c r="J226" i="25"/>
  <c r="K226" i="25" s="1"/>
  <c r="J227" i="25"/>
  <c r="K227" i="25" s="1"/>
  <c r="J228" i="25"/>
  <c r="K228" i="25" s="1"/>
  <c r="J229" i="25"/>
  <c r="K229" i="25" s="1"/>
  <c r="J230" i="25"/>
  <c r="K230" i="25" s="1"/>
  <c r="J231" i="25"/>
  <c r="K231" i="25" s="1"/>
  <c r="J232" i="25"/>
  <c r="K232" i="25" s="1"/>
  <c r="J233" i="25"/>
  <c r="K233" i="25" s="1"/>
  <c r="J234" i="25"/>
  <c r="K234" i="25" s="1"/>
  <c r="J235" i="25"/>
  <c r="K235" i="25" s="1"/>
  <c r="J236" i="25"/>
  <c r="K236" i="25" s="1"/>
  <c r="J237" i="25"/>
  <c r="K237" i="25" s="1"/>
  <c r="J238" i="25"/>
  <c r="K238" i="25" s="1"/>
  <c r="J239" i="25"/>
  <c r="K239" i="25" s="1"/>
  <c r="J240" i="25"/>
  <c r="K240" i="25" s="1"/>
  <c r="J241" i="25"/>
  <c r="K241" i="25" s="1"/>
  <c r="J242" i="25"/>
  <c r="K242" i="25" s="1"/>
  <c r="J243" i="25"/>
  <c r="K243" i="25" s="1"/>
  <c r="J244" i="25"/>
  <c r="K244" i="25" s="1"/>
  <c r="J245" i="25"/>
  <c r="K245" i="25" s="1"/>
  <c r="J246" i="25"/>
  <c r="K246" i="25" s="1"/>
  <c r="J247" i="25"/>
  <c r="K247" i="25" s="1"/>
  <c r="J248" i="25"/>
  <c r="K248" i="25" s="1"/>
  <c r="J249" i="25"/>
  <c r="K249" i="25" s="1"/>
  <c r="J250" i="25"/>
  <c r="K250" i="25" s="1"/>
  <c r="J251" i="25"/>
  <c r="K251" i="25" s="1"/>
  <c r="J252" i="25"/>
  <c r="K252" i="25" s="1"/>
  <c r="J253" i="25"/>
  <c r="K253" i="25" s="1"/>
  <c r="J254" i="25"/>
  <c r="K254" i="25" s="1"/>
  <c r="J255" i="25"/>
  <c r="K255" i="25" s="1"/>
  <c r="J256" i="25"/>
  <c r="K256" i="25" s="1"/>
  <c r="J257" i="25"/>
  <c r="K257" i="25" s="1"/>
  <c r="J258" i="25"/>
  <c r="K258" i="25" s="1"/>
  <c r="J259" i="25"/>
  <c r="K259" i="25" s="1"/>
  <c r="J260" i="25"/>
  <c r="K260" i="25" s="1"/>
  <c r="J261" i="25"/>
  <c r="K261" i="25" s="1"/>
  <c r="J262" i="25"/>
  <c r="K262" i="25" s="1"/>
  <c r="J263" i="25"/>
  <c r="K263" i="25" s="1"/>
  <c r="J264" i="25"/>
  <c r="K264" i="25" s="1"/>
  <c r="J265" i="25"/>
  <c r="K265" i="25" s="1"/>
  <c r="J266" i="25"/>
  <c r="K266" i="25" s="1"/>
  <c r="J267" i="25"/>
  <c r="K267" i="25" s="1"/>
  <c r="J268" i="25"/>
  <c r="K268" i="25" s="1"/>
  <c r="J269" i="25"/>
  <c r="K269" i="25" s="1"/>
  <c r="J270" i="25"/>
  <c r="K270" i="25" s="1"/>
  <c r="J271" i="25"/>
  <c r="K271" i="25" s="1"/>
  <c r="J272" i="25"/>
  <c r="K272" i="25" s="1"/>
  <c r="J273" i="25"/>
  <c r="K273" i="25" s="1"/>
  <c r="J274" i="25"/>
  <c r="K274" i="25" s="1"/>
  <c r="J275" i="25"/>
  <c r="K275" i="25" s="1"/>
  <c r="J276" i="25"/>
  <c r="K276" i="25" s="1"/>
  <c r="J277" i="25"/>
  <c r="K277" i="25" s="1"/>
  <c r="J278" i="25"/>
  <c r="K278" i="25" s="1"/>
  <c r="J279" i="25"/>
  <c r="K279" i="25" s="1"/>
  <c r="J280" i="25"/>
  <c r="K280" i="25" s="1"/>
  <c r="J281" i="25"/>
  <c r="K281" i="25" s="1"/>
  <c r="J282" i="25"/>
  <c r="K282" i="25" s="1"/>
  <c r="J283" i="25"/>
  <c r="K283" i="25" s="1"/>
  <c r="J284" i="25"/>
  <c r="K284" i="25" s="1"/>
  <c r="J285" i="25"/>
  <c r="K285" i="25" s="1"/>
  <c r="J286" i="25"/>
  <c r="K286" i="25" s="1"/>
  <c r="J287" i="25"/>
  <c r="K287" i="25" s="1"/>
  <c r="J288" i="25"/>
  <c r="K288" i="25" s="1"/>
  <c r="J289" i="25"/>
  <c r="K289" i="25" s="1"/>
  <c r="J290" i="25"/>
  <c r="K290" i="25" s="1"/>
  <c r="J291" i="25"/>
  <c r="K291" i="25" s="1"/>
  <c r="J292" i="25"/>
  <c r="K292" i="25" s="1"/>
  <c r="J293" i="25"/>
  <c r="K293" i="25" s="1"/>
  <c r="J294" i="25"/>
  <c r="K294" i="25" s="1"/>
  <c r="J295" i="25"/>
  <c r="K295" i="25" s="1"/>
  <c r="J296" i="25"/>
  <c r="K296" i="25" s="1"/>
  <c r="J297" i="25"/>
  <c r="K297" i="25" s="1"/>
  <c r="J298" i="25"/>
  <c r="K298" i="25" s="1"/>
  <c r="J299" i="25"/>
  <c r="K299" i="25" s="1"/>
  <c r="J300" i="25"/>
  <c r="K300" i="25" s="1"/>
  <c r="J301" i="25"/>
  <c r="K301" i="25" s="1"/>
  <c r="J302" i="25"/>
  <c r="K302" i="25" s="1"/>
  <c r="J303" i="25"/>
  <c r="K303" i="25" s="1"/>
  <c r="J304" i="25"/>
  <c r="K304" i="25" s="1"/>
  <c r="J305" i="25"/>
  <c r="K305" i="25" s="1"/>
  <c r="J306" i="25"/>
  <c r="K306" i="25" s="1"/>
  <c r="J307" i="25"/>
  <c r="K307" i="25" s="1"/>
  <c r="J308" i="25"/>
  <c r="K308" i="25" s="1"/>
  <c r="J309" i="25"/>
  <c r="K309" i="25" s="1"/>
  <c r="J310" i="25"/>
  <c r="K310" i="25" s="1"/>
  <c r="J311" i="25"/>
  <c r="K311" i="25" s="1"/>
  <c r="J312" i="25"/>
  <c r="K312" i="25" s="1"/>
  <c r="J313" i="25"/>
  <c r="K313" i="25" s="1"/>
  <c r="J314" i="25"/>
  <c r="K314" i="25" s="1"/>
  <c r="J315" i="25"/>
  <c r="K315" i="25" s="1"/>
  <c r="J316" i="25"/>
  <c r="K316" i="25" s="1"/>
  <c r="J317" i="25"/>
  <c r="K317" i="25" s="1"/>
  <c r="J318" i="25"/>
  <c r="K318" i="25" s="1"/>
  <c r="J319" i="25"/>
  <c r="K319" i="25" s="1"/>
  <c r="J320" i="25"/>
  <c r="K320" i="25" s="1"/>
  <c r="J321" i="25"/>
  <c r="K321" i="25" s="1"/>
  <c r="J322" i="25"/>
  <c r="K322" i="25" s="1"/>
  <c r="J323" i="25"/>
  <c r="K323" i="25" s="1"/>
  <c r="J324" i="25"/>
  <c r="K324" i="25" s="1"/>
  <c r="J325" i="25"/>
  <c r="K325" i="25" s="1"/>
  <c r="J326" i="25"/>
  <c r="K326" i="25" s="1"/>
  <c r="J327" i="25"/>
  <c r="K327" i="25" s="1"/>
  <c r="J328" i="25"/>
  <c r="K328" i="25" s="1"/>
  <c r="J329" i="25"/>
  <c r="K329" i="25" s="1"/>
  <c r="J330" i="25"/>
  <c r="K330" i="25" s="1"/>
  <c r="J331" i="25"/>
  <c r="K331" i="25" s="1"/>
  <c r="J332" i="25"/>
  <c r="K332" i="25" s="1"/>
  <c r="J333" i="25"/>
  <c r="K333" i="25" s="1"/>
  <c r="J334" i="25"/>
  <c r="K334" i="25" s="1"/>
  <c r="J335" i="25"/>
  <c r="K335" i="25" s="1"/>
  <c r="J336" i="25"/>
  <c r="K336" i="25" s="1"/>
  <c r="J337" i="25"/>
  <c r="K337" i="25" s="1"/>
  <c r="J338" i="25"/>
  <c r="K338" i="25" s="1"/>
  <c r="J339" i="25"/>
  <c r="K339" i="25" s="1"/>
  <c r="J340" i="25"/>
  <c r="K340" i="25" s="1"/>
  <c r="J341" i="25"/>
  <c r="K341" i="25" s="1"/>
  <c r="J342" i="25"/>
  <c r="K342" i="25" s="1"/>
  <c r="J343" i="25"/>
  <c r="K343" i="25" s="1"/>
  <c r="J344" i="25"/>
  <c r="K344" i="25" s="1"/>
  <c r="J345" i="25"/>
  <c r="K345" i="25" s="1"/>
  <c r="J346" i="25"/>
  <c r="K346" i="25" s="1"/>
  <c r="J347" i="25"/>
  <c r="K347" i="25" s="1"/>
  <c r="J348" i="25"/>
  <c r="K348" i="25" s="1"/>
  <c r="J349" i="25"/>
  <c r="K349" i="25" s="1"/>
  <c r="J350" i="25"/>
  <c r="K350" i="25" s="1"/>
  <c r="J351" i="25"/>
  <c r="K351" i="25" s="1"/>
  <c r="J352" i="25"/>
  <c r="K352" i="25" s="1"/>
  <c r="J353" i="25"/>
  <c r="K353" i="25" s="1"/>
  <c r="J354" i="25"/>
  <c r="K354" i="25" s="1"/>
  <c r="J355" i="25"/>
  <c r="K355" i="25" s="1"/>
  <c r="J356" i="25"/>
  <c r="K356" i="25" s="1"/>
  <c r="J357" i="25"/>
  <c r="K357" i="25" s="1"/>
  <c r="J358" i="25"/>
  <c r="K358" i="25" s="1"/>
  <c r="J359" i="25"/>
  <c r="K359" i="25" s="1"/>
  <c r="J360" i="25"/>
  <c r="K360" i="25" s="1"/>
  <c r="J361" i="25"/>
  <c r="K361" i="25" s="1"/>
  <c r="J362" i="25"/>
  <c r="K362" i="25" s="1"/>
  <c r="J363" i="25"/>
  <c r="K363" i="25" s="1"/>
  <c r="J364" i="25"/>
  <c r="K364" i="25" s="1"/>
  <c r="J365" i="25"/>
  <c r="K365" i="25" s="1"/>
  <c r="J366" i="25"/>
  <c r="K366" i="25" s="1"/>
  <c r="J367" i="25"/>
  <c r="K367" i="25" s="1"/>
  <c r="J368" i="25"/>
  <c r="K368" i="25" s="1"/>
  <c r="J369" i="25"/>
  <c r="K369" i="25" s="1"/>
  <c r="J370" i="25"/>
  <c r="K370" i="25" s="1"/>
  <c r="J371" i="25"/>
  <c r="K371" i="25" s="1"/>
  <c r="J372" i="25"/>
  <c r="K372" i="25" s="1"/>
  <c r="J373" i="25"/>
  <c r="K373" i="25" s="1"/>
  <c r="J374" i="25"/>
  <c r="K374" i="25" s="1"/>
  <c r="J375" i="25"/>
  <c r="K375" i="25" s="1"/>
  <c r="J376" i="25"/>
  <c r="K376" i="25" s="1"/>
  <c r="J377" i="25"/>
  <c r="K377" i="25" s="1"/>
  <c r="J378" i="25"/>
  <c r="K378" i="25" s="1"/>
  <c r="J379" i="25"/>
  <c r="K379" i="25" s="1"/>
  <c r="J380" i="25"/>
  <c r="K380" i="25" s="1"/>
  <c r="J381" i="25"/>
  <c r="K381" i="25" s="1"/>
  <c r="J382" i="25"/>
  <c r="K382" i="25" s="1"/>
  <c r="J383" i="25"/>
  <c r="K383" i="25" s="1"/>
  <c r="J384" i="25"/>
  <c r="K384" i="25" s="1"/>
  <c r="J385" i="25"/>
  <c r="K385" i="25" s="1"/>
  <c r="J386" i="25"/>
  <c r="K386" i="25" s="1"/>
  <c r="J387" i="25"/>
  <c r="K387" i="25" s="1"/>
  <c r="J388" i="25"/>
  <c r="K388" i="25" s="1"/>
  <c r="J389" i="25"/>
  <c r="K389" i="25" s="1"/>
  <c r="J390" i="25"/>
  <c r="K390" i="25" s="1"/>
  <c r="J391" i="25"/>
  <c r="K391" i="25" s="1"/>
  <c r="J392" i="25"/>
  <c r="K392" i="25" s="1"/>
  <c r="J393" i="25"/>
  <c r="K393" i="25" s="1"/>
  <c r="J394" i="25"/>
  <c r="K394" i="25" s="1"/>
  <c r="J395" i="25"/>
  <c r="K395" i="25" s="1"/>
  <c r="J396" i="25"/>
  <c r="K396" i="25" s="1"/>
  <c r="J397" i="25"/>
  <c r="K397" i="25" s="1"/>
  <c r="J398" i="25"/>
  <c r="K398" i="25" s="1"/>
  <c r="J399" i="25"/>
  <c r="K399" i="25" s="1"/>
  <c r="J400" i="25"/>
  <c r="K400" i="25" s="1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208" i="25"/>
  <c r="I209" i="25"/>
  <c r="I210" i="25"/>
  <c r="I211" i="25"/>
  <c r="I212" i="25"/>
  <c r="I213" i="25"/>
  <c r="I214" i="25"/>
  <c r="I215" i="25"/>
  <c r="I216" i="25"/>
  <c r="I217" i="25"/>
  <c r="I218" i="25"/>
  <c r="I219" i="25"/>
  <c r="I220" i="25"/>
  <c r="I221" i="25"/>
  <c r="I222" i="25"/>
  <c r="I223" i="25"/>
  <c r="I224" i="25"/>
  <c r="I225" i="25"/>
  <c r="I226" i="25"/>
  <c r="I227" i="25"/>
  <c r="I228" i="25"/>
  <c r="I229" i="25"/>
  <c r="I230" i="25"/>
  <c r="I231" i="25"/>
  <c r="I232" i="25"/>
  <c r="I233" i="25"/>
  <c r="I234" i="25"/>
  <c r="I235" i="25"/>
  <c r="I236" i="25"/>
  <c r="I237" i="25"/>
  <c r="I238" i="25"/>
  <c r="I239" i="25"/>
  <c r="I240" i="25"/>
  <c r="I241" i="25"/>
  <c r="I242" i="25"/>
  <c r="I243" i="25"/>
  <c r="I244" i="25"/>
  <c r="I245" i="25"/>
  <c r="I246" i="25"/>
  <c r="I247" i="25"/>
  <c r="I248" i="25"/>
  <c r="I249" i="25"/>
  <c r="I250" i="25"/>
  <c r="I251" i="25"/>
  <c r="I252" i="25"/>
  <c r="I253" i="25"/>
  <c r="I254" i="25"/>
  <c r="I255" i="25"/>
  <c r="I256" i="25"/>
  <c r="I257" i="25"/>
  <c r="I258" i="25"/>
  <c r="I259" i="25"/>
  <c r="I260" i="25"/>
  <c r="I261" i="25"/>
  <c r="I262" i="25"/>
  <c r="I263" i="25"/>
  <c r="I264" i="25"/>
  <c r="I265" i="25"/>
  <c r="I266" i="25"/>
  <c r="I267" i="25"/>
  <c r="I268" i="25"/>
  <c r="I269" i="25"/>
  <c r="I270" i="25"/>
  <c r="I271" i="25"/>
  <c r="I272" i="25"/>
  <c r="I273" i="25"/>
  <c r="I274" i="25"/>
  <c r="I275" i="25"/>
  <c r="I276" i="25"/>
  <c r="I277" i="25"/>
  <c r="I278" i="25"/>
  <c r="I279" i="25"/>
  <c r="I280" i="25"/>
  <c r="I281" i="25"/>
  <c r="I282" i="25"/>
  <c r="I283" i="25"/>
  <c r="I284" i="25"/>
  <c r="I285" i="25"/>
  <c r="I286" i="25"/>
  <c r="I287" i="25"/>
  <c r="I288" i="25"/>
  <c r="I289" i="25"/>
  <c r="I290" i="25"/>
  <c r="I291" i="25"/>
  <c r="I292" i="25"/>
  <c r="I293" i="25"/>
  <c r="I294" i="25"/>
  <c r="I295" i="25"/>
  <c r="I296" i="25"/>
  <c r="I297" i="25"/>
  <c r="I298" i="25"/>
  <c r="I299" i="25"/>
  <c r="I300" i="25"/>
  <c r="I301" i="25"/>
  <c r="I302" i="25"/>
  <c r="I303" i="25"/>
  <c r="I304" i="25"/>
  <c r="I305" i="25"/>
  <c r="I306" i="25"/>
  <c r="I307" i="25"/>
  <c r="I308" i="25"/>
  <c r="I309" i="25"/>
  <c r="I310" i="25"/>
  <c r="I311" i="25"/>
  <c r="I312" i="25"/>
  <c r="I313" i="25"/>
  <c r="I314" i="25"/>
  <c r="I315" i="25"/>
  <c r="I316" i="25"/>
  <c r="I317" i="25"/>
  <c r="I318" i="25"/>
  <c r="I319" i="25"/>
  <c r="I320" i="25"/>
  <c r="I321" i="25"/>
  <c r="I322" i="25"/>
  <c r="I323" i="25"/>
  <c r="I324" i="25"/>
  <c r="I325" i="25"/>
  <c r="I326" i="25"/>
  <c r="I327" i="25"/>
  <c r="I328" i="25"/>
  <c r="I329" i="25"/>
  <c r="I330" i="25"/>
  <c r="I331" i="25"/>
  <c r="I332" i="25"/>
  <c r="I333" i="25"/>
  <c r="I334" i="25"/>
  <c r="I335" i="25"/>
  <c r="I336" i="25"/>
  <c r="I337" i="25"/>
  <c r="I338" i="25"/>
  <c r="I339" i="25"/>
  <c r="I340" i="25"/>
  <c r="I341" i="25"/>
  <c r="I342" i="25"/>
  <c r="I343" i="25"/>
  <c r="I344" i="25"/>
  <c r="I345" i="25"/>
  <c r="I346" i="25"/>
  <c r="I347" i="25"/>
  <c r="I348" i="25"/>
  <c r="I349" i="25"/>
  <c r="I350" i="25"/>
  <c r="I351" i="25"/>
  <c r="I352" i="25"/>
  <c r="I353" i="25"/>
  <c r="I354" i="25"/>
  <c r="I355" i="25"/>
  <c r="I356" i="25"/>
  <c r="I357" i="25"/>
  <c r="I358" i="25"/>
  <c r="I359" i="25"/>
  <c r="I360" i="25"/>
  <c r="I361" i="25"/>
  <c r="I362" i="25"/>
  <c r="I363" i="25"/>
  <c r="I364" i="25"/>
  <c r="I365" i="25"/>
  <c r="I366" i="25"/>
  <c r="I367" i="25"/>
  <c r="I368" i="25"/>
  <c r="I369" i="25"/>
  <c r="I370" i="25"/>
  <c r="I371" i="25"/>
  <c r="I372" i="25"/>
  <c r="I373" i="25"/>
  <c r="I374" i="25"/>
  <c r="I375" i="25"/>
  <c r="I376" i="25"/>
  <c r="I377" i="25"/>
  <c r="I378" i="25"/>
  <c r="I379" i="25"/>
  <c r="I380" i="25"/>
  <c r="I381" i="25"/>
  <c r="I382" i="25"/>
  <c r="I383" i="25"/>
  <c r="I384" i="25"/>
  <c r="I385" i="25"/>
  <c r="I386" i="25"/>
  <c r="I387" i="25"/>
  <c r="I388" i="25"/>
  <c r="I389" i="25"/>
  <c r="I390" i="25"/>
  <c r="I391" i="25"/>
  <c r="I392" i="25"/>
  <c r="I393" i="25"/>
  <c r="I394" i="25"/>
  <c r="I395" i="25"/>
  <c r="I396" i="25"/>
  <c r="I397" i="25"/>
  <c r="I398" i="25"/>
  <c r="I399" i="25"/>
  <c r="I400" i="25"/>
  <c r="J2" i="25"/>
  <c r="K2" i="25" s="1"/>
  <c r="I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C1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Code:
Young - 34 or younger
Middle-aged - from 34 to 59
Elderly - 60 or older
</t>
        </r>
      </text>
    </comment>
    <comment ref="D1" authorId="0" shapeId="0" xr:uid="{00000000-0006-0000-0000-000002000000}">
      <text>
        <r>
          <rPr>
            <sz val="8"/>
            <color rgb="FF000000"/>
            <rFont val="Tahoma"/>
            <family val="2"/>
          </rPr>
          <t xml:space="preserve">Code:
</t>
        </r>
        <r>
          <rPr>
            <sz val="8"/>
            <color rgb="FF000000"/>
            <rFont val="Tahoma"/>
            <family val="2"/>
          </rPr>
          <t xml:space="preserve">1 - male
</t>
        </r>
        <r>
          <rPr>
            <sz val="8"/>
            <color rgb="FF000000"/>
            <rFont val="Tahoma"/>
            <family val="2"/>
          </rPr>
          <t xml:space="preserve">2 - female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C1" authorId="0" shapeId="0" xr:uid="{61A140B0-B69C-A247-B3BA-32CBE3B83D90}">
      <text>
        <r>
          <rPr>
            <sz val="8"/>
            <color indexed="81"/>
            <rFont val="Tahoma"/>
            <family val="2"/>
          </rPr>
          <t xml:space="preserve">Code:
Young - 34 or younger
Middle-aged - from 34 to 59
Elderly - 60 or older
</t>
        </r>
      </text>
    </comment>
    <comment ref="D1" authorId="0" shapeId="0" xr:uid="{5E914BF4-8FC6-F044-8589-BEAD1DA31025}">
      <text>
        <r>
          <rPr>
            <sz val="8"/>
            <color rgb="FF000000"/>
            <rFont val="Tahoma"/>
            <family val="2"/>
          </rPr>
          <t xml:space="preserve">Code:
</t>
        </r>
        <r>
          <rPr>
            <sz val="8"/>
            <color rgb="FF000000"/>
            <rFont val="Tahoma"/>
            <family val="2"/>
          </rPr>
          <t xml:space="preserve">1 - male
</t>
        </r>
        <r>
          <rPr>
            <sz val="8"/>
            <color rgb="FF000000"/>
            <rFont val="Tahoma"/>
            <family val="2"/>
          </rPr>
          <t xml:space="preserve">2 - female
</t>
        </r>
      </text>
    </comment>
  </commentList>
</comments>
</file>

<file path=xl/sharedStrings.xml><?xml version="1.0" encoding="utf-8"?>
<sst xmlns="http://schemas.openxmlformats.org/spreadsheetml/2006/main" count="5075" uniqueCount="954">
  <si>
    <t>Person</t>
  </si>
  <si>
    <t>Age</t>
  </si>
  <si>
    <t>Gender</t>
  </si>
  <si>
    <t>State</t>
  </si>
  <si>
    <t>Children</t>
  </si>
  <si>
    <t>Salary</t>
  </si>
  <si>
    <t>Opinion</t>
  </si>
  <si>
    <t>Middle-aged</t>
  </si>
  <si>
    <t>Texas</t>
  </si>
  <si>
    <t>Strongly agree</t>
  </si>
  <si>
    <t>Virginia</t>
  </si>
  <si>
    <t>Strongly disagree</t>
  </si>
  <si>
    <t>California</t>
  </si>
  <si>
    <t>Young</t>
  </si>
  <si>
    <t>Agree</t>
  </si>
  <si>
    <t>Neutral</t>
  </si>
  <si>
    <t>Disagree</t>
  </si>
  <si>
    <t>Michigan</t>
  </si>
  <si>
    <t>Illinois</t>
  </si>
  <si>
    <t>Elderly</t>
  </si>
  <si>
    <t>Arizona</t>
  </si>
  <si>
    <t>Minnesota</t>
  </si>
  <si>
    <t>Florida</t>
  </si>
  <si>
    <t>New York</t>
  </si>
  <si>
    <t>Ohio</t>
  </si>
  <si>
    <t>Passport#</t>
  </si>
  <si>
    <t>SPRA172Q</t>
  </si>
  <si>
    <t>KPRA017G</t>
  </si>
  <si>
    <t>IKAN141I</t>
  </si>
  <si>
    <t>EGOR010K</t>
  </si>
  <si>
    <t>RTNE091E</t>
  </si>
  <si>
    <t>BQGA193C</t>
  </si>
  <si>
    <t>HPRA100M</t>
  </si>
  <si>
    <t>LHLE130M</t>
  </si>
  <si>
    <t>TTCO004M</t>
  </si>
  <si>
    <t>PQOG006I</t>
  </si>
  <si>
    <t>EKAN121U</t>
  </si>
  <si>
    <t>EQOG167K</t>
  </si>
  <si>
    <t>QQGA043Z</t>
  </si>
  <si>
    <t>CGOR106B</t>
  </si>
  <si>
    <t>STCO063A</t>
  </si>
  <si>
    <t>ETNE087J</t>
  </si>
  <si>
    <t>TAIS027Z</t>
  </si>
  <si>
    <t>DAIS135E</t>
  </si>
  <si>
    <t>VACA005W</t>
  </si>
  <si>
    <t>AKAN036U</t>
  </si>
  <si>
    <t>SNIA155N</t>
  </si>
  <si>
    <t>OGOR155I</t>
  </si>
  <si>
    <t>NWOS052Z</t>
  </si>
  <si>
    <t>AACA017L</t>
  </si>
  <si>
    <t>RKAN169P</t>
  </si>
  <si>
    <t>OTCO066H</t>
  </si>
  <si>
    <t>TPRA090E</t>
  </si>
  <si>
    <t>RTNE084E</t>
  </si>
  <si>
    <t>AWOS118E</t>
  </si>
  <si>
    <t>RTNE135O</t>
  </si>
  <si>
    <t>APRA143I</t>
  </si>
  <si>
    <t>AWOS030I</t>
  </si>
  <si>
    <t>FACA101F</t>
  </si>
  <si>
    <t>RPRA031M</t>
  </si>
  <si>
    <t>QWOS110I</t>
  </si>
  <si>
    <t>GTNE048O</t>
  </si>
  <si>
    <t>GPRA044U</t>
  </si>
  <si>
    <t>AKAN174A</t>
  </si>
  <si>
    <t>NKAN009V</t>
  </si>
  <si>
    <t>CACA020R</t>
  </si>
  <si>
    <t>APRA039K</t>
  </si>
  <si>
    <t>EPRA171L</t>
  </si>
  <si>
    <t>HPRA018M</t>
  </si>
  <si>
    <t>RACA058K</t>
  </si>
  <si>
    <t>LQGA162E</t>
  </si>
  <si>
    <t>FQOG186N</t>
  </si>
  <si>
    <t>BACA049X</t>
  </si>
  <si>
    <t>EACA110W</t>
  </si>
  <si>
    <t>YTNE099M</t>
  </si>
  <si>
    <t>IACA083B</t>
  </si>
  <si>
    <t>EHLE120N</t>
  </si>
  <si>
    <t>IQGA124K</t>
  </si>
  <si>
    <t>NKAN119Z</t>
  </si>
  <si>
    <t>BACA184J</t>
  </si>
  <si>
    <t>DTCO096X</t>
  </si>
  <si>
    <t>TKAN019D</t>
  </si>
  <si>
    <t>IGOR086S</t>
  </si>
  <si>
    <t>AQOG072C</t>
  </si>
  <si>
    <t>DQOG198E</t>
  </si>
  <si>
    <t>ENIA018V</t>
  </si>
  <si>
    <t>DGOR025W</t>
  </si>
  <si>
    <t>IKAN191H</t>
  </si>
  <si>
    <t>OGOR150Q</t>
  </si>
  <si>
    <t>ITCO019G</t>
  </si>
  <si>
    <t>AQGA168O</t>
  </si>
  <si>
    <t>OQGA124J</t>
  </si>
  <si>
    <t>NNIA174I</t>
  </si>
  <si>
    <t>ZTCO121A</t>
  </si>
  <si>
    <t>ZACA113R</t>
  </si>
  <si>
    <t>UACA080T</t>
  </si>
  <si>
    <t>APRA054X</t>
  </si>
  <si>
    <t>UAIS086H</t>
  </si>
  <si>
    <t>RWOS007Y</t>
  </si>
  <si>
    <t>VPRA089Z</t>
  </si>
  <si>
    <t>EACA150E</t>
  </si>
  <si>
    <t>RACA014C</t>
  </si>
  <si>
    <t>UQGA091K</t>
  </si>
  <si>
    <t>VPRA104Z</t>
  </si>
  <si>
    <t>QNIA000Y</t>
  </si>
  <si>
    <t>AACA091M</t>
  </si>
  <si>
    <t>PNIA044V</t>
  </si>
  <si>
    <t>SKAN095V</t>
  </si>
  <si>
    <t>QQGA118M</t>
  </si>
  <si>
    <t>UTNE172I</t>
  </si>
  <si>
    <t>GTNE152G</t>
  </si>
  <si>
    <t>DQOG020Y</t>
  </si>
  <si>
    <t>APRA082H</t>
  </si>
  <si>
    <t>PTNE105W</t>
  </si>
  <si>
    <t>PQOG069A</t>
  </si>
  <si>
    <t>EAIS086G</t>
  </si>
  <si>
    <t>INIA050V</t>
  </si>
  <si>
    <t>AKAN049L</t>
  </si>
  <si>
    <t>ETNE056E</t>
  </si>
  <si>
    <t>PAIS178P</t>
  </si>
  <si>
    <t>OTNE039O</t>
  </si>
  <si>
    <t>NKAN028D</t>
  </si>
  <si>
    <t>EPRA101S</t>
  </si>
  <si>
    <t>OPRA181Z</t>
  </si>
  <si>
    <t>RGOR184P</t>
  </si>
  <si>
    <t>RNIA010S</t>
  </si>
  <si>
    <t>IQOG145Y</t>
  </si>
  <si>
    <t>LHLE073H</t>
  </si>
  <si>
    <t>UKAN074N</t>
  </si>
  <si>
    <t>UACA087K</t>
  </si>
  <si>
    <t>YKAN081B</t>
  </si>
  <si>
    <t>UTCO106U</t>
  </si>
  <si>
    <t>FKAN165X</t>
  </si>
  <si>
    <t>STNE194J</t>
  </si>
  <si>
    <t>GTCO061S</t>
  </si>
  <si>
    <t>SQOG023Z</t>
  </si>
  <si>
    <t>PWOS023F</t>
  </si>
  <si>
    <t>ETNE089N</t>
  </si>
  <si>
    <t>TWOS146Y</t>
  </si>
  <si>
    <t>PQOG180U</t>
  </si>
  <si>
    <t>NQOG147M</t>
  </si>
  <si>
    <t>VTCO040J</t>
  </si>
  <si>
    <t>IWOS060O</t>
  </si>
  <si>
    <t>QQOG137K</t>
  </si>
  <si>
    <t>EQOG139I</t>
  </si>
  <si>
    <t>UACA076L</t>
  </si>
  <si>
    <t>SQGA082D</t>
  </si>
  <si>
    <t>TKAN021X</t>
  </si>
  <si>
    <t>MPRA027C</t>
  </si>
  <si>
    <t>IQGA152O</t>
  </si>
  <si>
    <t>GQGA184T</t>
  </si>
  <si>
    <t>TPRA087M</t>
  </si>
  <si>
    <t>QACA066X</t>
  </si>
  <si>
    <t>DKAN193C</t>
  </si>
  <si>
    <t>IQGA140M</t>
  </si>
  <si>
    <t>SQGA084R</t>
  </si>
  <si>
    <t>HAIS083T</t>
  </si>
  <si>
    <t>ENIA147A</t>
  </si>
  <si>
    <t>HPRA037I</t>
  </si>
  <si>
    <t>DKAN085S</t>
  </si>
  <si>
    <t>GNIA007X</t>
  </si>
  <si>
    <t>DKAN186R</t>
  </si>
  <si>
    <t>EACA117D</t>
  </si>
  <si>
    <t>SACA010Q</t>
  </si>
  <si>
    <t>NPRA143P</t>
  </si>
  <si>
    <t>YKAN052C</t>
  </si>
  <si>
    <t>UPRA022L</t>
  </si>
  <si>
    <t>RQGA093C</t>
  </si>
  <si>
    <t>RTCO130B</t>
  </si>
  <si>
    <t>UGOR073M</t>
  </si>
  <si>
    <t>SAIS117K</t>
  </si>
  <si>
    <t>OKAN171C</t>
  </si>
  <si>
    <t>IKAN099R</t>
  </si>
  <si>
    <t>MAIS147L</t>
  </si>
  <si>
    <t>DTCO028Q</t>
  </si>
  <si>
    <t>RGOR067P</t>
  </si>
  <si>
    <t>ATCO116O</t>
  </si>
  <si>
    <t>TACA056B</t>
  </si>
  <si>
    <t>NACA162B</t>
  </si>
  <si>
    <t>SACA096P</t>
  </si>
  <si>
    <t>EQOG118M</t>
  </si>
  <si>
    <t>GNIA034C</t>
  </si>
  <si>
    <t>ETNE177P</t>
  </si>
  <si>
    <t>SQOG163J</t>
  </si>
  <si>
    <t>SGOR197W</t>
  </si>
  <si>
    <t>AQGA120G</t>
  </si>
  <si>
    <t>APRA178D</t>
  </si>
  <si>
    <t>GNIA094M</t>
  </si>
  <si>
    <t>DGOR184O</t>
  </si>
  <si>
    <t>QTNE174M</t>
  </si>
  <si>
    <t>ITCO140T</t>
  </si>
  <si>
    <t>TAIS137Q</t>
  </si>
  <si>
    <t>BACA172H</t>
  </si>
  <si>
    <t>WTNE130J</t>
  </si>
  <si>
    <t>IAIS100X</t>
  </si>
  <si>
    <t>DKAN176V</t>
  </si>
  <si>
    <t>UQOG050U</t>
  </si>
  <si>
    <t>ANIA093Q</t>
  </si>
  <si>
    <t>BKAN174N</t>
  </si>
  <si>
    <t>YWOS155V</t>
  </si>
  <si>
    <t>AAIS158T</t>
  </si>
  <si>
    <t>TPRA076L</t>
  </si>
  <si>
    <t>VAIS170D</t>
  </si>
  <si>
    <t>EAIS147F</t>
  </si>
  <si>
    <t>RTCO169F</t>
  </si>
  <si>
    <t>SACA002F</t>
  </si>
  <si>
    <t>TQGA161O</t>
  </si>
  <si>
    <t>RACA053W</t>
  </si>
  <si>
    <t>PTNE114M</t>
  </si>
  <si>
    <t>AAIS108S</t>
  </si>
  <si>
    <t>WPRA030A</t>
  </si>
  <si>
    <t>RKAN198C</t>
  </si>
  <si>
    <t>GWOS013R</t>
  </si>
  <si>
    <t>CTNE080R</t>
  </si>
  <si>
    <t>VPRA187E</t>
  </si>
  <si>
    <t>WAIS073A</t>
  </si>
  <si>
    <t>PAIS060K</t>
  </si>
  <si>
    <t>IQOG092A</t>
  </si>
  <si>
    <t>BAIS142X</t>
  </si>
  <si>
    <t>IWOS052C</t>
  </si>
  <si>
    <t>HGOR197X</t>
  </si>
  <si>
    <t>NACA143W</t>
  </si>
  <si>
    <t>GWOS183G</t>
  </si>
  <si>
    <t>SQGA154W</t>
  </si>
  <si>
    <t>VPRA114L</t>
  </si>
  <si>
    <t>NQGA030F</t>
  </si>
  <si>
    <t>IACA082B</t>
  </si>
  <si>
    <t>DTCO055K</t>
  </si>
  <si>
    <t>ATNE022C</t>
  </si>
  <si>
    <t>STCO090K</t>
  </si>
  <si>
    <t>RAIS144Z</t>
  </si>
  <si>
    <t>HQOG150L</t>
  </si>
  <si>
    <t>BTCO133W</t>
  </si>
  <si>
    <t>BKAN070F</t>
  </si>
  <si>
    <t>ETNE162N</t>
  </si>
  <si>
    <t>DKAN100V</t>
  </si>
  <si>
    <t>HNIA087C</t>
  </si>
  <si>
    <t>GKAN150C</t>
  </si>
  <si>
    <t>EAIS163Z</t>
  </si>
  <si>
    <t>AAIS106D</t>
  </si>
  <si>
    <t>QTCO122U</t>
  </si>
  <si>
    <t>RTNE055M</t>
  </si>
  <si>
    <t>TQOG081T</t>
  </si>
  <si>
    <t>EHLE052L</t>
  </si>
  <si>
    <t>QHLE003Q</t>
  </si>
  <si>
    <t>JKAN144P</t>
  </si>
  <si>
    <t>RQOG006T</t>
  </si>
  <si>
    <t>ATCO055J</t>
  </si>
  <si>
    <t>AAIS029L</t>
  </si>
  <si>
    <t>NHLE024I</t>
  </si>
  <si>
    <t>TAIS052L</t>
  </si>
  <si>
    <t>BACA020B</t>
  </si>
  <si>
    <t>UQOG034X</t>
  </si>
  <si>
    <t>SGOR068X</t>
  </si>
  <si>
    <t>PAIS135Q</t>
  </si>
  <si>
    <t>NWOS025K</t>
  </si>
  <si>
    <t>ITNE193E</t>
  </si>
  <si>
    <t>GWOS053V</t>
  </si>
  <si>
    <t>DKAN002P</t>
  </si>
  <si>
    <t>UNIA147D</t>
  </si>
  <si>
    <t>DGOR003G</t>
  </si>
  <si>
    <t>DTNE033C</t>
  </si>
  <si>
    <t>RGOR034R</t>
  </si>
  <si>
    <t>DTCO158N</t>
  </si>
  <si>
    <t>YTNE069T</t>
  </si>
  <si>
    <t>SWOS154N</t>
  </si>
  <si>
    <t>IWOS045T</t>
  </si>
  <si>
    <t>RGOR176P</t>
  </si>
  <si>
    <t>MTCO045Y</t>
  </si>
  <si>
    <t>TTNE112H</t>
  </si>
  <si>
    <t>MTCO087D</t>
  </si>
  <si>
    <t>ETCO102E</t>
  </si>
  <si>
    <t>BTCO062W</t>
  </si>
  <si>
    <t>GACA028A</t>
  </si>
  <si>
    <t>IAIS172J</t>
  </si>
  <si>
    <t>ENIA074T</t>
  </si>
  <si>
    <t>EQGA185C</t>
  </si>
  <si>
    <t>IQGA081M</t>
  </si>
  <si>
    <t>KKAN000U</t>
  </si>
  <si>
    <t>SPRA102C</t>
  </si>
  <si>
    <t>FPRA093Q</t>
  </si>
  <si>
    <t>APRA035L</t>
  </si>
  <si>
    <t>NPRA119G</t>
  </si>
  <si>
    <t>DTCO157K</t>
  </si>
  <si>
    <t>RACA163G</t>
  </si>
  <si>
    <t>RWOS121U</t>
  </si>
  <si>
    <t>BQOG113J</t>
  </si>
  <si>
    <t>TGOR190I</t>
  </si>
  <si>
    <t>DKAN152T</t>
  </si>
  <si>
    <t>OQGA181C</t>
  </si>
  <si>
    <t>ENIA072U</t>
  </si>
  <si>
    <t>TGOR133L</t>
  </si>
  <si>
    <t>ENIA053U</t>
  </si>
  <si>
    <t>TKAN038B</t>
  </si>
  <si>
    <t>BQOG183K</t>
  </si>
  <si>
    <t>SKAN070Z</t>
  </si>
  <si>
    <t>AKAN052W</t>
  </si>
  <si>
    <t>EKAN185J</t>
  </si>
  <si>
    <t>EWOS082O</t>
  </si>
  <si>
    <t>EKAN012O</t>
  </si>
  <si>
    <t>MPRA133R</t>
  </si>
  <si>
    <t>TACA088E</t>
  </si>
  <si>
    <t>NTNE124U</t>
  </si>
  <si>
    <t>DQOG154N</t>
  </si>
  <si>
    <t>EPRA134R</t>
  </si>
  <si>
    <t>STCO116O</t>
  </si>
  <si>
    <t>DAIS008O</t>
  </si>
  <si>
    <t>GGOR110Y</t>
  </si>
  <si>
    <t>BQGA008R</t>
  </si>
  <si>
    <t>RQGA164M</t>
  </si>
  <si>
    <t>VWOS133F</t>
  </si>
  <si>
    <t>VGOR153A</t>
  </si>
  <si>
    <t>SGOR193E</t>
  </si>
  <si>
    <t>TKAN135A</t>
  </si>
  <si>
    <t>SQOG140F</t>
  </si>
  <si>
    <t>HPRA024D</t>
  </si>
  <si>
    <t>LTCO103K</t>
  </si>
  <si>
    <t>NKAN161U</t>
  </si>
  <si>
    <t>BQOG137B</t>
  </si>
  <si>
    <t>BQGA073A</t>
  </si>
  <si>
    <t>THLE065C</t>
  </si>
  <si>
    <t>RTCO141U</t>
  </si>
  <si>
    <t>ENIA199D</t>
  </si>
  <si>
    <t>DNIA112L</t>
  </si>
  <si>
    <t>GQGA045E</t>
  </si>
  <si>
    <t>ZACA098P</t>
  </si>
  <si>
    <t>PKAN048M</t>
  </si>
  <si>
    <t>EWOS175M</t>
  </si>
  <si>
    <t>ETCO173B</t>
  </si>
  <si>
    <t>EPRA036Y</t>
  </si>
  <si>
    <t>DKAN153R</t>
  </si>
  <si>
    <t>LWOS187Z</t>
  </si>
  <si>
    <t>MPRA086D</t>
  </si>
  <si>
    <t>UTCO101H</t>
  </si>
  <si>
    <t>UQOG178B</t>
  </si>
  <si>
    <t>IPRA028K</t>
  </si>
  <si>
    <t>MTCO069J</t>
  </si>
  <si>
    <t>MTNE016J</t>
  </si>
  <si>
    <t>ONIA011T</t>
  </si>
  <si>
    <t>SHLE143Q</t>
  </si>
  <si>
    <t>DNIA047N</t>
  </si>
  <si>
    <t>GKAN087C</t>
  </si>
  <si>
    <t>DWOS140R</t>
  </si>
  <si>
    <t>GTNE018P</t>
  </si>
  <si>
    <t>TTCO089Z</t>
  </si>
  <si>
    <t>NGOR168K</t>
  </si>
  <si>
    <t>UGOR098I</t>
  </si>
  <si>
    <t>OTCO006W</t>
  </si>
  <si>
    <t>ATCO174U</t>
  </si>
  <si>
    <t>CGOR002G</t>
  </si>
  <si>
    <t>PAIS084L</t>
  </si>
  <si>
    <t>TQOG099C</t>
  </si>
  <si>
    <t>DWOS004Y</t>
  </si>
  <si>
    <t>BAIS013C</t>
  </si>
  <si>
    <t>SKAN024M</t>
  </si>
  <si>
    <t>LWOS044K</t>
  </si>
  <si>
    <t>GKAN059P</t>
  </si>
  <si>
    <t>IKAN017Z</t>
  </si>
  <si>
    <t>MQGA123D</t>
  </si>
  <si>
    <t>JQGA101B</t>
  </si>
  <si>
    <t>NNIA110S</t>
  </si>
  <si>
    <t>TACA167P</t>
  </si>
  <si>
    <t>BNIA008D</t>
  </si>
  <si>
    <t>CKAN171J</t>
  </si>
  <si>
    <t>AACA000M</t>
  </si>
  <si>
    <t>RNIA052A</t>
  </si>
  <si>
    <t>RQOG164H</t>
  </si>
  <si>
    <t>FTNE187G</t>
  </si>
  <si>
    <t>VACA076V</t>
  </si>
  <si>
    <t>RAIS125X</t>
  </si>
  <si>
    <t>APRA153C</t>
  </si>
  <si>
    <t>CPRA064X</t>
  </si>
  <si>
    <t>HQGA186A</t>
  </si>
  <si>
    <t>TKAN121C</t>
  </si>
  <si>
    <t>AACA112S</t>
  </si>
  <si>
    <t>ANIA125A</t>
  </si>
  <si>
    <t>UHLE189S</t>
  </si>
  <si>
    <t>LACA047B</t>
  </si>
  <si>
    <t>FKAN168B</t>
  </si>
  <si>
    <t>UWOS040B</t>
  </si>
  <si>
    <t>SACA171D</t>
  </si>
  <si>
    <t>STNE027U</t>
  </si>
  <si>
    <t>UACA094B</t>
  </si>
  <si>
    <t>UGOR141V</t>
  </si>
  <si>
    <t>GQGA172O</t>
  </si>
  <si>
    <t>VACA177E</t>
  </si>
  <si>
    <t>EHLE056W</t>
  </si>
  <si>
    <t>RQGA091H</t>
  </si>
  <si>
    <t>ZAIS057S</t>
  </si>
  <si>
    <t>STNE033H</t>
  </si>
  <si>
    <t>DACA010M</t>
  </si>
  <si>
    <t>LQGA112W</t>
  </si>
  <si>
    <t>AACA159H</t>
  </si>
  <si>
    <t>PTNE056R</t>
  </si>
  <si>
    <t>AQGA133D</t>
  </si>
  <si>
    <t>EQGA179Z</t>
  </si>
  <si>
    <t>SQOG173G</t>
  </si>
  <si>
    <t>TAIS121K</t>
  </si>
  <si>
    <t>HHLE103K</t>
  </si>
  <si>
    <t>IAIS176K</t>
  </si>
  <si>
    <t>RQOG036E</t>
  </si>
  <si>
    <t>HTCO155P</t>
  </si>
  <si>
    <t>FQOG020U</t>
  </si>
  <si>
    <t>ETNE164S</t>
  </si>
  <si>
    <t>GNIA199J</t>
  </si>
  <si>
    <t>GKAN059O</t>
  </si>
  <si>
    <t>IKAN126N</t>
  </si>
  <si>
    <t>MAIS045R</t>
  </si>
  <si>
    <t>NGOR138S</t>
  </si>
  <si>
    <t>OPRA063W</t>
  </si>
  <si>
    <t>BGOR013Q</t>
  </si>
  <si>
    <t>RAIS099H</t>
  </si>
  <si>
    <t>ETCO088U</t>
  </si>
  <si>
    <t>DKAN074M</t>
  </si>
  <si>
    <t>OTNE106Y</t>
  </si>
  <si>
    <t>TQGA101P</t>
  </si>
  <si>
    <t>IQOG109K</t>
  </si>
  <si>
    <t>ANIA065R</t>
  </si>
  <si>
    <t>SPRA029M</t>
  </si>
  <si>
    <t>EPRA167F</t>
  </si>
  <si>
    <t>ITNE133R</t>
  </si>
  <si>
    <t>AAIS083F</t>
  </si>
  <si>
    <t>AAIS143K</t>
  </si>
  <si>
    <t>DQGA155V</t>
  </si>
  <si>
    <t>UTNE077W</t>
  </si>
  <si>
    <t>Source</t>
  </si>
  <si>
    <t>Google Adwords,Online</t>
  </si>
  <si>
    <t>Billboard,Print</t>
  </si>
  <si>
    <t>In-Person,N/A</t>
  </si>
  <si>
    <t>Magazine,Print</t>
  </si>
  <si>
    <t>Newspaper,Print</t>
  </si>
  <si>
    <t>Facebook Campaign,Online</t>
  </si>
  <si>
    <t>Yessenia A Doyle</t>
  </si>
  <si>
    <t>Samuel K Jones</t>
  </si>
  <si>
    <t>Brian E Hernandez</t>
  </si>
  <si>
    <t>Roman L Skinner</t>
  </si>
  <si>
    <t>Debra A Scott</t>
  </si>
  <si>
    <t>Darryl E Royal</t>
  </si>
  <si>
    <t>John C Wheeler</t>
  </si>
  <si>
    <t>Jeremy J Clarke</t>
  </si>
  <si>
    <t>Bertha W White</t>
  </si>
  <si>
    <t>Janice W Garcia</t>
  </si>
  <si>
    <t>Barbara A Beers</t>
  </si>
  <si>
    <t>Ronald C Hoover</t>
  </si>
  <si>
    <t>Linda J King</t>
  </si>
  <si>
    <t>Daniel N Staten</t>
  </si>
  <si>
    <t>Mildred E Stuck</t>
  </si>
  <si>
    <t>Sandra C Grant</t>
  </si>
  <si>
    <t>Thomas E Schreiner</t>
  </si>
  <si>
    <t>Dorothy M Seaton</t>
  </si>
  <si>
    <t>Jan L Mose</t>
  </si>
  <si>
    <t>Lee A Hayes</t>
  </si>
  <si>
    <t>Dianne F Celestine</t>
  </si>
  <si>
    <t>Glenda J Santana</t>
  </si>
  <si>
    <t>Dana N Lockhart</t>
  </si>
  <si>
    <t>Joshua B Francis</t>
  </si>
  <si>
    <t>Desiree J Owen</t>
  </si>
  <si>
    <t>Sylvia B Turner</t>
  </si>
  <si>
    <t>Robert L Aguilar</t>
  </si>
  <si>
    <t>Irene M Miller</t>
  </si>
  <si>
    <t>Sandra W Haynes</t>
  </si>
  <si>
    <t>Virginia R Medina</t>
  </si>
  <si>
    <t>Theresa F Augustin</t>
  </si>
  <si>
    <t>John T Raymond</t>
  </si>
  <si>
    <t>Shauna R Hagen</t>
  </si>
  <si>
    <t>Charles C Warner</t>
  </si>
  <si>
    <t>Carmen S Louis</t>
  </si>
  <si>
    <t>Judy D Bucy</t>
  </si>
  <si>
    <t>Earlene E Smith</t>
  </si>
  <si>
    <t>Shirley M Custodio</t>
  </si>
  <si>
    <t>Eric T Jones</t>
  </si>
  <si>
    <t>John S Collier</t>
  </si>
  <si>
    <t>Stephen H Mackay</t>
  </si>
  <si>
    <t>Nellie R Crockett</t>
  </si>
  <si>
    <t>Clyde L Coon</t>
  </si>
  <si>
    <t>Adela D Noel</t>
  </si>
  <si>
    <t>Patricia D Fleming</t>
  </si>
  <si>
    <t>Earl J Bethea</t>
  </si>
  <si>
    <t>Marcia R Orozco</t>
  </si>
  <si>
    <t>Maureen P Mathieu</t>
  </si>
  <si>
    <t>Danielle M Francis</t>
  </si>
  <si>
    <t>Maryann J Wagner</t>
  </si>
  <si>
    <t>Thomas K Cardoza</t>
  </si>
  <si>
    <t>Charles L Auyeung</t>
  </si>
  <si>
    <t>Eloisa M Johnson</t>
  </si>
  <si>
    <t>Magaret J Katz</t>
  </si>
  <si>
    <t>Kevin K Gibbs</t>
  </si>
  <si>
    <t>Phyllis D Ault</t>
  </si>
  <si>
    <t>Laura J Edwards</t>
  </si>
  <si>
    <t>Ashley M Bjorklund</t>
  </si>
  <si>
    <t>Dean P Flemming</t>
  </si>
  <si>
    <t>Harold A Muncie</t>
  </si>
  <si>
    <t>Michael S Talbot</t>
  </si>
  <si>
    <t>Janet K Foster</t>
  </si>
  <si>
    <t>Michelle F Samuelson</t>
  </si>
  <si>
    <t>Terry P Adams</t>
  </si>
  <si>
    <t>Madonna J Lee</t>
  </si>
  <si>
    <t>Lorenzo L Griggs</t>
  </si>
  <si>
    <t>Amos E Stops</t>
  </si>
  <si>
    <t>June T Perry</t>
  </si>
  <si>
    <t>Laurie R Treadaway</t>
  </si>
  <si>
    <t>Kevin L Smothers</t>
  </si>
  <si>
    <t>Mike K Adams</t>
  </si>
  <si>
    <t>Alison D Andrews</t>
  </si>
  <si>
    <t>Reina D Rogers</t>
  </si>
  <si>
    <t>Reggie D Boston</t>
  </si>
  <si>
    <t>Gerald H Parrino</t>
  </si>
  <si>
    <t>Heidi R Hunt</t>
  </si>
  <si>
    <t>Willie J Walker</t>
  </si>
  <si>
    <t>Kathy J Crow</t>
  </si>
  <si>
    <t>Terry M Cobb</t>
  </si>
  <si>
    <t>Randy L Hill</t>
  </si>
  <si>
    <t>Sherrie D Turner</t>
  </si>
  <si>
    <t>Susan B Deutsch</t>
  </si>
  <si>
    <t>Joseph I Johnson</t>
  </si>
  <si>
    <t>Courtney P Fredrick</t>
  </si>
  <si>
    <t>Philip D Yu</t>
  </si>
  <si>
    <t>Mary W Geiger</t>
  </si>
  <si>
    <t>Harold M Oden</t>
  </si>
  <si>
    <t>Stella J Hollis</t>
  </si>
  <si>
    <t>Drusilla M Harness</t>
  </si>
  <si>
    <t>Gerald E Jackson</t>
  </si>
  <si>
    <t>Juan E Williams</t>
  </si>
  <si>
    <t>Debra S Bell</t>
  </si>
  <si>
    <t>Hipolito L Walker</t>
  </si>
  <si>
    <t>Catherine R Welch</t>
  </si>
  <si>
    <t>Faye C Hall</t>
  </si>
  <si>
    <t>Elizabeth J Stearns</t>
  </si>
  <si>
    <t>Richard M Sisk</t>
  </si>
  <si>
    <t>Chantal J Bryant</t>
  </si>
  <si>
    <t>John J Schwenk</t>
  </si>
  <si>
    <t>Olga D Harrison</t>
  </si>
  <si>
    <t>Silvia J Spradlin</t>
  </si>
  <si>
    <t>Edgardo N Blaney</t>
  </si>
  <si>
    <t>David A Perkins</t>
  </si>
  <si>
    <t>Veronica J Masters</t>
  </si>
  <si>
    <t>David B Blankenship</t>
  </si>
  <si>
    <t>Peter V Banks</t>
  </si>
  <si>
    <t>Beatriz S Rivera</t>
  </si>
  <si>
    <t>Lawrence J Daugherty</t>
  </si>
  <si>
    <t>Amy G Blouin</t>
  </si>
  <si>
    <t>Brittany R Taylor</t>
  </si>
  <si>
    <t>Cory P Witherspoon</t>
  </si>
  <si>
    <t>Max C Neely</t>
  </si>
  <si>
    <t>Edgar M Mathis</t>
  </si>
  <si>
    <t>Daniel J Groce</t>
  </si>
  <si>
    <t>Heather R Jones</t>
  </si>
  <si>
    <t>Boyd B Graf</t>
  </si>
  <si>
    <t>Kristine J Piccolo</t>
  </si>
  <si>
    <t>Dana K Cole</t>
  </si>
  <si>
    <t>Marian R Dryden</t>
  </si>
  <si>
    <t>Ollie M Silva</t>
  </si>
  <si>
    <t>Elsa R Blake</t>
  </si>
  <si>
    <t>Jorge S Reyes</t>
  </si>
  <si>
    <t>Kurt A Newman</t>
  </si>
  <si>
    <t>Henry W Cline</t>
  </si>
  <si>
    <t>Steven H Daniels</t>
  </si>
  <si>
    <t>Dianne B Bennett</t>
  </si>
  <si>
    <t>Donald D Kuhn</t>
  </si>
  <si>
    <t>Gary M Moon</t>
  </si>
  <si>
    <t>Jerry J Morales</t>
  </si>
  <si>
    <t>Stephanie D Giese</t>
  </si>
  <si>
    <t>Dorothy J Schultz</t>
  </si>
  <si>
    <t>Cecilia R Oritz</t>
  </si>
  <si>
    <t>Susan T Chavez</t>
  </si>
  <si>
    <t>David K Logsdon</t>
  </si>
  <si>
    <t>Cindy C Campbell</t>
  </si>
  <si>
    <t>Debra A Minder</t>
  </si>
  <si>
    <t>Josh M Wills</t>
  </si>
  <si>
    <t>Thomas J Tarpley</t>
  </si>
  <si>
    <t>Chandra D Robertson</t>
  </si>
  <si>
    <t>Roy S Bunn</t>
  </si>
  <si>
    <t>Dwight F Snow</t>
  </si>
  <si>
    <t>Pattie R Nelson</t>
  </si>
  <si>
    <t>Bobby I Bland</t>
  </si>
  <si>
    <t>Terra M Bryant</t>
  </si>
  <si>
    <t>Randy S Plunkett</t>
  </si>
  <si>
    <t>Leland R Sperling</t>
  </si>
  <si>
    <t>Virginia R Meyer</t>
  </si>
  <si>
    <t>Douglas J Strickland</t>
  </si>
  <si>
    <t>Michael A Patrick</t>
  </si>
  <si>
    <t>Cynthia P Horvath</t>
  </si>
  <si>
    <t>Horace G Gossage</t>
  </si>
  <si>
    <t>Marc N Mullen</t>
  </si>
  <si>
    <t>Walter P Lynn</t>
  </si>
  <si>
    <t>Lynn R Bolanos</t>
  </si>
  <si>
    <t>Donna C Glover</t>
  </si>
  <si>
    <t>Essie C Rivera</t>
  </si>
  <si>
    <t>Gary R Childress</t>
  </si>
  <si>
    <t>Jessie D Fraley</t>
  </si>
  <si>
    <t>Lissette T Breen</t>
  </si>
  <si>
    <t>Emilia B Johnson</t>
  </si>
  <si>
    <t>Elizabeth D Armstrong</t>
  </si>
  <si>
    <t>Robert S O'Neill</t>
  </si>
  <si>
    <t>Gertrude J McNeil</t>
  </si>
  <si>
    <t>Patricia J Fleming</t>
  </si>
  <si>
    <t>Michael S Epstein</t>
  </si>
  <si>
    <t>Clifton E Shaffer</t>
  </si>
  <si>
    <t>Cindy T Young</t>
  </si>
  <si>
    <t>Bernardo H Cleland</t>
  </si>
  <si>
    <t>Alice R Tice</t>
  </si>
  <si>
    <t>Virginia W Talkington</t>
  </si>
  <si>
    <t>Stuart A Radford</t>
  </si>
  <si>
    <t>Willie N Hagen</t>
  </si>
  <si>
    <t>Daniel E Peachey</t>
  </si>
  <si>
    <t>Jessica D Smith</t>
  </si>
  <si>
    <t>Thomas D Valadez</t>
  </si>
  <si>
    <t>Julius W Easley</t>
  </si>
  <si>
    <t>Maria J Martz</t>
  </si>
  <si>
    <t>Barbara J Guglielmo</t>
  </si>
  <si>
    <t>Mary R Jones</t>
  </si>
  <si>
    <t>Tyler M Farish</t>
  </si>
  <si>
    <t>Jean N Brown</t>
  </si>
  <si>
    <t>Sidney E Emmons</t>
  </si>
  <si>
    <t>Jason M Burrell</t>
  </si>
  <si>
    <t>Connie S Hawkins</t>
  </si>
  <si>
    <t>David S Theis</t>
  </si>
  <si>
    <t>Consuelo J Green</t>
  </si>
  <si>
    <t>Dorothy H Williamson</t>
  </si>
  <si>
    <t>Lucio A Paulk</t>
  </si>
  <si>
    <t>Corrie D Paton</t>
  </si>
  <si>
    <t>Vivian J Perino</t>
  </si>
  <si>
    <t>John D Stitt</t>
  </si>
  <si>
    <t>Buford J Sharp</t>
  </si>
  <si>
    <t>Tammi J Carreon</t>
  </si>
  <si>
    <t>Leo L Guyer</t>
  </si>
  <si>
    <t>Elvira M Jones</t>
  </si>
  <si>
    <t>Janell L Battle</t>
  </si>
  <si>
    <t>David J Allen</t>
  </si>
  <si>
    <t>Mitzi H Shulman</t>
  </si>
  <si>
    <t>Diana F Martinez</t>
  </si>
  <si>
    <t>Briana A Milam</t>
  </si>
  <si>
    <t>Hector D Egan</t>
  </si>
  <si>
    <t>Frederick M Gibson</t>
  </si>
  <si>
    <t>Tessa W Rosa</t>
  </si>
  <si>
    <t>Grace R Blouin</t>
  </si>
  <si>
    <t>Robert V Thurman</t>
  </si>
  <si>
    <t>Dorothy D Crisman</t>
  </si>
  <si>
    <t>Robert S Atwood</t>
  </si>
  <si>
    <t>Jessica S Victor</t>
  </si>
  <si>
    <t>Wilma C Griffin</t>
  </si>
  <si>
    <t>Anna D Booth</t>
  </si>
  <si>
    <t>Donna K Hobbs</t>
  </si>
  <si>
    <t>Andrew D Williams</t>
  </si>
  <si>
    <t>Debbie M Dougherty</t>
  </si>
  <si>
    <t>Gabriella L Matson</t>
  </si>
  <si>
    <t>Patricia H Lynn</t>
  </si>
  <si>
    <t>John J Adams</t>
  </si>
  <si>
    <t>Audrey G Grant</t>
  </si>
  <si>
    <t>Bradley S Fitzgerald</t>
  </si>
  <si>
    <t>Roger A Anderson</t>
  </si>
  <si>
    <t>Brandie R Healy</t>
  </si>
  <si>
    <t>Victor L Feng</t>
  </si>
  <si>
    <t>Derek T Monette</t>
  </si>
  <si>
    <t>Beverly B Diaz</t>
  </si>
  <si>
    <t>Betty J Smith</t>
  </si>
  <si>
    <t>Jose C Gunderson</t>
  </si>
  <si>
    <t>Shannon N Olivarez</t>
  </si>
  <si>
    <t>Michael M Dixson</t>
  </si>
  <si>
    <t>Jack J Encarnacion</t>
  </si>
  <si>
    <t>Marina G Padula</t>
  </si>
  <si>
    <t>Michael J Thomas</t>
  </si>
  <si>
    <t>Thomas C Sheridan</t>
  </si>
  <si>
    <t>Evelin A Acton</t>
  </si>
  <si>
    <t>Donald K Leslie</t>
  </si>
  <si>
    <t>Debbie R Poole</t>
  </si>
  <si>
    <t>Ralph C Chmielewski</t>
  </si>
  <si>
    <t>Jeff R Preuss</t>
  </si>
  <si>
    <t>James T Underwood</t>
  </si>
  <si>
    <t>Percy B Johnson</t>
  </si>
  <si>
    <t>James J Hall</t>
  </si>
  <si>
    <t>Graham K Messenger</t>
  </si>
  <si>
    <t>Lorraine C Hammer</t>
  </si>
  <si>
    <t>Raymond S Emmons</t>
  </si>
  <si>
    <t>Kenny K Foster</t>
  </si>
  <si>
    <t>Rhonda M Short</t>
  </si>
  <si>
    <t>Daniel C Floyd</t>
  </si>
  <si>
    <t>Ann E Smith</t>
  </si>
  <si>
    <t>Deanna R Harmon</t>
  </si>
  <si>
    <t>Dorthy K Mathieu</t>
  </si>
  <si>
    <t>Jennifer J Clarke</t>
  </si>
  <si>
    <t>Betty A Spring</t>
  </si>
  <si>
    <t>Lola W Hiles</t>
  </si>
  <si>
    <t>Elaine T Ward</t>
  </si>
  <si>
    <t>Deb L Graff</t>
  </si>
  <si>
    <t>Mary V Shea</t>
  </si>
  <si>
    <t>Grace P Alford</t>
  </si>
  <si>
    <t>Julie N Rowe</t>
  </si>
  <si>
    <t>John L Rivera</t>
  </si>
  <si>
    <t>Mary J Gale</t>
  </si>
  <si>
    <t>Rita W Compton</t>
  </si>
  <si>
    <t>Doreen T Rodriquez</t>
  </si>
  <si>
    <t>Beth T Petty</t>
  </si>
  <si>
    <t>Vincent C Grant</t>
  </si>
  <si>
    <t>Mark A Roberts</t>
  </si>
  <si>
    <t>Stanley L Brunelle</t>
  </si>
  <si>
    <t>Amy E Connell</t>
  </si>
  <si>
    <t>Janice S Hernandez</t>
  </si>
  <si>
    <t>Carol G Merlo</t>
  </si>
  <si>
    <t>Francis J Herrera</t>
  </si>
  <si>
    <t>Sydney C Morrison</t>
  </si>
  <si>
    <t>Brian K Johnson</t>
  </si>
  <si>
    <t>Dino L Wood</t>
  </si>
  <si>
    <t>Jonathan K Miller</t>
  </si>
  <si>
    <t>Jerome V Irwin</t>
  </si>
  <si>
    <t>Derek M Flores</t>
  </si>
  <si>
    <t>Gene S Black</t>
  </si>
  <si>
    <t>Jennifer P Downs</t>
  </si>
  <si>
    <t>Alberto C Majors</t>
  </si>
  <si>
    <t>Edward E Plant</t>
  </si>
  <si>
    <t>Christopher E Howard</t>
  </si>
  <si>
    <t>Cinthia A Smith</t>
  </si>
  <si>
    <t>Marie H Montoya</t>
  </si>
  <si>
    <t>Lucile G O'Neill</t>
  </si>
  <si>
    <t>Theresa T Rich</t>
  </si>
  <si>
    <t>Mary T Clark</t>
  </si>
  <si>
    <t>Phyllis S Jones</t>
  </si>
  <si>
    <t>Georgianna S Cash</t>
  </si>
  <si>
    <t>Gustavo G King</t>
  </si>
  <si>
    <t>Sheree J Ellis</t>
  </si>
  <si>
    <t>Sophie E Williams</t>
  </si>
  <si>
    <t>Kathryn B Crow</t>
  </si>
  <si>
    <t>Linda L Knapp</t>
  </si>
  <si>
    <t>Ray S Martinez</t>
  </si>
  <si>
    <t>Linda G Mesa</t>
  </si>
  <si>
    <t>Donald E Jensen</t>
  </si>
  <si>
    <t>David D Canty</t>
  </si>
  <si>
    <t>Isabel K Day</t>
  </si>
  <si>
    <t>Elizabeth N Roman</t>
  </si>
  <si>
    <t>Nancy J Lane</t>
  </si>
  <si>
    <t>Amanda M Strickland</t>
  </si>
  <si>
    <t>Irene R Willard</t>
  </si>
  <si>
    <t>John R Cole</t>
  </si>
  <si>
    <t>Taylor K Guillen</t>
  </si>
  <si>
    <t>Corinne G Boyd</t>
  </si>
  <si>
    <t>Patricia A Lundquist</t>
  </si>
  <si>
    <t>Gloria C Haynes</t>
  </si>
  <si>
    <t>Howard S Highfill</t>
  </si>
  <si>
    <t>Darryl V Bull</t>
  </si>
  <si>
    <t>John B Brawner</t>
  </si>
  <si>
    <t>William L Jaime</t>
  </si>
  <si>
    <t>Moshe O Harrington</t>
  </si>
  <si>
    <t>James K Engles</t>
  </si>
  <si>
    <t>Richard S McComb</t>
  </si>
  <si>
    <t>Shawn L Turner</t>
  </si>
  <si>
    <t>Ruby F Weaver</t>
  </si>
  <si>
    <t>Donald R Leon</t>
  </si>
  <si>
    <t>Doris A Keene</t>
  </si>
  <si>
    <t>Catherine M Robbins</t>
  </si>
  <si>
    <t>Lee L Lopez</t>
  </si>
  <si>
    <t>Susan G Gates</t>
  </si>
  <si>
    <t>Louis K Pease</t>
  </si>
  <si>
    <t>Samuel N Ambrose</t>
  </si>
  <si>
    <t>Tawana M Reynolds</t>
  </si>
  <si>
    <t>John C Dailey</t>
  </si>
  <si>
    <t>Richard B Short</t>
  </si>
  <si>
    <t>Beulah R Garcia</t>
  </si>
  <si>
    <t>Sarah C Charron</t>
  </si>
  <si>
    <t>Ester T Dietrich</t>
  </si>
  <si>
    <t>Courtney S Riordan</t>
  </si>
  <si>
    <t>Eleanor J Lucero</t>
  </si>
  <si>
    <t>Juanita L Schlenker</t>
  </si>
  <si>
    <t>Amy B Stubbs</t>
  </si>
  <si>
    <t>Conrad K Nelson</t>
  </si>
  <si>
    <t>Carlos L Vito</t>
  </si>
  <si>
    <t>Joanne T Wake</t>
  </si>
  <si>
    <t>James L Nowak</t>
  </si>
  <si>
    <t>Boyce J Walker</t>
  </si>
  <si>
    <t>Lee T Hardy</t>
  </si>
  <si>
    <t>Michael G Wallace</t>
  </si>
  <si>
    <t>Joe A Bender</t>
  </si>
  <si>
    <t>Ricky E Murray</t>
  </si>
  <si>
    <t>Stephen F Deckard</t>
  </si>
  <si>
    <t>Jessie R Boyd</t>
  </si>
  <si>
    <t>Reuben J Hunter</t>
  </si>
  <si>
    <t>Alexandra E Jordan</t>
  </si>
  <si>
    <t>Corey G Boyce</t>
  </si>
  <si>
    <t>David B Malin</t>
  </si>
  <si>
    <t>Elbert J Li</t>
  </si>
  <si>
    <t>Patrice C Anthony</t>
  </si>
  <si>
    <t>Mindy A Griffin</t>
  </si>
  <si>
    <t>Charles H Shaw</t>
  </si>
  <si>
    <t>Fred C Hailey</t>
  </si>
  <si>
    <t>Jennie M Bagley</t>
  </si>
  <si>
    <t>Donald P Kozlowski</t>
  </si>
  <si>
    <t>Kenneth G Valente</t>
  </si>
  <si>
    <t>Joseph D Allen</t>
  </si>
  <si>
    <t>Erma G Williams</t>
  </si>
  <si>
    <t>Teresa A Olds</t>
  </si>
  <si>
    <t>Dan S Williams</t>
  </si>
  <si>
    <t>Darrell D Davis</t>
  </si>
  <si>
    <t>Cecile J Heineman</t>
  </si>
  <si>
    <t>Eileen K Dailey</t>
  </si>
  <si>
    <t>Naomi E Clarke</t>
  </si>
  <si>
    <t>Joseph B Harrison</t>
  </si>
  <si>
    <t>Karl K Reddin</t>
  </si>
  <si>
    <t>Barbara D Rios</t>
  </si>
  <si>
    <t>Melanie T Barrientos</t>
  </si>
  <si>
    <t>Charles A Luna</t>
  </si>
  <si>
    <t>Edna M Howell</t>
  </si>
  <si>
    <t>Salvatore S McKinney</t>
  </si>
  <si>
    <t>Thomas L Frazier</t>
  </si>
  <si>
    <t>Rae J Weyand</t>
  </si>
  <si>
    <t>Catherine W Overall</t>
  </si>
  <si>
    <t>Wayne R Kropf</t>
  </si>
  <si>
    <t>Mary P Allen</t>
  </si>
  <si>
    <t>David K Causey</t>
  </si>
  <si>
    <t>Dorothy E Oneal</t>
  </si>
  <si>
    <t>Paul G Meagher</t>
  </si>
  <si>
    <t>James S Nelson</t>
  </si>
  <si>
    <t>Miguel J Hutto</t>
  </si>
  <si>
    <t>Jared R Lane</t>
  </si>
  <si>
    <t>Mack J Riggins</t>
  </si>
  <si>
    <t>Aurelio B Williams</t>
  </si>
  <si>
    <t>Robert K Ahmed</t>
  </si>
  <si>
    <t>Rhonda R Mobley</t>
  </si>
  <si>
    <t>Shelley W Billie</t>
  </si>
  <si>
    <t>Jonathan S Womack</t>
  </si>
  <si>
    <t>Barbara S Young</t>
  </si>
  <si>
    <t>Jose G Reid</t>
  </si>
  <si>
    <t>Troy A Verduzco</t>
  </si>
  <si>
    <t>Patricia R Campbell</t>
  </si>
  <si>
    <t>Roger M Rogers</t>
  </si>
  <si>
    <t>Luis R Hastings</t>
  </si>
  <si>
    <t>Lois D Carothers</t>
  </si>
  <si>
    <t>Heather J Simmons</t>
  </si>
  <si>
    <t>Dorothy M Miller</t>
  </si>
  <si>
    <t>Bradford R Hill</t>
  </si>
  <si>
    <t>Sarah D Findlay</t>
  </si>
  <si>
    <t>Joseph L Watson</t>
  </si>
  <si>
    <t>Sarah T Miller</t>
  </si>
  <si>
    <t>Name</t>
  </si>
  <si>
    <t>Row Labels</t>
  </si>
  <si>
    <t>Grand Total</t>
  </si>
  <si>
    <t>Count of Person</t>
  </si>
  <si>
    <t>Column Labels</t>
  </si>
  <si>
    <t>(blank)</t>
  </si>
  <si>
    <t>Q How many respondents earned between 50-70k (exclude anyone who earned exactly 70k)?</t>
  </si>
  <si>
    <t>Q. Of respondents who selected "Strongly Agree", what percentage were male?</t>
  </si>
  <si>
    <t>Q. Of respondents who selected "Strongly Agree", what percentage were male (excluding respondents from Texas)?</t>
  </si>
  <si>
    <t>(All)</t>
  </si>
  <si>
    <t>(Multiple Items)</t>
  </si>
  <si>
    <t>Q. What percentage of young people selected "Agree"?</t>
  </si>
  <si>
    <t>Q. First, find the state that had the respondent with the highest salary.
What was the average salary of females in this state?</t>
  </si>
  <si>
    <t>Max of Salary</t>
  </si>
  <si>
    <t>&gt;</t>
  </si>
  <si>
    <t>&lt;</t>
  </si>
  <si>
    <t>Average of Salary</t>
  </si>
  <si>
    <t>Q. Which state had an average salary that was 10.82% greater than California's?</t>
  </si>
  <si>
    <t>Q. In which state was there no male respondents that had 1 child?</t>
  </si>
  <si>
    <t>Missing Value</t>
  </si>
  <si>
    <t>Q. Which category of respondents had the lowest average salary?</t>
  </si>
  <si>
    <t>Q. What was the average number of children of respondents from Michigan with income less than $50,000?</t>
  </si>
  <si>
    <t>Average of Children</t>
  </si>
  <si>
    <t>Q. How many people had a Passport # starting with the letter "M"?</t>
  </si>
  <si>
    <t>Q. How many survey respondents were responded via Google Adwords? Manipulate the data on the Demographics tab.</t>
  </si>
  <si>
    <t>Q. Of the respondents who strongly agreed, how many were sourced from a print advertisement (Source = Print)?</t>
  </si>
  <si>
    <t>Q. How many respondents had a last name starting with W and were elderly?</t>
  </si>
  <si>
    <t>Q. What was the average salary of respondents earning between $0 and $70,000 who had the middle initial "J", and source = "Billboard"?</t>
  </si>
  <si>
    <t>Count of Passport#</t>
  </si>
  <si>
    <t>Media</t>
  </si>
  <si>
    <t>N/A</t>
  </si>
  <si>
    <t>Online</t>
  </si>
  <si>
    <t>Print</t>
  </si>
  <si>
    <t>First Name</t>
  </si>
  <si>
    <t>Last Name</t>
  </si>
  <si>
    <t>Middle Name</t>
  </si>
  <si>
    <t>A</t>
  </si>
  <si>
    <t>K</t>
  </si>
  <si>
    <t>E</t>
  </si>
  <si>
    <t>L</t>
  </si>
  <si>
    <t>C</t>
  </si>
  <si>
    <t>J</t>
  </si>
  <si>
    <t>W</t>
  </si>
  <si>
    <t>N</t>
  </si>
  <si>
    <t>M</t>
  </si>
  <si>
    <t>F</t>
  </si>
  <si>
    <t>B</t>
  </si>
  <si>
    <t>R</t>
  </si>
  <si>
    <t>T</t>
  </si>
  <si>
    <t>S</t>
  </si>
  <si>
    <t>D</t>
  </si>
  <si>
    <t>H</t>
  </si>
  <si>
    <t>P</t>
  </si>
  <si>
    <t>I</t>
  </si>
  <si>
    <t>V</t>
  </si>
  <si>
    <t>G</t>
  </si>
  <si>
    <t>O</t>
  </si>
  <si>
    <t>Wheeler</t>
  </si>
  <si>
    <t>White</t>
  </si>
  <si>
    <t>Warner</t>
  </si>
  <si>
    <t>Wagner</t>
  </si>
  <si>
    <t>Walker</t>
  </si>
  <si>
    <t>Williams</t>
  </si>
  <si>
    <t>Welch</t>
  </si>
  <si>
    <t>Witherspoon</t>
  </si>
  <si>
    <t>Wills</t>
  </si>
  <si>
    <t>Williamson</t>
  </si>
  <si>
    <t>Ward</t>
  </si>
  <si>
    <t>Wood</t>
  </si>
  <si>
    <t>Willard</t>
  </si>
  <si>
    <t>Weaver</t>
  </si>
  <si>
    <t>Wake</t>
  </si>
  <si>
    <t>Wallace</t>
  </si>
  <si>
    <t>Weyand</t>
  </si>
  <si>
    <t>Womack</t>
  </si>
  <si>
    <t>Watson</t>
  </si>
  <si>
    <t>Q Excluding those who were from California, what was the average salary of those who chose "Agree"?</t>
  </si>
  <si>
    <t>Q What was the average salary of respondents from Arizona?</t>
  </si>
  <si>
    <t>Q Of the males who responded, how many were from Texas?</t>
  </si>
  <si>
    <t>Q What percentage of all respondents were middle-aged?</t>
  </si>
  <si>
    <t>NAVIGATION PAGE</t>
  </si>
  <si>
    <t>Orignal Sheets</t>
  </si>
  <si>
    <t>Data</t>
  </si>
  <si>
    <t>Demographis</t>
  </si>
  <si>
    <t>Manipulated Sheet</t>
  </si>
  <si>
    <t>Data+Demographics</t>
  </si>
  <si>
    <t>Questions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</si>
  <si>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</si>
  <si>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</si>
  <si>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</si>
  <si>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</si>
  <si>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</si>
  <si>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</si>
  <si>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</si>
  <si>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</si>
  <si>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</si>
  <si>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</si>
  <si>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</si>
  <si>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</si>
  <si>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</si>
  <si>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</si>
  <si>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</si>
  <si>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</si>
  <si>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</si>
  <si>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</si>
  <si>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What percentage of all respondents were middle-aged?</t>
  </si>
  <si>
    <t>Of the males who responded, how many were from Texas?</t>
  </si>
  <si>
    <t>What was the average salary of respondents from Arizona?</t>
  </si>
  <si>
    <t>Excluding those who were from California, what was the average salary of those who chose "Agree"?</t>
  </si>
  <si>
    <t>How many respondents earned between 50-70k (exclude anyone who earned exactly 70k)?</t>
  </si>
  <si>
    <t>Of respondents who selected "Strongly Agree", what percentage were male?</t>
  </si>
  <si>
    <t>Of respondents who selected "Strongly Agree", what percentage were male (excluding respondents from Texas)?</t>
  </si>
  <si>
    <t>What percentage of young people selected "Agree"?</t>
  </si>
  <si>
    <t>First, find the state that had the respondent with the highest salary. What was the average salary of females in this state?</t>
  </si>
  <si>
    <t>Which state had an average salary that was 10.82% greater than California's?</t>
  </si>
  <si>
    <t xml:space="preserve"> In which state was there no male respondents that had 1 child?</t>
  </si>
  <si>
    <t>Which category of respondents had the lowest average salary?</t>
  </si>
  <si>
    <t>What was the average number of children of respondents from Michigan with income less than $50,000?</t>
  </si>
  <si>
    <t>How many people had a Passport # starting with the letter "M"?</t>
  </si>
  <si>
    <t>How many survey respondents were responded via Google Adwords? Manipulate the data on the Demographics tab.</t>
  </si>
  <si>
    <t>Of the respondents who strongly agreed, how many were sourced from a print advertisement (Source = Print)?</t>
  </si>
  <si>
    <t>How many respondents had a last name starting with W and were elderly?</t>
  </si>
  <si>
    <t>What was the average salary of respondents earning between $0 and $70,000 who had the middle initial "J", and source = "Billboard"?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</si>
</sst>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0.000%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26"/>
      <color theme="0"/>
      <name val="Helvetica Neue"/>
      <family val="2"/>
    </font>
    <font>
      <b/>
      <sz val="24"/>
      <color theme="0"/>
      <name val="Helvetica Neue"/>
      <family val="2"/>
    </font>
    <font>
      <sz val="8"/>
      <color rgb="FF000000"/>
      <name val="Tahoma"/>
      <family val="2"/>
    </font>
    <font>
      <b/>
      <sz val="20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4">
    <xf numFmtId="0" fontId="0" fillId="0" borderId="0"/>
    <xf numFmtId="0" fontId="2" fillId="0" borderId="0"/>
    <xf numFmtId="44" fontId="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1" applyFont="1" applyAlignment="1">
      <alignment horizontal="center"/>
    </xf>
    <xf numFmtId="164" fontId="4" fillId="0" borderId="0" xfId="2" applyNumberFormat="1" applyFont="1" applyAlignment="1">
      <alignment horizontal="center"/>
    </xf>
    <xf numFmtId="0" fontId="4" fillId="0" borderId="0" xfId="1" applyFont="1"/>
    <xf numFmtId="0" fontId="4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4" borderId="0" xfId="0" applyFill="1" applyAlignment="1">
      <alignment horizontal="right"/>
    </xf>
    <xf numFmtId="0" fontId="0" fillId="4" borderId="0" xfId="0" applyFill="1"/>
    <xf numFmtId="0" fontId="8" fillId="0" borderId="0" xfId="0" applyFont="1" applyAlignment="1">
      <alignment vertical="center"/>
    </xf>
    <xf numFmtId="44" fontId="0" fillId="0" borderId="0" xfId="0" applyNumberFormat="1"/>
    <xf numFmtId="0" fontId="0" fillId="3" borderId="0" xfId="0" applyFill="1" applyAlignment="1">
      <alignment horizontal="left"/>
    </xf>
    <xf numFmtId="10" fontId="0" fillId="3" borderId="0" xfId="0" applyNumberFormat="1" applyFill="1"/>
    <xf numFmtId="0" fontId="0" fillId="3" borderId="0" xfId="0" applyFill="1"/>
    <xf numFmtId="0" fontId="0" fillId="5" borderId="0" xfId="0" applyFill="1"/>
    <xf numFmtId="2" fontId="0" fillId="0" borderId="0" xfId="0" applyNumberFormat="1"/>
    <xf numFmtId="0" fontId="0" fillId="3" borderId="1" xfId="0" applyFill="1" applyBorder="1" applyAlignment="1">
      <alignment horizontal="left"/>
    </xf>
    <xf numFmtId="0" fontId="0" fillId="3" borderId="3" xfId="0" applyFill="1" applyBorder="1"/>
    <xf numFmtId="2" fontId="0" fillId="4" borderId="2" xfId="0" applyNumberFormat="1" applyFill="1" applyBorder="1"/>
    <xf numFmtId="0" fontId="3" fillId="6" borderId="0" xfId="1" applyFont="1" applyFill="1" applyAlignment="1">
      <alignment horizontal="center"/>
    </xf>
    <xf numFmtId="0" fontId="3" fillId="7" borderId="0" xfId="1" applyFont="1" applyFill="1"/>
    <xf numFmtId="0" fontId="3" fillId="8" borderId="0" xfId="1" applyFont="1" applyFill="1"/>
    <xf numFmtId="0" fontId="7" fillId="0" borderId="0" xfId="0" applyFont="1" applyAlignment="1">
      <alignment horizontal="center" vertical="center"/>
    </xf>
    <xf numFmtId="165" fontId="0" fillId="3" borderId="0" xfId="0" applyNumberFormat="1" applyFill="1"/>
    <xf numFmtId="44" fontId="0" fillId="3" borderId="0" xfId="0" applyNumberFormat="1" applyFill="1"/>
    <xf numFmtId="164" fontId="0" fillId="0" borderId="0" xfId="0" applyNumberFormat="1" applyAlignment="1">
      <alignment horizontal="left"/>
    </xf>
    <xf numFmtId="164" fontId="0" fillId="3" borderId="0" xfId="0" applyNumberFormat="1" applyFill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1" fillId="11" borderId="4" xfId="0" applyFont="1" applyFill="1" applyBorder="1" applyAlignment="1">
      <alignment horizontal="center"/>
    </xf>
    <xf numFmtId="0" fontId="11" fillId="11" borderId="5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4" fillId="10" borderId="6" xfId="3" applyFont="1" applyFill="1" applyBorder="1" applyAlignment="1">
      <alignment horizontal="center"/>
    </xf>
    <xf numFmtId="0" fontId="14" fillId="10" borderId="7" xfId="3" applyFont="1" applyFill="1" applyBorder="1" applyAlignment="1">
      <alignment horizontal="center"/>
    </xf>
    <xf numFmtId="0" fontId="13" fillId="10" borderId="6" xfId="3" applyFill="1" applyBorder="1" applyAlignment="1">
      <alignment horizontal="center"/>
    </xf>
    <xf numFmtId="0" fontId="13" fillId="10" borderId="7" xfId="3" applyFill="1" applyBorder="1" applyAlignment="1">
      <alignment horizontal="center"/>
    </xf>
    <xf numFmtId="0" fontId="1" fillId="8" borderId="6" xfId="0" applyFont="1" applyFill="1" applyBorder="1"/>
    <xf numFmtId="0" fontId="13" fillId="10" borderId="7" xfId="3" applyFill="1" applyBorder="1" applyAlignment="1">
      <alignment horizontal="center"/>
    </xf>
    <xf numFmtId="0" fontId="0" fillId="8" borderId="8" xfId="0" applyFill="1" applyBorder="1"/>
    <xf numFmtId="0" fontId="13" fillId="10" borderId="9" xfId="3" applyFill="1" applyBorder="1" applyAlignment="1">
      <alignment horizontal="center"/>
    </xf>
  </cellXfs>
  <cellStyles count="4">
    <cellStyle name="Currency 2" xfId="2" xr:uid="{00000000-0005-0000-0000-000000000000}"/>
    <cellStyle name="Hyperlink" xfId="3" builtinId="8"/>
    <cellStyle name="Normal" xfId="0" builtinId="0"/>
    <cellStyle name="Normal 2" xfId="1" xr:uid="{00000000-0005-0000-0000-000002000000}"/>
  </cellStyles>
  <dxfs count="4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0000"/>
        </patternFill>
      </fill>
    </dxf>
    <dxf>
      <border>
        <left style="thick">
          <color rgb="FFFF0000"/>
        </left>
        <right style="thick">
          <color rgb="FFFF0000"/>
        </right>
        <top style="thick">
          <color rgb="FFFF0000"/>
        </top>
        <bottom style="thick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7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numFmt numFmtId="34" formatCode="_(&quot;$&quot;* #,##0.00_);_(&quot;$&quot;* \(#,##0.00\);_(&quot;$&quot;* &quot;-&quot;??_);_(@_)"/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fill>
        <patternFill patternType="none">
          <bgColor auto="1"/>
        </patternFill>
      </fill>
    </dxf>
    <dxf>
      <numFmt numFmtId="165" formatCode="0.000%"/>
    </dxf>
    <dxf>
      <fill>
        <patternFill patternType="solid">
          <bgColor rgb="FFFFFF00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DAE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5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22034</xdr:colOff>
      <xdr:row>0</xdr:row>
      <xdr:rowOff>13956</xdr:rowOff>
    </xdr:from>
    <xdr:to>
      <xdr:col>15</xdr:col>
      <xdr:colOff>602554</xdr:colOff>
      <xdr:row>2</xdr:row>
      <xdr:rowOff>192570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27BFC85-3626-784C-BB92-DC3B06FF15B7}"/>
            </a:ext>
          </a:extLst>
        </xdr:cNvPr>
        <xdr:cNvSpPr/>
      </xdr:nvSpPr>
      <xdr:spPr>
        <a:xfrm>
          <a:off x="10349507" y="13956"/>
          <a:ext cx="4069531" cy="5693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i="1"/>
            <a:t>The following fictitious data is</a:t>
          </a:r>
          <a:r>
            <a:rPr lang="en-US" sz="1100" i="1" baseline="0"/>
            <a:t> an example of survey data in response to a proposed government policy. Analyze the data.</a:t>
          </a:r>
          <a:endParaRPr lang="en-US" sz="1100" i="1"/>
        </a:p>
      </xdr:txBody>
    </xdr:sp>
    <xdr:clientData/>
  </xdr:twoCellAnchor>
  <xdr:twoCellAnchor>
    <xdr:from>
      <xdr:col>9</xdr:col>
      <xdr:colOff>55825</xdr:colOff>
      <xdr:row>3</xdr:row>
      <xdr:rowOff>6922</xdr:rowOff>
    </xdr:from>
    <xdr:to>
      <xdr:col>16</xdr:col>
      <xdr:colOff>617787</xdr:colOff>
      <xdr:row>8</xdr:row>
      <xdr:rowOff>79735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33D733C-D262-D440-A260-099191D1B933}"/>
            </a:ext>
          </a:extLst>
        </xdr:cNvPr>
        <xdr:cNvSpPr/>
      </xdr:nvSpPr>
      <xdr:spPr>
        <a:xfrm>
          <a:off x="9685495" y="593076"/>
          <a:ext cx="5446578" cy="104973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100" b="1"/>
            <a:t>Q1-14 are based on the file "Data."</a:t>
          </a:r>
        </a:p>
        <a:p>
          <a:pPr algn="ctr"/>
          <a:r>
            <a:rPr lang="en-US" sz="2100" b="1"/>
            <a:t>Q15-18</a:t>
          </a:r>
          <a:r>
            <a:rPr lang="en-US" sz="2100" b="1" baseline="0"/>
            <a:t> are based on the sheets "Data and Demographics."</a:t>
          </a:r>
        </a:p>
      </xdr:txBody>
    </xdr:sp>
    <xdr:clientData/>
  </xdr:twoCellAnchor>
  <xdr:twoCellAnchor>
    <xdr:from>
      <xdr:col>10</xdr:col>
      <xdr:colOff>21399</xdr:colOff>
      <xdr:row>8</xdr:row>
      <xdr:rowOff>93998</xdr:rowOff>
    </xdr:from>
    <xdr:to>
      <xdr:col>15</xdr:col>
      <xdr:colOff>605789</xdr:colOff>
      <xdr:row>40</xdr:row>
      <xdr:rowOff>21771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654454E-4C6A-C045-9478-7AE501D04401}"/>
            </a:ext>
          </a:extLst>
        </xdr:cNvPr>
        <xdr:cNvSpPr/>
      </xdr:nvSpPr>
      <xdr:spPr>
        <a:xfrm>
          <a:off x="10348872" y="1657075"/>
          <a:ext cx="4073401" cy="6180081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List of Qs on sheet Data [1-14]:</a:t>
          </a:r>
        </a:p>
        <a:p>
          <a:pPr algn="l"/>
          <a:r>
            <a:rPr lang="en-US" sz="1100"/>
            <a:t>Q1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What percentage of all respondents were middle-aged?</a:t>
          </a:r>
        </a:p>
        <a:p>
          <a:pPr algn="l"/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Q2 Of the males who responded, how many were from Texas?</a:t>
          </a:r>
        </a:p>
        <a:p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Q3</a:t>
          </a:r>
          <a:r>
            <a:rPr lang="en-CA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What was the average salary of respondents from Arizona?</a:t>
          </a:r>
        </a:p>
        <a:p>
          <a:r>
            <a:rPr lang="en-CA" sz="1100"/>
            <a:t>Q4</a:t>
          </a:r>
          <a:r>
            <a:rPr lang="en-CA" sz="1100" baseline="0"/>
            <a:t>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Excluding those who were from California, what was the average salary of those who chose "Agree"?</a:t>
          </a:r>
        </a:p>
        <a:p>
          <a:r>
            <a:rPr lang="en-CA" sz="1100"/>
            <a:t>Q5</a:t>
          </a:r>
          <a:r>
            <a:rPr lang="en-CA" sz="1100" baseline="0"/>
            <a:t>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How many respondents earned between 50-70k (exclude anyone who earned exactly 70k).</a:t>
          </a:r>
        </a:p>
        <a:p>
          <a:r>
            <a:rPr lang="en-CA"/>
            <a:t>Q6</a:t>
          </a:r>
          <a:r>
            <a:rPr lang="en-CA" baseline="0"/>
            <a:t>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Of respondents who selected "Strongly Agree", what percentage were male?</a:t>
          </a:r>
        </a:p>
        <a:p>
          <a:r>
            <a:rPr lang="en-CA"/>
            <a:t>Q7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Of respondents who selected "Strongly Agree", what percentage were male (excluding respondents from Texas)?</a:t>
          </a:r>
          <a:endParaRPr lang="en-CA"/>
        </a:p>
        <a:p>
          <a:r>
            <a:rPr lang="en-CA"/>
            <a:t>Q8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What percentage of young people selected "Agree"?</a:t>
          </a:r>
          <a:endParaRPr lang="en-CA"/>
        </a:p>
        <a:p>
          <a:r>
            <a:rPr lang="en-CA"/>
            <a:t>Q9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First, find the state that had the respondent with the highest salary.</a:t>
          </a:r>
          <a:r>
            <a:rPr lang="en-CA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What was the average salary of females in this state?</a:t>
          </a:r>
          <a:endParaRPr lang="en-CA"/>
        </a:p>
        <a:p>
          <a:r>
            <a:rPr lang="en-CA"/>
            <a:t>Q10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Which state had an average salary that was 10.82% greater than California's?</a:t>
          </a:r>
          <a:endParaRPr lang="en-CA"/>
        </a:p>
        <a:p>
          <a:r>
            <a:rPr lang="en-CA"/>
            <a:t>Q11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 which state was there no male respondents that had 1 child?</a:t>
          </a:r>
        </a:p>
        <a:p>
          <a:r>
            <a:rPr lang="en-CA"/>
            <a:t>Q12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Which category of respondents had the lowest average salary?</a:t>
          </a:r>
        </a:p>
        <a:p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Q13</a:t>
          </a:r>
          <a:r>
            <a:rPr lang="en-CA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What was the average number of children of respondents from Michigan with income less than $50,000?</a:t>
          </a:r>
        </a:p>
        <a:p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Q14 How many people had a Passport # starting with the letter "M"?</a:t>
          </a:r>
        </a:p>
        <a:p>
          <a:pPr algn="l"/>
          <a:br>
            <a:rPr lang="en-CA" b="1">
              <a:solidFill>
                <a:srgbClr val="FF0000"/>
              </a:solidFill>
            </a:rPr>
          </a:br>
          <a:r>
            <a:rPr lang="en-US" sz="1100" b="1">
              <a:solidFill>
                <a:srgbClr val="FF0000"/>
              </a:solidFill>
            </a:rPr>
            <a:t>List of Qs on sheets Data and Demographics [15-18]:</a:t>
          </a:r>
        </a:p>
        <a:p>
          <a:pPr algn="l"/>
          <a:r>
            <a:rPr lang="en-US" sz="1100" b="0"/>
            <a:t>Q15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How many survey respondents were responded via Google Adwords? </a:t>
          </a:r>
        </a:p>
        <a:p>
          <a:pPr algn="l"/>
          <a:endParaRPr lang="en-CA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CA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NOTE:</a:t>
          </a:r>
          <a:r>
            <a:rPr lang="en-CA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 new sheet created "Data+Demographics" for Q16-17.</a:t>
          </a:r>
          <a:endParaRPr lang="en-US" sz="1100" b="1">
            <a:solidFill>
              <a:srgbClr val="FF0000"/>
            </a:solidFill>
          </a:endParaRPr>
        </a:p>
        <a:p>
          <a:pPr algn="l"/>
          <a:r>
            <a:rPr lang="en-US" sz="1100" b="0"/>
            <a:t>Q16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Of the respondents who strongly agreed, how many were sourced from a print advertisement (Source = Print)?</a:t>
          </a:r>
          <a:endParaRPr lang="en-US" sz="1100" b="0"/>
        </a:p>
        <a:p>
          <a:r>
            <a:rPr lang="en-US" sz="1100" b="0"/>
            <a:t>Q17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How many respondents had a last name starting with W and were elderly?</a:t>
          </a:r>
          <a:endParaRPr lang="en-US" sz="1100" b="0"/>
        </a:p>
        <a:p>
          <a:pPr algn="l"/>
          <a:r>
            <a:rPr lang="en-US" sz="1100" b="0"/>
            <a:t>Q18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What was the average salary of respondents earning between $0 and $70,000 who had the middle initial "J", and source = "Billboard"?*</a:t>
          </a:r>
          <a:endParaRPr lang="en-US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664012</xdr:colOff>
      <xdr:row>0</xdr:row>
      <xdr:rowOff>18406</xdr:rowOff>
    </xdr:from>
    <xdr:to>
      <xdr:col>10</xdr:col>
      <xdr:colOff>444992</xdr:colOff>
      <xdr:row>3</xdr:row>
      <xdr:rowOff>35615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4C33F9E-E936-C141-97A1-27E3E737D62B}"/>
            </a:ext>
          </a:extLst>
        </xdr:cNvPr>
        <xdr:cNvSpPr/>
      </xdr:nvSpPr>
      <xdr:spPr>
        <a:xfrm>
          <a:off x="6811548" y="18406"/>
          <a:ext cx="4069531" cy="5693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i="1"/>
            <a:t>The following fictitious data is</a:t>
          </a:r>
          <a:r>
            <a:rPr lang="en-US" sz="1100" i="1" baseline="0"/>
            <a:t> an example of survey data in response to a proposed government policy. Analyze the data.</a:t>
          </a:r>
          <a:endParaRPr lang="en-US" sz="1100" i="1"/>
        </a:p>
      </xdr:txBody>
    </xdr:sp>
    <xdr:clientData/>
  </xdr:twoCellAnchor>
  <xdr:twoCellAnchor>
    <xdr:from>
      <xdr:col>4</xdr:col>
      <xdr:colOff>0</xdr:colOff>
      <xdr:row>3</xdr:row>
      <xdr:rowOff>45352</xdr:rowOff>
    </xdr:from>
    <xdr:to>
      <xdr:col>11</xdr:col>
      <xdr:colOff>464313</xdr:colOff>
      <xdr:row>8</xdr:row>
      <xdr:rowOff>174798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F09ACAB-6CC1-BB4D-B073-5B3D7938328C}"/>
            </a:ext>
          </a:extLst>
        </xdr:cNvPr>
        <xdr:cNvSpPr/>
      </xdr:nvSpPr>
      <xdr:spPr>
        <a:xfrm>
          <a:off x="6147536" y="597526"/>
          <a:ext cx="5433878" cy="104973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100" b="1"/>
            <a:t>Q1-14 are based on the file "Data."</a:t>
          </a:r>
        </a:p>
        <a:p>
          <a:pPr algn="ctr"/>
          <a:r>
            <a:rPr lang="en-US" sz="2100" b="1"/>
            <a:t>Q15-18</a:t>
          </a:r>
          <a:r>
            <a:rPr lang="en-US" sz="2100" b="1" baseline="0"/>
            <a:t> are based on the sheets "Data and Demographics."</a:t>
          </a:r>
        </a:p>
      </xdr:txBody>
    </xdr:sp>
    <xdr:clientData/>
  </xdr:twoCellAnchor>
  <xdr:twoCellAnchor>
    <xdr:from>
      <xdr:col>4</xdr:col>
      <xdr:colOff>663377</xdr:colOff>
      <xdr:row>9</xdr:row>
      <xdr:rowOff>5003</xdr:rowOff>
    </xdr:from>
    <xdr:to>
      <xdr:col>10</xdr:col>
      <xdr:colOff>448227</xdr:colOff>
      <xdr:row>42</xdr:row>
      <xdr:rowOff>111171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E267B51-E2B9-B940-AA3A-8847EC75C739}"/>
            </a:ext>
          </a:extLst>
        </xdr:cNvPr>
        <xdr:cNvSpPr/>
      </xdr:nvSpPr>
      <xdr:spPr>
        <a:xfrm>
          <a:off x="6810913" y="1661525"/>
          <a:ext cx="4073401" cy="6180081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List of Qs on sheet Data [1-14]:</a:t>
          </a:r>
        </a:p>
        <a:p>
          <a:pPr algn="l"/>
          <a:r>
            <a:rPr lang="en-US" sz="1100"/>
            <a:t>Q1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What percentage of all respondents were middle-aged?</a:t>
          </a:r>
        </a:p>
        <a:p>
          <a:pPr algn="l"/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Q2 Of the males who responded, how many were from Texas?</a:t>
          </a:r>
        </a:p>
        <a:p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Q3</a:t>
          </a:r>
          <a:r>
            <a:rPr lang="en-CA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What was the average salary of respondents from Arizona?</a:t>
          </a:r>
        </a:p>
        <a:p>
          <a:r>
            <a:rPr lang="en-CA" sz="1100"/>
            <a:t>Q4</a:t>
          </a:r>
          <a:r>
            <a:rPr lang="en-CA" sz="1100" baseline="0"/>
            <a:t>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Excluding those who were from California, what was the average salary of those who chose "Agree"?</a:t>
          </a:r>
        </a:p>
        <a:p>
          <a:r>
            <a:rPr lang="en-CA" sz="1100"/>
            <a:t>Q5</a:t>
          </a:r>
          <a:r>
            <a:rPr lang="en-CA" sz="1100" baseline="0"/>
            <a:t>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How many respondents earned between 50-70k (exclude anyone who earned exactly 70k).</a:t>
          </a:r>
        </a:p>
        <a:p>
          <a:r>
            <a:rPr lang="en-CA"/>
            <a:t>Q6</a:t>
          </a:r>
          <a:r>
            <a:rPr lang="en-CA" baseline="0"/>
            <a:t>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Of respondents who selected "Strongly Agree", what percentage were male?</a:t>
          </a:r>
        </a:p>
        <a:p>
          <a:r>
            <a:rPr lang="en-CA"/>
            <a:t>Q7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Of respondents who selected "Strongly Agree", what percentage were male (excluding respondents from Texas)?</a:t>
          </a:r>
          <a:endParaRPr lang="en-CA"/>
        </a:p>
        <a:p>
          <a:r>
            <a:rPr lang="en-CA"/>
            <a:t>Q8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What percentage of young people selected "Agree"?</a:t>
          </a:r>
          <a:endParaRPr lang="en-CA"/>
        </a:p>
        <a:p>
          <a:r>
            <a:rPr lang="en-CA"/>
            <a:t>Q9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First, find the state that had the respondent with the highest salary.</a:t>
          </a:r>
          <a:r>
            <a:rPr lang="en-CA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What was the average salary of females in this state?</a:t>
          </a:r>
          <a:endParaRPr lang="en-CA"/>
        </a:p>
        <a:p>
          <a:r>
            <a:rPr lang="en-CA"/>
            <a:t>Q10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Which state had an average salary that was 10.82% greater than California's?</a:t>
          </a:r>
          <a:endParaRPr lang="en-CA"/>
        </a:p>
        <a:p>
          <a:r>
            <a:rPr lang="en-CA"/>
            <a:t>Q11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 which state was there no male respondents that had 1 child?</a:t>
          </a:r>
        </a:p>
        <a:p>
          <a:r>
            <a:rPr lang="en-CA"/>
            <a:t>Q12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Which category of respondents had the lowest average salary?</a:t>
          </a:r>
        </a:p>
        <a:p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Q13</a:t>
          </a:r>
          <a:r>
            <a:rPr lang="en-CA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What was the average number of children of respondents from Michigan with income less than $50,000?</a:t>
          </a:r>
        </a:p>
        <a:p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Q14 How many people had a Passport # starting with the letter "M"?</a:t>
          </a:r>
        </a:p>
        <a:p>
          <a:pPr algn="l"/>
          <a:br>
            <a:rPr lang="en-CA" b="1">
              <a:solidFill>
                <a:srgbClr val="FF0000"/>
              </a:solidFill>
            </a:rPr>
          </a:br>
          <a:r>
            <a:rPr lang="en-US" sz="1100" b="1">
              <a:solidFill>
                <a:srgbClr val="FF0000"/>
              </a:solidFill>
            </a:rPr>
            <a:t>List of Qs on sheets Data and Demographics [15-18]:</a:t>
          </a:r>
        </a:p>
        <a:p>
          <a:pPr algn="l"/>
          <a:r>
            <a:rPr lang="en-US" sz="1100" b="0"/>
            <a:t>Q15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How many survey respondents were responded via Google Adwords? </a:t>
          </a:r>
        </a:p>
        <a:p>
          <a:pPr algn="l"/>
          <a:endParaRPr lang="en-CA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CA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NOTE:</a:t>
          </a:r>
          <a:r>
            <a:rPr lang="en-CA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 new sheet created "Data+Demographics" for Q16-17.</a:t>
          </a:r>
          <a:endParaRPr lang="en-US" sz="1100" b="1">
            <a:solidFill>
              <a:srgbClr val="FF0000"/>
            </a:solidFill>
          </a:endParaRPr>
        </a:p>
        <a:p>
          <a:pPr algn="l"/>
          <a:r>
            <a:rPr lang="en-US" sz="1100" b="0"/>
            <a:t>Q16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Of the respondents who strongly agreed, how many were sourced from a print advertisement (Source = Print)?</a:t>
          </a:r>
          <a:endParaRPr lang="en-US" sz="1100" b="0"/>
        </a:p>
        <a:p>
          <a:r>
            <a:rPr lang="en-US" sz="1100" b="0"/>
            <a:t>Q17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How many respondents had a last name starting with W and were elderly?</a:t>
          </a:r>
          <a:endParaRPr lang="en-US" sz="1100" b="0"/>
        </a:p>
        <a:p>
          <a:pPr algn="l"/>
          <a:r>
            <a:rPr lang="en-US" sz="1100" b="0"/>
            <a:t>Q18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What was the average salary of respondents earning between $0 and $70,000 who had the middle initial "J", and source = "Billboard"?*</a:t>
          </a:r>
          <a:endParaRPr lang="en-US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14591</xdr:colOff>
      <xdr:row>0</xdr:row>
      <xdr:rowOff>0</xdr:rowOff>
    </xdr:from>
    <xdr:to>
      <xdr:col>22</xdr:col>
      <xdr:colOff>20122</xdr:colOff>
      <xdr:row>3</xdr:row>
      <xdr:rowOff>10583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CA59294-3ABA-7E4E-9F77-3444AC7BA530}"/>
            </a:ext>
          </a:extLst>
        </xdr:cNvPr>
        <xdr:cNvSpPr/>
      </xdr:nvSpPr>
      <xdr:spPr>
        <a:xfrm>
          <a:off x="14305580" y="0"/>
          <a:ext cx="4024872" cy="5967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i="1"/>
            <a:t>The following fictitious data is</a:t>
          </a:r>
          <a:r>
            <a:rPr lang="en-US" sz="1100" i="1" baseline="0"/>
            <a:t> an example of survey data in response to a proposed government policy. Analyze the data.</a:t>
          </a:r>
          <a:endParaRPr lang="en-US" sz="1100" i="1"/>
        </a:p>
      </xdr:txBody>
    </xdr:sp>
    <xdr:clientData/>
  </xdr:twoCellAnchor>
  <xdr:twoCellAnchor>
    <xdr:from>
      <xdr:col>15</xdr:col>
      <xdr:colOff>27912</xdr:colOff>
      <xdr:row>3</xdr:row>
      <xdr:rowOff>20320</xdr:rowOff>
    </xdr:from>
    <xdr:to>
      <xdr:col>23</xdr:col>
      <xdr:colOff>55824</xdr:colOff>
      <xdr:row>8</xdr:row>
      <xdr:rowOff>138723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730528D-B03D-8049-90C3-B592F43C91E8}"/>
            </a:ext>
          </a:extLst>
        </xdr:cNvPr>
        <xdr:cNvSpPr/>
      </xdr:nvSpPr>
      <xdr:spPr>
        <a:xfrm>
          <a:off x="13649011" y="606474"/>
          <a:ext cx="5387033" cy="109532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100" b="1"/>
            <a:t>Q1-14 are based on the file "Data."</a:t>
          </a:r>
        </a:p>
        <a:p>
          <a:pPr algn="ctr"/>
          <a:r>
            <a:rPr lang="en-US" sz="2100" b="1"/>
            <a:t>Q15-18</a:t>
          </a:r>
          <a:r>
            <a:rPr lang="en-US" sz="2100" b="1" baseline="0"/>
            <a:t> are based on the sheets "Data and Demographics."</a:t>
          </a:r>
        </a:p>
      </xdr:txBody>
    </xdr:sp>
    <xdr:clientData/>
  </xdr:twoCellAnchor>
  <xdr:twoCellAnchor>
    <xdr:from>
      <xdr:col>16</xdr:col>
      <xdr:colOff>13956</xdr:colOff>
      <xdr:row>8</xdr:row>
      <xdr:rowOff>152986</xdr:rowOff>
    </xdr:from>
    <xdr:to>
      <xdr:col>22</xdr:col>
      <xdr:colOff>23357</xdr:colOff>
      <xdr:row>42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64E6BDC-06A8-4842-82B6-3D30CB2960F2}"/>
            </a:ext>
          </a:extLst>
        </xdr:cNvPr>
        <xdr:cNvSpPr/>
      </xdr:nvSpPr>
      <xdr:spPr>
        <a:xfrm>
          <a:off x="15042289" y="1710853"/>
          <a:ext cx="4073401" cy="646794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List of Qs on sheet Data [1-14]:</a:t>
          </a:r>
        </a:p>
        <a:p>
          <a:pPr algn="l"/>
          <a:r>
            <a:rPr lang="en-US" sz="1100"/>
            <a:t>Q1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What percentage of all respondents were middle-aged?</a:t>
          </a:r>
        </a:p>
        <a:p>
          <a:pPr algn="l"/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Q2 Of the males who responded, how many were from Texas?</a:t>
          </a:r>
        </a:p>
        <a:p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Q3</a:t>
          </a:r>
          <a:r>
            <a:rPr lang="en-CA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What was the average salary of respondents from Arizona?</a:t>
          </a:r>
        </a:p>
        <a:p>
          <a:r>
            <a:rPr lang="en-CA" sz="1100"/>
            <a:t>Q4</a:t>
          </a:r>
          <a:r>
            <a:rPr lang="en-CA" sz="1100" baseline="0"/>
            <a:t>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Excluding those who were from California, what was the average salary of those who chose "Agree"?</a:t>
          </a:r>
        </a:p>
        <a:p>
          <a:r>
            <a:rPr lang="en-CA" sz="1100"/>
            <a:t>Q5</a:t>
          </a:r>
          <a:r>
            <a:rPr lang="en-CA" sz="1100" baseline="0"/>
            <a:t>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How many respondents earned between 50-70k (exclude anyone who earned exactly 70k).</a:t>
          </a:r>
        </a:p>
        <a:p>
          <a:r>
            <a:rPr lang="en-CA"/>
            <a:t>Q6</a:t>
          </a:r>
          <a:r>
            <a:rPr lang="en-CA" baseline="0"/>
            <a:t>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Of respondents who selected "Strongly Agree", what percentage were male?</a:t>
          </a:r>
        </a:p>
        <a:p>
          <a:r>
            <a:rPr lang="en-CA"/>
            <a:t>Q7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Of respondents who selected "Strongly Agree", what percentage were male (excluding respondents from Texas)?</a:t>
          </a:r>
          <a:endParaRPr lang="en-CA"/>
        </a:p>
        <a:p>
          <a:r>
            <a:rPr lang="en-CA"/>
            <a:t>Q8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What percentage of young people selected "Agree"?</a:t>
          </a:r>
          <a:endParaRPr lang="en-CA"/>
        </a:p>
        <a:p>
          <a:r>
            <a:rPr lang="en-CA"/>
            <a:t>Q9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First, find the state that had the respondent with the highest salary.</a:t>
          </a:r>
          <a:r>
            <a:rPr lang="en-CA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What was the average salary of females in this state?</a:t>
          </a:r>
          <a:endParaRPr lang="en-CA"/>
        </a:p>
        <a:p>
          <a:r>
            <a:rPr lang="en-CA"/>
            <a:t>Q10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Which state had an average salary that was 10.82% greater than California's?</a:t>
          </a:r>
          <a:endParaRPr lang="en-CA"/>
        </a:p>
        <a:p>
          <a:r>
            <a:rPr lang="en-CA"/>
            <a:t>Q11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 which state was there no male respondents that had 1 child?</a:t>
          </a:r>
        </a:p>
        <a:p>
          <a:r>
            <a:rPr lang="en-CA"/>
            <a:t>Q12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Which category of respondents had the lowest average salary?</a:t>
          </a:r>
        </a:p>
        <a:p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Q13</a:t>
          </a:r>
          <a:r>
            <a:rPr lang="en-CA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What was the average number of children of respondents from Michigan with income less than $50,000?</a:t>
          </a:r>
        </a:p>
        <a:p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Q14 How many people had a Passport # starting with the letter "M"?</a:t>
          </a:r>
        </a:p>
        <a:p>
          <a:pPr algn="l"/>
          <a:br>
            <a:rPr lang="en-CA" b="1">
              <a:solidFill>
                <a:srgbClr val="FF0000"/>
              </a:solidFill>
            </a:rPr>
          </a:br>
          <a:r>
            <a:rPr lang="en-US" sz="1100" b="1">
              <a:solidFill>
                <a:srgbClr val="FF0000"/>
              </a:solidFill>
            </a:rPr>
            <a:t>List of Qs on sheets Data and Demographics [15-18]:</a:t>
          </a:r>
        </a:p>
        <a:p>
          <a:pPr algn="l"/>
          <a:r>
            <a:rPr lang="en-US" sz="1100" b="0"/>
            <a:t>Q15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How many survey respondents were responded via Google Adwords? </a:t>
          </a:r>
        </a:p>
        <a:p>
          <a:pPr algn="l"/>
          <a:endParaRPr lang="en-CA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CA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NOTE:</a:t>
          </a:r>
          <a:r>
            <a:rPr lang="en-CA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 new sheet created "Data+Demographics" for Q16-17.</a:t>
          </a:r>
          <a:endParaRPr lang="en-US" sz="1100" b="1">
            <a:solidFill>
              <a:srgbClr val="FF0000"/>
            </a:solidFill>
          </a:endParaRPr>
        </a:p>
        <a:p>
          <a:pPr algn="l"/>
          <a:r>
            <a:rPr lang="en-US" sz="1100" b="0"/>
            <a:t>Q16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Of the respondents who strongly agreed, how many were sourced from a print advertisement (Source = Print)?</a:t>
          </a:r>
          <a:endParaRPr lang="en-US" sz="1100" b="0"/>
        </a:p>
        <a:p>
          <a:r>
            <a:rPr lang="en-US" sz="1100" b="0"/>
            <a:t>Q17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How many respondents had a last name starting with W and were elderly?</a:t>
          </a:r>
          <a:endParaRPr lang="en-US" sz="1100" b="0"/>
        </a:p>
        <a:p>
          <a:pPr algn="l"/>
          <a:r>
            <a:rPr lang="en-US" sz="1100" b="0"/>
            <a:t>Q18 </a:t>
          </a:r>
          <a:r>
            <a:rPr lang="en-CA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What was the average salary of respondents earning between $0 and $70,000 who had the middle initial "J", and source = "Billboard"?*</a:t>
          </a:r>
          <a:endParaRPr lang="en-US" sz="1100" b="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04.700927777776" createdVersion="8" refreshedVersion="8" minRefreshableVersion="3" recordCount="601" xr:uid="{E19F43CC-6B94-F84C-9A67-A344ED35AEE9}">
  <cacheSource type="worksheet">
    <worksheetSource ref="A1:H1048576" sheet="Data"/>
  </cacheSource>
  <cacheFields count="8">
    <cacheField name="Person" numFmtId="0">
      <sharedItems containsString="0" containsBlank="1" containsNumber="1" containsInteger="1" minValue="1" maxValue="399" count="4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m/>
      </sharedItems>
    </cacheField>
    <cacheField name="Passport#" numFmtId="0">
      <sharedItems containsBlank="1" count="400">
        <s v="SPRA172Q"/>
        <s v="KPRA017G"/>
        <s v="IKAN141I"/>
        <s v="EGOR010K"/>
        <s v="RTNE091E"/>
        <s v="BQGA193C"/>
        <s v="HPRA100M"/>
        <s v="LHLE130M"/>
        <s v="TTCO004M"/>
        <s v="PQOG006I"/>
        <s v="EKAN121U"/>
        <s v="EQOG167K"/>
        <s v="QQGA043Z"/>
        <s v="CGOR106B"/>
        <s v="STCO063A"/>
        <s v="ETNE087J"/>
        <s v="TAIS027Z"/>
        <s v="DAIS135E"/>
        <s v="VACA005W"/>
        <s v="AKAN036U"/>
        <s v="SNIA155N"/>
        <s v="OGOR155I"/>
        <s v="NWOS052Z"/>
        <s v="AACA017L"/>
        <s v="RKAN169P"/>
        <s v="OTCO066H"/>
        <s v="TPRA090E"/>
        <s v="RTNE084E"/>
        <s v="AWOS118E"/>
        <s v="RTNE135O"/>
        <s v="APRA143I"/>
        <s v="AWOS030I"/>
        <s v="FACA101F"/>
        <s v="RPRA031M"/>
        <s v="QWOS110I"/>
        <s v="GTNE048O"/>
        <s v="GPRA044U"/>
        <s v="AKAN174A"/>
        <s v="NKAN009V"/>
        <s v="CACA020R"/>
        <s v="APRA039K"/>
        <s v="EPRA171L"/>
        <s v="HPRA018M"/>
        <s v="RACA058K"/>
        <s v="LQGA162E"/>
        <s v="FQOG186N"/>
        <s v="BACA049X"/>
        <s v="EACA110W"/>
        <s v="YTNE099M"/>
        <s v="IACA083B"/>
        <s v="EHLE120N"/>
        <s v="IQGA124K"/>
        <s v="NKAN119Z"/>
        <s v="BACA184J"/>
        <s v="DTCO096X"/>
        <s v="TKAN019D"/>
        <s v="IGOR086S"/>
        <s v="AQOG072C"/>
        <s v="DQOG198E"/>
        <s v="ENIA018V"/>
        <s v="DGOR025W"/>
        <s v="IKAN191H"/>
        <s v="OGOR150Q"/>
        <s v="ITCO019G"/>
        <s v="AQGA168O"/>
        <s v="OQGA124J"/>
        <s v="NNIA174I"/>
        <s v="ZTCO121A"/>
        <s v="ZACA113R"/>
        <s v="UACA080T"/>
        <s v="APRA054X"/>
        <s v="UAIS086H"/>
        <s v="RWOS007Y"/>
        <s v="VPRA089Z"/>
        <s v="EACA150E"/>
        <s v="RACA014C"/>
        <s v="UQGA091K"/>
        <s v="VPRA104Z"/>
        <s v="QNIA000Y"/>
        <s v="AACA091M"/>
        <s v="PNIA044V"/>
        <s v="SKAN095V"/>
        <s v="QQGA118M"/>
        <s v="UTNE172I"/>
        <s v="GTNE152G"/>
        <s v="DQOG020Y"/>
        <s v="APRA082H"/>
        <s v="PTNE105W"/>
        <s v="PQOG069A"/>
        <s v="EAIS086G"/>
        <s v="INIA050V"/>
        <s v="AKAN049L"/>
        <s v="ETNE056E"/>
        <s v="PAIS178P"/>
        <s v="OTNE039O"/>
        <s v="NKAN028D"/>
        <s v="EPRA101S"/>
        <s v="OPRA181Z"/>
        <s v="RGOR184P"/>
        <s v="RNIA010S"/>
        <s v="IQOG145Y"/>
        <s v="LHLE073H"/>
        <s v="UKAN074N"/>
        <s v="UACA087K"/>
        <s v="YKAN081B"/>
        <s v="UTCO106U"/>
        <s v="FKAN165X"/>
        <s v="STNE194J"/>
        <s v="GTCO061S"/>
        <s v="SQOG023Z"/>
        <s v="PWOS023F"/>
        <s v="ETNE089N"/>
        <s v="TWOS146Y"/>
        <s v="PQOG180U"/>
        <s v="NQOG147M"/>
        <s v="VTCO040J"/>
        <s v="IWOS060O"/>
        <s v="QQOG137K"/>
        <s v="EQOG139I"/>
        <s v="UACA076L"/>
        <s v="SQGA082D"/>
        <s v="TKAN021X"/>
        <s v="MPRA027C"/>
        <s v="IQGA152O"/>
        <s v="GQGA184T"/>
        <s v="TPRA087M"/>
        <s v="QACA066X"/>
        <s v="DKAN193C"/>
        <s v="IQGA140M"/>
        <s v="SQGA084R"/>
        <s v="HAIS083T"/>
        <s v="ENIA147A"/>
        <s v="HPRA037I"/>
        <s v="DKAN085S"/>
        <s v="GNIA007X"/>
        <s v="DKAN186R"/>
        <s v="EACA117D"/>
        <s v="SACA010Q"/>
        <s v="NPRA143P"/>
        <s v="YKAN052C"/>
        <s v="UPRA022L"/>
        <s v="RQGA093C"/>
        <s v="RTCO130B"/>
        <s v="UGOR073M"/>
        <s v="SAIS117K"/>
        <s v="OKAN171C"/>
        <s v="IKAN099R"/>
        <s v="MAIS147L"/>
        <s v="DTCO028Q"/>
        <s v="RGOR067P"/>
        <s v="ATCO116O"/>
        <s v="TACA056B"/>
        <s v="NACA162B"/>
        <s v="SACA096P"/>
        <s v="EQOG118M"/>
        <s v="GNIA034C"/>
        <s v="ETNE177P"/>
        <s v="SQOG163J"/>
        <s v="SGOR197W"/>
        <s v="AQGA120G"/>
        <s v="APRA178D"/>
        <s v="GNIA094M"/>
        <s v="DGOR184O"/>
        <s v="QTNE174M"/>
        <s v="ITCO140T"/>
        <s v="TAIS137Q"/>
        <s v="BACA172H"/>
        <s v="WTNE130J"/>
        <s v="IAIS100X"/>
        <s v="DKAN176V"/>
        <s v="UQOG050U"/>
        <s v="ANIA093Q"/>
        <s v="BKAN174N"/>
        <s v="YWOS155V"/>
        <s v="AAIS158T"/>
        <s v="TPRA076L"/>
        <s v="VAIS170D"/>
        <s v="EAIS147F"/>
        <s v="RTCO169F"/>
        <s v="SACA002F"/>
        <s v="TQGA161O"/>
        <s v="RACA053W"/>
        <s v="PTNE114M"/>
        <s v="AAIS108S"/>
        <s v="WPRA030A"/>
        <s v="RKAN198C"/>
        <s v="GWOS013R"/>
        <s v="CTNE080R"/>
        <s v="VPRA187E"/>
        <s v="WAIS073A"/>
        <s v="PAIS060K"/>
        <s v="IQOG092A"/>
        <s v="BAIS142X"/>
        <s v="IWOS052C"/>
        <s v="HGOR197X"/>
        <s v="NACA143W"/>
        <s v="GWOS183G"/>
        <s v="SQGA154W"/>
        <s v="VPRA114L"/>
        <s v="NQGA030F"/>
        <s v="IACA082B"/>
        <s v="DTCO055K"/>
        <s v="ATNE022C"/>
        <s v="STCO090K"/>
        <s v="RAIS144Z"/>
        <s v="HQOG150L"/>
        <s v="BTCO133W"/>
        <s v="BKAN070F"/>
        <s v="ETNE162N"/>
        <s v="DKAN100V"/>
        <s v="HNIA087C"/>
        <s v="GKAN150C"/>
        <s v="EAIS163Z"/>
        <s v="AAIS106D"/>
        <s v="QTCO122U"/>
        <s v="RTNE055M"/>
        <s v="TQOG081T"/>
        <s v="EHLE052L"/>
        <s v="QHLE003Q"/>
        <s v="JKAN144P"/>
        <s v="RQOG006T"/>
        <s v="ATCO055J"/>
        <s v="AAIS029L"/>
        <s v="NHLE024I"/>
        <s v="TAIS052L"/>
        <s v="BACA020B"/>
        <s v="UQOG034X"/>
        <s v="SGOR068X"/>
        <s v="PAIS135Q"/>
        <s v="NWOS025K"/>
        <s v="ITNE193E"/>
        <s v="GWOS053V"/>
        <s v="DKAN002P"/>
        <s v="UNIA147D"/>
        <s v="DGOR003G"/>
        <s v="DTNE033C"/>
        <s v="RGOR034R"/>
        <s v="DTCO158N"/>
        <s v="YTNE069T"/>
        <s v="SWOS154N"/>
        <s v="IWOS045T"/>
        <s v="RGOR176P"/>
        <s v="MTCO045Y"/>
        <s v="TTNE112H"/>
        <s v="MTCO087D"/>
        <s v="ETCO102E"/>
        <s v="BTCO062W"/>
        <s v="GACA028A"/>
        <s v="IAIS172J"/>
        <s v="ENIA074T"/>
        <s v="EQGA185C"/>
        <s v="IQGA081M"/>
        <s v="KKAN000U"/>
        <s v="SPRA102C"/>
        <s v="FPRA093Q"/>
        <s v="APRA035L"/>
        <s v="NPRA119G"/>
        <s v="DTCO157K"/>
        <s v="RACA163G"/>
        <s v="RWOS121U"/>
        <s v="BQOG113J"/>
        <s v="TGOR190I"/>
        <s v="DKAN152T"/>
        <s v="OQGA181C"/>
        <s v="ENIA072U"/>
        <s v="TGOR133L"/>
        <s v="ENIA053U"/>
        <s v="TKAN038B"/>
        <s v="BQOG183K"/>
        <s v="SKAN070Z"/>
        <s v="AKAN052W"/>
        <s v="EKAN185J"/>
        <s v="EWOS082O"/>
        <s v="EKAN012O"/>
        <s v="MPRA133R"/>
        <s v="TACA088E"/>
        <s v="NTNE124U"/>
        <s v="DQOG154N"/>
        <s v="EPRA134R"/>
        <s v="STCO116O"/>
        <s v="DAIS008O"/>
        <s v="GGOR110Y"/>
        <s v="BQGA008R"/>
        <s v="RQGA164M"/>
        <s v="VWOS133F"/>
        <s v="VGOR153A"/>
        <s v="SGOR193E"/>
        <s v="TKAN135A"/>
        <s v="SQOG140F"/>
        <s v="HPRA024D"/>
        <s v="LTCO103K"/>
        <s v="NKAN161U"/>
        <s v="BQOG137B"/>
        <s v="BQGA073A"/>
        <s v="THLE065C"/>
        <s v="RTCO141U"/>
        <s v="ENIA199D"/>
        <s v="DNIA112L"/>
        <s v="GQGA045E"/>
        <s v="ZACA098P"/>
        <s v="PKAN048M"/>
        <s v="EWOS175M"/>
        <s v="ETCO173B"/>
        <s v="EPRA036Y"/>
        <s v="DKAN153R"/>
        <s v="LWOS187Z"/>
        <s v="MPRA086D"/>
        <s v="UTCO101H"/>
        <s v="UQOG178B"/>
        <s v="IPRA028K"/>
        <s v="MTCO069J"/>
        <s v="MTNE016J"/>
        <s v="ONIA011T"/>
        <s v="SHLE143Q"/>
        <s v="DNIA047N"/>
        <s v="GKAN087C"/>
        <s v="DWOS140R"/>
        <s v="GTNE018P"/>
        <s v="TTCO089Z"/>
        <s v="NGOR168K"/>
        <s v="UGOR098I"/>
        <s v="OTCO006W"/>
        <s v="ATCO174U"/>
        <s v="CGOR002G"/>
        <s v="PAIS084L"/>
        <s v="TQOG099C"/>
        <s v="DWOS004Y"/>
        <s v="BAIS013C"/>
        <s v="SKAN024M"/>
        <s v="LWOS044K"/>
        <s v="GKAN059P"/>
        <s v="IKAN017Z"/>
        <s v="MQGA123D"/>
        <s v="JQGA101B"/>
        <s v="NNIA110S"/>
        <s v="TACA167P"/>
        <s v="BNIA008D"/>
        <s v="CKAN171J"/>
        <s v="AACA000M"/>
        <s v="RNIA052A"/>
        <s v="RQOG164H"/>
        <s v="FTNE187G"/>
        <s v="VACA076V"/>
        <s v="RAIS125X"/>
        <s v="APRA153C"/>
        <s v="CPRA064X"/>
        <s v="HQGA186A"/>
        <s v="TKAN121C"/>
        <s v="AACA112S"/>
        <s v="ANIA125A"/>
        <s v="UHLE189S"/>
        <s v="LACA047B"/>
        <s v="FKAN168B"/>
        <s v="UWOS040B"/>
        <s v="SACA171D"/>
        <s v="STNE027U"/>
        <s v="UACA094B"/>
        <s v="UGOR141V"/>
        <s v="GQGA172O"/>
        <s v="VACA177E"/>
        <s v="EHLE056W"/>
        <s v="RQGA091H"/>
        <s v="ZAIS057S"/>
        <s v="STNE033H"/>
        <s v="DACA010M"/>
        <s v="LQGA112W"/>
        <s v="AACA159H"/>
        <s v="PTNE056R"/>
        <s v="AQGA133D"/>
        <s v="EQGA179Z"/>
        <s v="SQOG173G"/>
        <s v="TAIS121K"/>
        <s v="HHLE103K"/>
        <s v="IAIS176K"/>
        <s v="RQOG036E"/>
        <s v="HTCO155P"/>
        <s v="FQOG020U"/>
        <s v="ETNE164S"/>
        <s v="GNIA199J"/>
        <s v="GKAN059O"/>
        <s v="IKAN126N"/>
        <s v="MAIS045R"/>
        <s v="NGOR138S"/>
        <s v="OPRA063W"/>
        <s v="BGOR013Q"/>
        <s v="RAIS099H"/>
        <s v="ETCO088U"/>
        <s v="DKAN074M"/>
        <s v="OTNE106Y"/>
        <s v="TQGA101P"/>
        <s v="IQOG109K"/>
        <s v="ANIA065R"/>
        <s v="SPRA029M"/>
        <s v="EPRA167F"/>
        <s v="ITNE133R"/>
        <s v="AAIS083F"/>
        <s v="AAIS143K"/>
        <s v="DQGA155V"/>
        <s v="UTNE077W"/>
        <m/>
      </sharedItems>
    </cacheField>
    <cacheField name="Age" numFmtId="0">
      <sharedItems containsBlank="1" count="4">
        <s v="Middle-aged"/>
        <s v="Young"/>
        <s v="Elderly"/>
        <m/>
      </sharedItems>
    </cacheField>
    <cacheField name="Gender" numFmtId="0">
      <sharedItems containsString="0" containsBlank="1" containsNumber="1" containsInteger="1" minValue="1" maxValue="2" count="3">
        <n v="2"/>
        <n v="1"/>
        <m/>
      </sharedItems>
    </cacheField>
    <cacheField name="State" numFmtId="0">
      <sharedItems containsBlank="1" count="11">
        <s v="Texas"/>
        <s v="Virginia"/>
        <s v="California"/>
        <s v="Michigan"/>
        <s v="Illinois"/>
        <s v="Arizona"/>
        <s v="Minnesota"/>
        <s v="Florida"/>
        <s v="New York"/>
        <s v="Ohio"/>
        <m/>
      </sharedItems>
    </cacheField>
    <cacheField name="Children" numFmtId="0">
      <sharedItems containsString="0" containsBlank="1" containsNumber="1" containsInteger="1" minValue="0" maxValue="3" count="5">
        <n v="2"/>
        <n v="3"/>
        <n v="0"/>
        <n v="1"/>
        <m/>
      </sharedItems>
    </cacheField>
    <cacheField name="Salary" numFmtId="0">
      <sharedItems containsString="0" containsBlank="1" containsNumber="1" containsInteger="1" minValue="20687" maxValue="160134" count="400">
        <n v="63017"/>
        <n v="100302"/>
        <n v="144043"/>
        <n v="36025"/>
        <n v="97543"/>
        <n v="69222"/>
        <n v="81799"/>
        <n v="101894"/>
        <n v="83843"/>
        <n v="87457"/>
        <n v="48966"/>
        <n v="88855"/>
        <n v="115138"/>
        <n v="67748"/>
        <n v="47172"/>
        <n v="39086"/>
        <n v="126983"/>
        <n v="66001"/>
        <n v="67723"/>
        <n v="53335"/>
        <n v="67683"/>
        <n v="45483"/>
        <n v="64364"/>
        <n v="102315"/>
        <n v="93370"/>
        <n v="148075"/>
        <n v="97857"/>
        <n v="62929"/>
        <n v="37963"/>
        <n v="76476"/>
        <n v="81674"/>
        <n v="49505"/>
        <n v="49723"/>
        <n v="81981"/>
        <n v="66636"/>
        <n v="39665"/>
        <n v="102213"/>
        <n v="91650"/>
        <n v="90349"/>
        <n v="47927"/>
        <n v="81926"/>
        <n v="104032"/>
        <n v="92590"/>
        <n v="62268"/>
        <n v="107121"/>
        <n v="75368"/>
        <n v="120713"/>
        <n v="93344"/>
        <n v="35629"/>
        <n v="122748"/>
        <n v="41967"/>
        <n v="63642"/>
        <n v="97785"/>
        <n v="82218"/>
        <n v="127638"/>
        <n v="55958"/>
        <n v="73629"/>
        <n v="127108"/>
        <n v="91767"/>
        <n v="80366"/>
        <n v="109183"/>
        <n v="80445"/>
        <n v="30020"/>
        <n v="37255"/>
        <n v="96180"/>
        <n v="45424"/>
        <n v="85526"/>
        <n v="67073"/>
        <n v="127725"/>
        <n v="61803"/>
        <n v="34199"/>
        <n v="85906"/>
        <n v="79877"/>
        <n v="71281"/>
        <n v="55269"/>
        <n v="26600"/>
        <n v="102900"/>
        <n v="84837"/>
        <n v="106185"/>
        <n v="48213"/>
        <n v="71679"/>
        <n v="74707"/>
        <n v="80440"/>
        <n v="92094"/>
        <n v="54291"/>
        <n v="85534"/>
        <n v="71370"/>
        <n v="39733"/>
        <n v="59892"/>
        <n v="38097"/>
        <n v="144884"/>
        <n v="48251"/>
        <n v="91778"/>
        <n v="96961"/>
        <n v="83939"/>
        <n v="41734"/>
        <n v="148408"/>
        <n v="79709"/>
        <n v="86896"/>
        <n v="86913"/>
        <n v="43267"/>
        <n v="88636"/>
        <n v="111391"/>
        <n v="85110"/>
        <n v="132182"/>
        <n v="101475"/>
        <n v="72888"/>
        <n v="140022"/>
        <n v="144335"/>
        <n v="77506"/>
        <n v="106139"/>
        <n v="93790"/>
        <n v="98341"/>
        <n v="133741"/>
        <n v="88427"/>
        <n v="144518"/>
        <n v="72239"/>
        <n v="74438"/>
        <n v="59629"/>
        <n v="79122"/>
        <n v="75892"/>
        <n v="127032"/>
        <n v="65626"/>
        <n v="103667"/>
        <n v="131312"/>
        <n v="109677"/>
        <n v="111921"/>
        <n v="83914"/>
        <n v="69622"/>
        <n v="52163"/>
        <n v="96274"/>
        <n v="54784"/>
        <n v="97814"/>
        <n v="77804"/>
        <n v="103419"/>
        <n v="91844"/>
        <n v="84163"/>
        <n v="46015"/>
        <n v="64443"/>
        <n v="90218"/>
        <n v="110627"/>
        <n v="58608"/>
        <n v="115555"/>
        <n v="44155"/>
        <n v="60375"/>
        <n v="115659"/>
        <n v="77152"/>
        <n v="132176"/>
        <n v="53306"/>
        <n v="41978"/>
        <n v="72423"/>
        <n v="49165"/>
        <n v="92888"/>
        <n v="108552"/>
        <n v="111796"/>
        <n v="51612"/>
        <n v="81099"/>
        <n v="74219"/>
        <n v="57217"/>
        <n v="43824"/>
        <n v="64658"/>
        <n v="92025"/>
        <n v="51169"/>
        <n v="124005"/>
        <n v="82101"/>
        <n v="111213"/>
        <n v="71078"/>
        <n v="124798"/>
        <n v="36564"/>
        <n v="82327"/>
        <n v="119992"/>
        <n v="160134"/>
        <n v="92538"/>
        <n v="46243"/>
        <n v="104772"/>
        <n v="85603"/>
        <n v="75997"/>
        <n v="84313"/>
        <n v="98889"/>
        <n v="28124"/>
        <n v="79212"/>
        <n v="85301"/>
        <n v="59157"/>
        <n v="70989"/>
        <n v="65992"/>
        <n v="46848"/>
        <n v="45950"/>
        <n v="78500"/>
        <n v="88561"/>
        <n v="121206"/>
        <n v="109315"/>
        <n v="85732"/>
        <n v="41774"/>
        <n v="80193"/>
        <n v="76193"/>
        <n v="57429"/>
        <n v="37929"/>
        <n v="65563"/>
        <n v="129493"/>
        <n v="107931"/>
        <n v="69700"/>
        <n v="57713"/>
        <n v="62043"/>
        <n v="86840"/>
        <n v="84185"/>
        <n v="81163"/>
        <n v="47017"/>
        <n v="107069"/>
        <n v="73224"/>
        <n v="79244"/>
        <n v="72263"/>
        <n v="95760"/>
        <n v="101962"/>
        <n v="79204"/>
        <n v="84005"/>
        <n v="43045"/>
        <n v="65530"/>
        <n v="129494"/>
        <n v="110945"/>
        <n v="110102"/>
        <n v="94296"/>
        <n v="103500"/>
        <n v="50386"/>
        <n v="23109"/>
        <n v="101526"/>
        <n v="88448"/>
        <n v="83191"/>
        <n v="150149"/>
        <n v="148014"/>
        <n v="53071"/>
        <n v="103708"/>
        <n v="55677"/>
        <n v="40741"/>
        <n v="99813"/>
        <n v="86791"/>
        <n v="110389"/>
        <n v="93524"/>
        <n v="78578"/>
        <n v="36973"/>
        <n v="100009"/>
        <n v="91299"/>
        <n v="52109"/>
        <n v="44176"/>
        <n v="77085"/>
        <n v="47096"/>
        <n v="77753"/>
        <n v="100062"/>
        <n v="131489"/>
        <n v="51081"/>
        <n v="31314"/>
        <n v="62454"/>
        <n v="53173"/>
        <n v="54506"/>
        <n v="84168"/>
        <n v="109022"/>
        <n v="60242"/>
        <n v="134254"/>
        <n v="107768"/>
        <n v="79433"/>
        <n v="110266"/>
        <n v="66120"/>
        <n v="83848"/>
        <n v="69546"/>
        <n v="65085"/>
        <n v="73359"/>
        <n v="36749"/>
        <n v="91007"/>
        <n v="76408"/>
        <n v="84572"/>
        <n v="107253"/>
        <n v="60924"/>
        <n v="50516"/>
        <n v="84571"/>
        <n v="78090"/>
        <n v="90190"/>
        <n v="45516"/>
        <n v="23657"/>
        <n v="45022"/>
        <n v="109270"/>
        <n v="95962"/>
        <n v="94339"/>
        <n v="83768"/>
        <n v="68783"/>
        <n v="75011"/>
        <n v="110140"/>
        <n v="122617"/>
        <n v="91557"/>
        <n v="75359"/>
        <n v="76219"/>
        <n v="84038"/>
        <n v="84454"/>
        <n v="74623"/>
        <n v="58544"/>
        <n v="59906"/>
        <n v="38514"/>
        <n v="83326"/>
        <n v="72085"/>
        <n v="73618"/>
        <n v="101325"/>
        <n v="73823"/>
        <n v="86538"/>
        <n v="76810"/>
        <n v="44006"/>
        <n v="46239"/>
        <n v="75250"/>
        <n v="74751"/>
        <n v="52686"/>
        <n v="75365"/>
        <n v="103556"/>
        <n v="69817"/>
        <n v="20735"/>
        <n v="20687"/>
        <n v="97975"/>
        <n v="98774"/>
        <n v="85412"/>
        <n v="71280"/>
        <n v="38114"/>
        <n v="66348"/>
        <n v="60580"/>
        <n v="43604"/>
        <n v="68017"/>
        <n v="44107"/>
        <n v="76391"/>
        <n v="43773"/>
        <n v="96949"/>
        <n v="91331"/>
        <n v="119453"/>
        <n v="48643"/>
        <n v="37289"/>
        <n v="126369"/>
        <n v="40883"/>
        <n v="82092"/>
        <n v="36607"/>
        <n v="78030"/>
        <n v="48225"/>
        <n v="91183"/>
        <n v="78850"/>
        <n v="70903"/>
        <n v="116079"/>
        <n v="38258"/>
        <n v="80701"/>
        <n v="75851"/>
        <n v="106828"/>
        <n v="44628"/>
        <n v="95833"/>
        <n v="64293"/>
        <n v="52008"/>
        <n v="91531"/>
        <n v="108418"/>
        <n v="48975"/>
        <n v="49687"/>
        <n v="44964"/>
        <n v="94679"/>
        <n v="44511"/>
        <n v="85886"/>
        <n v="50729"/>
        <n v="78689"/>
        <n v="102405"/>
        <n v="69785"/>
        <n v="132655"/>
        <n v="83433"/>
        <n v="85489"/>
        <n v="64844"/>
        <n v="42300"/>
        <n v="109819"/>
        <n v="68506"/>
        <n v="38235"/>
        <n v="84146"/>
        <n v="94455"/>
        <n v="87854"/>
        <n v="64879"/>
        <n v="56140"/>
        <n v="90675"/>
        <n v="109417"/>
        <n v="79958"/>
        <n v="41126"/>
        <n v="78374"/>
        <n v="90021"/>
        <n v="86486"/>
        <n v="95120"/>
        <n v="46198"/>
        <n v="134634"/>
        <n v="49538"/>
        <n v="87254"/>
        <n v="78483"/>
        <n v="80256"/>
        <n v="87059"/>
        <n v="43918"/>
        <n v="80112"/>
        <n v="47293"/>
        <n v="72802"/>
        <n v="50434"/>
        <n v="100403"/>
        <n v="43644"/>
        <n v="60715"/>
        <n v="91760"/>
        <n v="82558"/>
        <n v="84880"/>
        <n v="76933"/>
        <m/>
      </sharedItems>
    </cacheField>
    <cacheField name="Opinion" numFmtId="0">
      <sharedItems containsBlank="1" count="6">
        <s v="Strongly agree"/>
        <s v="Strongly disagree"/>
        <s v="Agree"/>
        <s v="Neutral"/>
        <s v="Disagre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10.995713310185" createdVersion="8" refreshedVersion="8" minRefreshableVersion="3" recordCount="399" xr:uid="{D6BCC9BD-C1AD-0C4E-AC3A-222D7C396C3F}">
  <cacheSource type="worksheet">
    <worksheetSource ref="A1:H400" sheet="Data"/>
  </cacheSource>
  <cacheFields count="8">
    <cacheField name="Person" numFmtId="0">
      <sharedItems containsSemiMixedTypes="0" containsString="0" containsNumber="1" containsInteger="1" minValue="1" maxValue="399"/>
    </cacheField>
    <cacheField name="Passport#" numFmtId="0">
      <sharedItems/>
    </cacheField>
    <cacheField name="Age" numFmtId="0">
      <sharedItems/>
    </cacheField>
    <cacheField name="Gender" numFmtId="0">
      <sharedItems containsSemiMixedTypes="0" containsString="0" containsNumber="1" containsInteger="1" minValue="1" maxValue="2" count="2">
        <n v="2"/>
        <n v="1"/>
      </sharedItems>
    </cacheField>
    <cacheField name="State" numFmtId="0">
      <sharedItems count="10">
        <s v="Texas"/>
        <s v="Virginia"/>
        <s v="California"/>
        <s v="Michigan"/>
        <s v="Illinois"/>
        <s v="Arizona"/>
        <s v="Minnesota"/>
        <s v="Florida"/>
        <s v="New York"/>
        <s v="Ohio"/>
      </sharedItems>
    </cacheField>
    <cacheField name="Children" numFmtId="0">
      <sharedItems containsSemiMixedTypes="0" containsString="0" containsNumber="1" containsInteger="1" minValue="0" maxValue="3"/>
    </cacheField>
    <cacheField name="Salary" numFmtId="164">
      <sharedItems containsSemiMixedTypes="0" containsString="0" containsNumber="1" containsInteger="1" minValue="20687" maxValue="160134" count="399">
        <n v="63017"/>
        <n v="100302"/>
        <n v="144043"/>
        <n v="36025"/>
        <n v="97543"/>
        <n v="69222"/>
        <n v="81799"/>
        <n v="101894"/>
        <n v="83843"/>
        <n v="87457"/>
        <n v="48966"/>
        <n v="88855"/>
        <n v="115138"/>
        <n v="67748"/>
        <n v="47172"/>
        <n v="39086"/>
        <n v="126983"/>
        <n v="66001"/>
        <n v="67723"/>
        <n v="53335"/>
        <n v="67683"/>
        <n v="45483"/>
        <n v="64364"/>
        <n v="102315"/>
        <n v="93370"/>
        <n v="148075"/>
        <n v="97857"/>
        <n v="62929"/>
        <n v="37963"/>
        <n v="76476"/>
        <n v="81674"/>
        <n v="49505"/>
        <n v="49723"/>
        <n v="81981"/>
        <n v="66636"/>
        <n v="39665"/>
        <n v="102213"/>
        <n v="91650"/>
        <n v="90349"/>
        <n v="47927"/>
        <n v="81926"/>
        <n v="104032"/>
        <n v="92590"/>
        <n v="62268"/>
        <n v="107121"/>
        <n v="75368"/>
        <n v="120713"/>
        <n v="93344"/>
        <n v="35629"/>
        <n v="122748"/>
        <n v="41967"/>
        <n v="63642"/>
        <n v="97785"/>
        <n v="82218"/>
        <n v="127638"/>
        <n v="55958"/>
        <n v="73629"/>
        <n v="127108"/>
        <n v="91767"/>
        <n v="80366"/>
        <n v="109183"/>
        <n v="80445"/>
        <n v="30020"/>
        <n v="37255"/>
        <n v="96180"/>
        <n v="45424"/>
        <n v="85526"/>
        <n v="67073"/>
        <n v="127725"/>
        <n v="61803"/>
        <n v="34199"/>
        <n v="85906"/>
        <n v="79877"/>
        <n v="71281"/>
        <n v="55269"/>
        <n v="26600"/>
        <n v="102900"/>
        <n v="84837"/>
        <n v="106185"/>
        <n v="48213"/>
        <n v="71679"/>
        <n v="74707"/>
        <n v="80440"/>
        <n v="92094"/>
        <n v="54291"/>
        <n v="85534"/>
        <n v="71370"/>
        <n v="39733"/>
        <n v="59892"/>
        <n v="38097"/>
        <n v="144884"/>
        <n v="48251"/>
        <n v="91778"/>
        <n v="96961"/>
        <n v="83939"/>
        <n v="41734"/>
        <n v="148408"/>
        <n v="79709"/>
        <n v="86896"/>
        <n v="86913"/>
        <n v="43267"/>
        <n v="88636"/>
        <n v="111391"/>
        <n v="85110"/>
        <n v="132182"/>
        <n v="101475"/>
        <n v="72888"/>
        <n v="140022"/>
        <n v="144335"/>
        <n v="77506"/>
        <n v="106139"/>
        <n v="93790"/>
        <n v="98341"/>
        <n v="133741"/>
        <n v="88427"/>
        <n v="144518"/>
        <n v="72239"/>
        <n v="74438"/>
        <n v="59629"/>
        <n v="79122"/>
        <n v="75892"/>
        <n v="127032"/>
        <n v="65626"/>
        <n v="103667"/>
        <n v="131312"/>
        <n v="109677"/>
        <n v="111921"/>
        <n v="83914"/>
        <n v="69622"/>
        <n v="52163"/>
        <n v="96274"/>
        <n v="54784"/>
        <n v="97814"/>
        <n v="77804"/>
        <n v="103419"/>
        <n v="91844"/>
        <n v="84163"/>
        <n v="46015"/>
        <n v="64443"/>
        <n v="90218"/>
        <n v="110627"/>
        <n v="58608"/>
        <n v="115555"/>
        <n v="44155"/>
        <n v="60375"/>
        <n v="115659"/>
        <n v="77152"/>
        <n v="132176"/>
        <n v="53306"/>
        <n v="41978"/>
        <n v="72423"/>
        <n v="49165"/>
        <n v="92888"/>
        <n v="108552"/>
        <n v="111796"/>
        <n v="51612"/>
        <n v="81099"/>
        <n v="74219"/>
        <n v="57217"/>
        <n v="43824"/>
        <n v="64658"/>
        <n v="92025"/>
        <n v="51169"/>
        <n v="124005"/>
        <n v="82101"/>
        <n v="111213"/>
        <n v="71078"/>
        <n v="124798"/>
        <n v="36564"/>
        <n v="82327"/>
        <n v="119992"/>
        <n v="160134"/>
        <n v="92538"/>
        <n v="46243"/>
        <n v="104772"/>
        <n v="85603"/>
        <n v="75997"/>
        <n v="84313"/>
        <n v="98889"/>
        <n v="28124"/>
        <n v="79212"/>
        <n v="85301"/>
        <n v="59157"/>
        <n v="70989"/>
        <n v="65992"/>
        <n v="46848"/>
        <n v="45950"/>
        <n v="78500"/>
        <n v="88561"/>
        <n v="121206"/>
        <n v="109315"/>
        <n v="85732"/>
        <n v="41774"/>
        <n v="80193"/>
        <n v="76193"/>
        <n v="57429"/>
        <n v="37929"/>
        <n v="65563"/>
        <n v="129493"/>
        <n v="107931"/>
        <n v="69700"/>
        <n v="57713"/>
        <n v="62043"/>
        <n v="86840"/>
        <n v="84185"/>
        <n v="81163"/>
        <n v="47017"/>
        <n v="107069"/>
        <n v="73224"/>
        <n v="79244"/>
        <n v="72263"/>
        <n v="95760"/>
        <n v="101962"/>
        <n v="79204"/>
        <n v="84005"/>
        <n v="43045"/>
        <n v="65530"/>
        <n v="129494"/>
        <n v="110945"/>
        <n v="110102"/>
        <n v="94296"/>
        <n v="103500"/>
        <n v="50386"/>
        <n v="23109"/>
        <n v="101526"/>
        <n v="88448"/>
        <n v="83191"/>
        <n v="150149"/>
        <n v="148014"/>
        <n v="53071"/>
        <n v="103708"/>
        <n v="55677"/>
        <n v="40741"/>
        <n v="99813"/>
        <n v="86791"/>
        <n v="110389"/>
        <n v="93524"/>
        <n v="78578"/>
        <n v="36973"/>
        <n v="100009"/>
        <n v="91299"/>
        <n v="52109"/>
        <n v="44176"/>
        <n v="77085"/>
        <n v="47096"/>
        <n v="77753"/>
        <n v="100062"/>
        <n v="131489"/>
        <n v="51081"/>
        <n v="31314"/>
        <n v="62454"/>
        <n v="53173"/>
        <n v="54506"/>
        <n v="84168"/>
        <n v="109022"/>
        <n v="60242"/>
        <n v="134254"/>
        <n v="107768"/>
        <n v="79433"/>
        <n v="110266"/>
        <n v="66120"/>
        <n v="83848"/>
        <n v="69546"/>
        <n v="65085"/>
        <n v="73359"/>
        <n v="36749"/>
        <n v="91007"/>
        <n v="76408"/>
        <n v="84572"/>
        <n v="107253"/>
        <n v="60924"/>
        <n v="50516"/>
        <n v="84571"/>
        <n v="78090"/>
        <n v="90190"/>
        <n v="45516"/>
        <n v="23657"/>
        <n v="45022"/>
        <n v="109270"/>
        <n v="95962"/>
        <n v="94339"/>
        <n v="83768"/>
        <n v="68783"/>
        <n v="75011"/>
        <n v="110140"/>
        <n v="122617"/>
        <n v="91557"/>
        <n v="75359"/>
        <n v="76219"/>
        <n v="84038"/>
        <n v="84454"/>
        <n v="74623"/>
        <n v="58544"/>
        <n v="59906"/>
        <n v="38514"/>
        <n v="83326"/>
        <n v="72085"/>
        <n v="73618"/>
        <n v="101325"/>
        <n v="73823"/>
        <n v="86538"/>
        <n v="76810"/>
        <n v="44006"/>
        <n v="46239"/>
        <n v="75250"/>
        <n v="74751"/>
        <n v="52686"/>
        <n v="75365"/>
        <n v="103556"/>
        <n v="69817"/>
        <n v="20735"/>
        <n v="20687"/>
        <n v="97975"/>
        <n v="98774"/>
        <n v="85412"/>
        <n v="71280"/>
        <n v="38114"/>
        <n v="66348"/>
        <n v="60580"/>
        <n v="43604"/>
        <n v="68017"/>
        <n v="44107"/>
        <n v="76391"/>
        <n v="43773"/>
        <n v="96949"/>
        <n v="91331"/>
        <n v="119453"/>
        <n v="48643"/>
        <n v="37289"/>
        <n v="126369"/>
        <n v="40883"/>
        <n v="82092"/>
        <n v="36607"/>
        <n v="78030"/>
        <n v="48225"/>
        <n v="91183"/>
        <n v="78850"/>
        <n v="70903"/>
        <n v="116079"/>
        <n v="38258"/>
        <n v="80701"/>
        <n v="75851"/>
        <n v="106828"/>
        <n v="44628"/>
        <n v="95833"/>
        <n v="64293"/>
        <n v="52008"/>
        <n v="91531"/>
        <n v="108418"/>
        <n v="48975"/>
        <n v="49687"/>
        <n v="44964"/>
        <n v="94679"/>
        <n v="44511"/>
        <n v="85886"/>
        <n v="50729"/>
        <n v="78689"/>
        <n v="102405"/>
        <n v="69785"/>
        <n v="132655"/>
        <n v="83433"/>
        <n v="85489"/>
        <n v="64844"/>
        <n v="42300"/>
        <n v="109819"/>
        <n v="68506"/>
        <n v="38235"/>
        <n v="84146"/>
        <n v="94455"/>
        <n v="87854"/>
        <n v="64879"/>
        <n v="56140"/>
        <n v="90675"/>
        <n v="109417"/>
        <n v="79958"/>
        <n v="41126"/>
        <n v="78374"/>
        <n v="90021"/>
        <n v="86486"/>
        <n v="95120"/>
        <n v="46198"/>
        <n v="134634"/>
        <n v="49538"/>
        <n v="87254"/>
        <n v="78483"/>
        <n v="80256"/>
        <n v="87059"/>
        <n v="43918"/>
        <n v="80112"/>
        <n v="47293"/>
        <n v="72802"/>
        <n v="50434"/>
        <n v="100403"/>
        <n v="43644"/>
        <n v="60715"/>
        <n v="91760"/>
        <n v="82558"/>
        <n v="84880"/>
        <n v="76933"/>
      </sharedItems>
    </cacheField>
    <cacheField name="Opin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11.051189583333" createdVersion="8" refreshedVersion="8" minRefreshableVersion="3" recordCount="399" xr:uid="{B8E71DE8-1FDD-9A43-B821-99E3C0D49FF0}">
  <cacheSource type="worksheet">
    <worksheetSource ref="A1:C400" sheet="Demographics"/>
  </cacheSource>
  <cacheFields count="3">
    <cacheField name="Passport#" numFmtId="0">
      <sharedItems/>
    </cacheField>
    <cacheField name="Name" numFmtId="0">
      <sharedItems/>
    </cacheField>
    <cacheField name="Source" numFmtId="0">
      <sharedItems count="6">
        <s v="Google Adwords,Online"/>
        <s v="Billboard,Print"/>
        <s v="In-Person,N/A"/>
        <s v="Magazine,Print"/>
        <s v="Newspaper,Print"/>
        <s v="Facebook Campaign,Onli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11.468198379633" createdVersion="8" refreshedVersion="8" minRefreshableVersion="3" recordCount="399" xr:uid="{A9602DAD-F14F-4741-AF38-B865ACB4E447}">
  <cacheSource type="worksheet">
    <worksheetSource ref="A1:K400" sheet="Data+Demographics"/>
  </cacheSource>
  <cacheFields count="11">
    <cacheField name="Person" numFmtId="0">
      <sharedItems containsSemiMixedTypes="0" containsString="0" containsNumber="1" containsInteger="1" minValue="1" maxValue="399" count="3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</sharedItems>
    </cacheField>
    <cacheField name="Passport#" numFmtId="0">
      <sharedItems/>
    </cacheField>
    <cacheField name="Age" numFmtId="0">
      <sharedItems/>
    </cacheField>
    <cacheField name="Gender" numFmtId="0">
      <sharedItems containsSemiMixedTypes="0" containsString="0" containsNumber="1" containsInteger="1" minValue="1" maxValue="2"/>
    </cacheField>
    <cacheField name="State" numFmtId="0">
      <sharedItems/>
    </cacheField>
    <cacheField name="Children" numFmtId="0">
      <sharedItems containsSemiMixedTypes="0" containsString="0" containsNumber="1" containsInteger="1" minValue="0" maxValue="3"/>
    </cacheField>
    <cacheField name="Salary" numFmtId="164">
      <sharedItems containsSemiMixedTypes="0" containsString="0" containsNumber="1" containsInteger="1" minValue="20687" maxValue="160134"/>
    </cacheField>
    <cacheField name="Opinion" numFmtId="0">
      <sharedItems count="5">
        <s v="Strongly agree"/>
        <s v="Strongly disagree"/>
        <s v="Agree"/>
        <s v="Neutral"/>
        <s v="Disagree"/>
      </sharedItems>
    </cacheField>
    <cacheField name="Name" numFmtId="0">
      <sharedItems count="399">
        <s v="Yessenia A Doyle"/>
        <s v="Samuel K Jones"/>
        <s v="Brian E Hernandez"/>
        <s v="Roman L Skinner"/>
        <s v="Debra A Scott"/>
        <s v="Darryl E Royal"/>
        <s v="John C Wheeler"/>
        <s v="Jeremy J Clarke"/>
        <s v="Bertha W White"/>
        <s v="Janice W Garcia"/>
        <s v="Barbara A Beers"/>
        <s v="Ronald C Hoover"/>
        <s v="Linda J King"/>
        <s v="Daniel N Staten"/>
        <s v="Mildred E Stuck"/>
        <s v="Sandra C Grant"/>
        <s v="Thomas E Schreiner"/>
        <s v="Dorothy M Seaton"/>
        <s v="Jan L Mose"/>
        <s v="Lee A Hayes"/>
        <s v="Dianne F Celestine"/>
        <s v="Glenda J Santana"/>
        <s v="Dana N Lockhart"/>
        <s v="Joshua B Francis"/>
        <s v="Desiree J Owen"/>
        <s v="Sylvia B Turner"/>
        <s v="Robert L Aguilar"/>
        <s v="Irene M Miller"/>
        <s v="Sandra W Haynes"/>
        <s v="Virginia R Medina"/>
        <s v="Theresa F Augustin"/>
        <s v="John T Raymond"/>
        <s v="Shauna R Hagen"/>
        <s v="Charles C Warner"/>
        <s v="Carmen S Louis"/>
        <s v="Judy D Bucy"/>
        <s v="Earlene E Smith"/>
        <s v="Shirley M Custodio"/>
        <s v="Eric T Jones"/>
        <s v="John S Collier"/>
        <s v="Stephen H Mackay"/>
        <s v="Nellie R Crockett"/>
        <s v="Clyde L Coon"/>
        <s v="Adela D Noel"/>
        <s v="Patricia D Fleming"/>
        <s v="Earl J Bethea"/>
        <s v="Marcia R Orozco"/>
        <s v="Maureen P Mathieu"/>
        <s v="Danielle M Francis"/>
        <s v="Maryann J Wagner"/>
        <s v="Thomas K Cardoza"/>
        <s v="Charles L Auyeung"/>
        <s v="Eloisa M Johnson"/>
        <s v="Magaret J Katz"/>
        <s v="Kevin K Gibbs"/>
        <s v="Phyllis D Ault"/>
        <s v="Laura J Edwards"/>
        <s v="Ashley M Bjorklund"/>
        <s v="Dean P Flemming"/>
        <s v="Harold A Muncie"/>
        <s v="Michael S Talbot"/>
        <s v="Janet K Foster"/>
        <s v="Michelle F Samuelson"/>
        <s v="Terry P Adams"/>
        <s v="Madonna J Lee"/>
        <s v="Lorenzo L Griggs"/>
        <s v="Amos E Stops"/>
        <s v="June T Perry"/>
        <s v="Laurie R Treadaway"/>
        <s v="Kevin L Smothers"/>
        <s v="Mike K Adams"/>
        <s v="Alison D Andrews"/>
        <s v="Reina D Rogers"/>
        <s v="Reggie D Boston"/>
        <s v="Gerald H Parrino"/>
        <s v="Heidi R Hunt"/>
        <s v="Willie J Walker"/>
        <s v="Kathy J Crow"/>
        <s v="Terry M Cobb"/>
        <s v="Randy L Hill"/>
        <s v="Sherrie D Turner"/>
        <s v="Susan B Deutsch"/>
        <s v="Joseph I Johnson"/>
        <s v="Courtney P Fredrick"/>
        <s v="Philip D Yu"/>
        <s v="Mary W Geiger"/>
        <s v="Harold M Oden"/>
        <s v="Stella J Hollis"/>
        <s v="Drusilla M Harness"/>
        <s v="Gerald E Jackson"/>
        <s v="Juan E Williams"/>
        <s v="Debra S Bell"/>
        <s v="Hipolito L Walker"/>
        <s v="Catherine R Welch"/>
        <s v="Faye C Hall"/>
        <s v="Elizabeth J Stearns"/>
        <s v="Richard M Sisk"/>
        <s v="Chantal J Bryant"/>
        <s v="John J Schwenk"/>
        <s v="Olga D Harrison"/>
        <s v="Silvia J Spradlin"/>
        <s v="Edgardo N Blaney"/>
        <s v="David A Perkins"/>
        <s v="Veronica J Masters"/>
        <s v="David B Blankenship"/>
        <s v="Peter V Banks"/>
        <s v="Beatriz S Rivera"/>
        <s v="Lawrence J Daugherty"/>
        <s v="Amy G Blouin"/>
        <s v="Brittany R Taylor"/>
        <s v="Cory P Witherspoon"/>
        <s v="Max C Neely"/>
        <s v="Edgar M Mathis"/>
        <s v="Daniel J Groce"/>
        <s v="Heather R Jones"/>
        <s v="Boyd B Graf"/>
        <s v="Kristine J Piccolo"/>
        <s v="Dana K Cole"/>
        <s v="Marian R Dryden"/>
        <s v="Ollie M Silva"/>
        <s v="Elsa R Blake"/>
        <s v="Jorge S Reyes"/>
        <s v="Kurt A Newman"/>
        <s v="Henry W Cline"/>
        <s v="Steven H Daniels"/>
        <s v="Dianne B Bennett"/>
        <s v="Donald D Kuhn"/>
        <s v="Gary M Moon"/>
        <s v="Jerry J Morales"/>
        <s v="Stephanie D Giese"/>
        <s v="Dorothy J Schultz"/>
        <s v="Cecilia R Oritz"/>
        <s v="Susan T Chavez"/>
        <s v="David K Logsdon"/>
        <s v="Cindy C Campbell"/>
        <s v="Debra A Minder"/>
        <s v="Josh M Wills"/>
        <s v="Thomas J Tarpley"/>
        <s v="Chandra D Robertson"/>
        <s v="Roy S Bunn"/>
        <s v="Dwight F Snow"/>
        <s v="Pattie R Nelson"/>
        <s v="Bobby I Bland"/>
        <s v="Terra M Bryant"/>
        <s v="Randy S Plunkett"/>
        <s v="Leland R Sperling"/>
        <s v="Virginia R Meyer"/>
        <s v="Douglas J Strickland"/>
        <s v="Michael A Patrick"/>
        <s v="Cynthia P Horvath"/>
        <s v="Horace G Gossage"/>
        <s v="Marc N Mullen"/>
        <s v="Walter P Lynn"/>
        <s v="Lynn R Bolanos"/>
        <s v="Donna C Glover"/>
        <s v="Essie C Rivera"/>
        <s v="Gary R Childress"/>
        <s v="Jessie D Fraley"/>
        <s v="Lissette T Breen"/>
        <s v="Emilia B Johnson"/>
        <s v="Elizabeth D Armstrong"/>
        <s v="Robert S O'Neill"/>
        <s v="Gertrude J McNeil"/>
        <s v="Patricia J Fleming"/>
        <s v="Michael S Epstein"/>
        <s v="Clifton E Shaffer"/>
        <s v="Cindy T Young"/>
        <s v="Bernardo H Cleland"/>
        <s v="Alice R Tice"/>
        <s v="Virginia W Talkington"/>
        <s v="Stuart A Radford"/>
        <s v="Willie N Hagen"/>
        <s v="Daniel E Peachey"/>
        <s v="Jessica D Smith"/>
        <s v="Thomas D Valadez"/>
        <s v="Julius W Easley"/>
        <s v="Maria J Martz"/>
        <s v="Barbara J Guglielmo"/>
        <s v="Mary R Jones"/>
        <s v="Tyler M Farish"/>
        <s v="Jean N Brown"/>
        <s v="Sidney E Emmons"/>
        <s v="Jason M Burrell"/>
        <s v="Connie S Hawkins"/>
        <s v="David S Theis"/>
        <s v="Consuelo J Green"/>
        <s v="Dorothy H Williamson"/>
        <s v="Lucio A Paulk"/>
        <s v="Corrie D Paton"/>
        <s v="Vivian J Perino"/>
        <s v="John D Stitt"/>
        <s v="Buford J Sharp"/>
        <s v="Tammi J Carreon"/>
        <s v="Leo L Guyer"/>
        <s v="Elvira M Jones"/>
        <s v="Janell L Battle"/>
        <s v="David J Allen"/>
        <s v="Mitzi H Shulman"/>
        <s v="Diana F Martinez"/>
        <s v="Briana A Milam"/>
        <s v="Hector D Egan"/>
        <s v="Frederick M Gibson"/>
        <s v="Tessa W Rosa"/>
        <s v="Grace R Blouin"/>
        <s v="Robert V Thurman"/>
        <s v="Dorothy D Crisman"/>
        <s v="Robert S Atwood"/>
        <s v="Jessica S Victor"/>
        <s v="Wilma C Griffin"/>
        <s v="Anna D Booth"/>
        <s v="Donna K Hobbs"/>
        <s v="Andrew D Williams"/>
        <s v="Debbie M Dougherty"/>
        <s v="Gabriella L Matson"/>
        <s v="Patricia H Lynn"/>
        <s v="John J Adams"/>
        <s v="Audrey G Grant"/>
        <s v="Bradley S Fitzgerald"/>
        <s v="Roger A Anderson"/>
        <s v="Brandie R Healy"/>
        <s v="Victor L Feng"/>
        <s v="Derek T Monette"/>
        <s v="Beverly B Diaz"/>
        <s v="Betty J Smith"/>
        <s v="Jose C Gunderson"/>
        <s v="Shannon N Olivarez"/>
        <s v="Michael M Dixson"/>
        <s v="Jack J Encarnacion"/>
        <s v="Marina G Padula"/>
        <s v="Michael J Thomas"/>
        <s v="Thomas C Sheridan"/>
        <s v="Evelin A Acton"/>
        <s v="Donald K Leslie"/>
        <s v="Debbie R Poole"/>
        <s v="Ralph C Chmielewski"/>
        <s v="Jeff R Preuss"/>
        <s v="James T Underwood"/>
        <s v="Percy B Johnson"/>
        <s v="James J Hall"/>
        <s v="Graham K Messenger"/>
        <s v="Lorraine C Hammer"/>
        <s v="Raymond S Emmons"/>
        <s v="Kenny K Foster"/>
        <s v="Rhonda M Short"/>
        <s v="Daniel C Floyd"/>
        <s v="Ann E Smith"/>
        <s v="Deanna R Harmon"/>
        <s v="Dorthy K Mathieu"/>
        <s v="Jennifer J Clarke"/>
        <s v="Betty A Spring"/>
        <s v="Lola W Hiles"/>
        <s v="Elaine T Ward"/>
        <s v="Deb L Graff"/>
        <s v="Mary V Shea"/>
        <s v="Grace P Alford"/>
        <s v="Julie N Rowe"/>
        <s v="John L Rivera"/>
        <s v="Mary J Gale"/>
        <s v="Rita W Compton"/>
        <s v="Doreen T Rodriquez"/>
        <s v="Beth T Petty"/>
        <s v="Vincent C Grant"/>
        <s v="Mark A Roberts"/>
        <s v="Stanley L Brunelle"/>
        <s v="Amy E Connell"/>
        <s v="Janice S Hernandez"/>
        <s v="Carol G Merlo"/>
        <s v="Francis J Herrera"/>
        <s v="Sydney C Morrison"/>
        <s v="Brian K Johnson"/>
        <s v="Dino L Wood"/>
        <s v="Jonathan K Miller"/>
        <s v="Jerome V Irwin"/>
        <s v="Derek M Flores"/>
        <s v="Gene S Black"/>
        <s v="Jennifer P Downs"/>
        <s v="Alberto C Majors"/>
        <s v="Edward E Plant"/>
        <s v="Christopher E Howard"/>
        <s v="Cinthia A Smith"/>
        <s v="Marie H Montoya"/>
        <s v="Lucile G O'Neill"/>
        <s v="Theresa T Rich"/>
        <s v="Mary T Clark"/>
        <s v="Phyllis S Jones"/>
        <s v="Georgianna S Cash"/>
        <s v="Gustavo G King"/>
        <s v="Sheree J Ellis"/>
        <s v="Sophie E Williams"/>
        <s v="Kathryn B Crow"/>
        <s v="Linda L Knapp"/>
        <s v="Ray S Martinez"/>
        <s v="Linda G Mesa"/>
        <s v="Donald E Jensen"/>
        <s v="David D Canty"/>
        <s v="Isabel K Day"/>
        <s v="Elizabeth N Roman"/>
        <s v="Nancy J Lane"/>
        <s v="Amanda M Strickland"/>
        <s v="Irene R Willard"/>
        <s v="John R Cole"/>
        <s v="Taylor K Guillen"/>
        <s v="Corinne G Boyd"/>
        <s v="Patricia A Lundquist"/>
        <s v="Gloria C Haynes"/>
        <s v="Howard S Highfill"/>
        <s v="Darryl V Bull"/>
        <s v="John B Brawner"/>
        <s v="William L Jaime"/>
        <s v="Moshe O Harrington"/>
        <s v="James K Engles"/>
        <s v="Richard S McComb"/>
        <s v="Shawn L Turner"/>
        <s v="Ruby F Weaver"/>
        <s v="Donald R Leon"/>
        <s v="Doris A Keene"/>
        <s v="Catherine M Robbins"/>
        <s v="Lee L Lopez"/>
        <s v="Susan G Gates"/>
        <s v="Louis K Pease"/>
        <s v="Samuel N Ambrose"/>
        <s v="Tawana M Reynolds"/>
        <s v="John C Dailey"/>
        <s v="Richard B Short"/>
        <s v="Beulah R Garcia"/>
        <s v="Sarah C Charron"/>
        <s v="Ester T Dietrich"/>
        <s v="Courtney S Riordan"/>
        <s v="Eleanor J Lucero"/>
        <s v="Juanita L Schlenker"/>
        <s v="Amy B Stubbs"/>
        <s v="Conrad K Nelson"/>
        <s v="Carlos L Vito"/>
        <s v="Joanne T Wake"/>
        <s v="James L Nowak"/>
        <s v="Boyce J Walker"/>
        <s v="Lee T Hardy"/>
        <s v="Michael G Wallace"/>
        <s v="Joe A Bender"/>
        <s v="Ricky E Murray"/>
        <s v="Stephen F Deckard"/>
        <s v="Jessie R Boyd"/>
        <s v="Reuben J Hunter"/>
        <s v="Alexandra E Jordan"/>
        <s v="Corey G Boyce"/>
        <s v="David B Malin"/>
        <s v="Elbert J Li"/>
        <s v="Patrice C Anthony"/>
        <s v="Mindy A Griffin"/>
        <s v="Charles H Shaw"/>
        <s v="Fred C Hailey"/>
        <s v="Jennie M Bagley"/>
        <s v="Donald P Kozlowski"/>
        <s v="Kenneth G Valente"/>
        <s v="Joseph D Allen"/>
        <s v="Erma G Williams"/>
        <s v="Teresa A Olds"/>
        <s v="Dan S Williams"/>
        <s v="Darrell D Davis"/>
        <s v="Cecile J Heineman"/>
        <s v="Eileen K Dailey"/>
        <s v="Naomi E Clarke"/>
        <s v="Joseph B Harrison"/>
        <s v="Karl K Reddin"/>
        <s v="Barbara D Rios"/>
        <s v="Melanie T Barrientos"/>
        <s v="Charles A Luna"/>
        <s v="Edna M Howell"/>
        <s v="Salvatore S McKinney"/>
        <s v="Thomas L Frazier"/>
        <s v="Rae J Weyand"/>
        <s v="Catherine W Overall"/>
        <s v="Wayne R Kropf"/>
        <s v="Mary P Allen"/>
        <s v="David K Causey"/>
        <s v="Dorothy E Oneal"/>
        <s v="Paul G Meagher"/>
        <s v="James S Nelson"/>
        <s v="Miguel J Hutto"/>
        <s v="Jared R Lane"/>
        <s v="Mack J Riggins"/>
        <s v="Aurelio B Williams"/>
        <s v="Robert K Ahmed"/>
        <s v="Rhonda R Mobley"/>
        <s v="Shelley W Billie"/>
        <s v="Jonathan S Womack"/>
        <s v="Barbara S Young"/>
        <s v="Jose G Reid"/>
        <s v="Troy A Verduzco"/>
        <s v="Patricia R Campbell"/>
        <s v="Roger M Rogers"/>
        <s v="Luis R Hastings"/>
        <s v="Lois D Carothers"/>
        <s v="Heather J Simmons"/>
        <s v="Dorothy M Miller"/>
        <s v="Bradford R Hill"/>
        <s v="Sarah D Findlay"/>
        <s v="Joseph L Watson"/>
        <s v="Sarah T Miller"/>
      </sharedItems>
    </cacheField>
    <cacheField name="Source" numFmtId="0">
      <sharedItems count="6">
        <s v="Google Adwords,Online"/>
        <s v="Billboard,Print"/>
        <s v="In-Person,N/A"/>
        <s v="Magazine,Print"/>
        <s v="Newspaper,Print"/>
        <s v="Facebook Campaign,Online"/>
      </sharedItems>
    </cacheField>
    <cacheField name="Media" numFmtId="0">
      <sharedItems count="3">
        <s v="Online"/>
        <s v="Print"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11.476189351852" createdVersion="8" refreshedVersion="8" minRefreshableVersion="3" recordCount="399" xr:uid="{DBAACE67-1F41-3249-8300-C9D62562B5FB}">
  <cacheSource type="worksheet">
    <worksheetSource ref="A1:N400" sheet="Data+Demographics"/>
  </cacheSource>
  <cacheFields count="14">
    <cacheField name="Person" numFmtId="0">
      <sharedItems containsSemiMixedTypes="0" containsString="0" containsNumber="1" containsInteger="1" minValue="1" maxValue="399"/>
    </cacheField>
    <cacheField name="Passport#" numFmtId="0">
      <sharedItems/>
    </cacheField>
    <cacheField name="Age" numFmtId="0">
      <sharedItems count="3">
        <s v="Middle-aged"/>
        <s v="Young"/>
        <s v="Elderly"/>
      </sharedItems>
    </cacheField>
    <cacheField name="Gender" numFmtId="0">
      <sharedItems containsSemiMixedTypes="0" containsString="0" containsNumber="1" containsInteger="1" minValue="1" maxValue="2"/>
    </cacheField>
    <cacheField name="State" numFmtId="0">
      <sharedItems/>
    </cacheField>
    <cacheField name="Children" numFmtId="0">
      <sharedItems containsSemiMixedTypes="0" containsString="0" containsNumber="1" containsInteger="1" minValue="0" maxValue="3"/>
    </cacheField>
    <cacheField name="Salary" numFmtId="164">
      <sharedItems containsSemiMixedTypes="0" containsString="0" containsNumber="1" containsInteger="1" minValue="20687" maxValue="160134" count="399">
        <n v="63017"/>
        <n v="100302"/>
        <n v="144043"/>
        <n v="36025"/>
        <n v="97543"/>
        <n v="69222"/>
        <n v="81799"/>
        <n v="101894"/>
        <n v="83843"/>
        <n v="87457"/>
        <n v="48966"/>
        <n v="88855"/>
        <n v="115138"/>
        <n v="67748"/>
        <n v="47172"/>
        <n v="39086"/>
        <n v="126983"/>
        <n v="66001"/>
        <n v="67723"/>
        <n v="53335"/>
        <n v="67683"/>
        <n v="45483"/>
        <n v="64364"/>
        <n v="102315"/>
        <n v="93370"/>
        <n v="148075"/>
        <n v="97857"/>
        <n v="62929"/>
        <n v="37963"/>
        <n v="76476"/>
        <n v="81674"/>
        <n v="49505"/>
        <n v="49723"/>
        <n v="81981"/>
        <n v="66636"/>
        <n v="39665"/>
        <n v="102213"/>
        <n v="91650"/>
        <n v="90349"/>
        <n v="47927"/>
        <n v="81926"/>
        <n v="104032"/>
        <n v="92590"/>
        <n v="62268"/>
        <n v="107121"/>
        <n v="75368"/>
        <n v="120713"/>
        <n v="93344"/>
        <n v="35629"/>
        <n v="122748"/>
        <n v="41967"/>
        <n v="63642"/>
        <n v="97785"/>
        <n v="82218"/>
        <n v="127638"/>
        <n v="55958"/>
        <n v="73629"/>
        <n v="127108"/>
        <n v="91767"/>
        <n v="80366"/>
        <n v="109183"/>
        <n v="80445"/>
        <n v="30020"/>
        <n v="37255"/>
        <n v="96180"/>
        <n v="45424"/>
        <n v="85526"/>
        <n v="67073"/>
        <n v="127725"/>
        <n v="61803"/>
        <n v="34199"/>
        <n v="85906"/>
        <n v="79877"/>
        <n v="71281"/>
        <n v="55269"/>
        <n v="26600"/>
        <n v="102900"/>
        <n v="84837"/>
        <n v="106185"/>
        <n v="48213"/>
        <n v="71679"/>
        <n v="74707"/>
        <n v="80440"/>
        <n v="92094"/>
        <n v="54291"/>
        <n v="85534"/>
        <n v="71370"/>
        <n v="39733"/>
        <n v="59892"/>
        <n v="38097"/>
        <n v="144884"/>
        <n v="48251"/>
        <n v="91778"/>
        <n v="96961"/>
        <n v="83939"/>
        <n v="41734"/>
        <n v="148408"/>
        <n v="79709"/>
        <n v="86896"/>
        <n v="86913"/>
        <n v="43267"/>
        <n v="88636"/>
        <n v="111391"/>
        <n v="85110"/>
        <n v="132182"/>
        <n v="101475"/>
        <n v="72888"/>
        <n v="140022"/>
        <n v="144335"/>
        <n v="77506"/>
        <n v="106139"/>
        <n v="93790"/>
        <n v="98341"/>
        <n v="133741"/>
        <n v="88427"/>
        <n v="144518"/>
        <n v="72239"/>
        <n v="74438"/>
        <n v="59629"/>
        <n v="79122"/>
        <n v="75892"/>
        <n v="127032"/>
        <n v="65626"/>
        <n v="103667"/>
        <n v="131312"/>
        <n v="109677"/>
        <n v="111921"/>
        <n v="83914"/>
        <n v="69622"/>
        <n v="52163"/>
        <n v="96274"/>
        <n v="54784"/>
        <n v="97814"/>
        <n v="77804"/>
        <n v="103419"/>
        <n v="91844"/>
        <n v="84163"/>
        <n v="46015"/>
        <n v="64443"/>
        <n v="90218"/>
        <n v="110627"/>
        <n v="58608"/>
        <n v="115555"/>
        <n v="44155"/>
        <n v="60375"/>
        <n v="115659"/>
        <n v="77152"/>
        <n v="132176"/>
        <n v="53306"/>
        <n v="41978"/>
        <n v="72423"/>
        <n v="49165"/>
        <n v="92888"/>
        <n v="108552"/>
        <n v="111796"/>
        <n v="51612"/>
        <n v="81099"/>
        <n v="74219"/>
        <n v="57217"/>
        <n v="43824"/>
        <n v="64658"/>
        <n v="92025"/>
        <n v="51169"/>
        <n v="124005"/>
        <n v="82101"/>
        <n v="111213"/>
        <n v="71078"/>
        <n v="124798"/>
        <n v="36564"/>
        <n v="82327"/>
        <n v="119992"/>
        <n v="160134"/>
        <n v="92538"/>
        <n v="46243"/>
        <n v="104772"/>
        <n v="85603"/>
        <n v="75997"/>
        <n v="84313"/>
        <n v="98889"/>
        <n v="28124"/>
        <n v="79212"/>
        <n v="85301"/>
        <n v="59157"/>
        <n v="70989"/>
        <n v="65992"/>
        <n v="46848"/>
        <n v="45950"/>
        <n v="78500"/>
        <n v="88561"/>
        <n v="121206"/>
        <n v="109315"/>
        <n v="85732"/>
        <n v="41774"/>
        <n v="80193"/>
        <n v="76193"/>
        <n v="57429"/>
        <n v="37929"/>
        <n v="65563"/>
        <n v="129493"/>
        <n v="107931"/>
        <n v="69700"/>
        <n v="57713"/>
        <n v="62043"/>
        <n v="86840"/>
        <n v="84185"/>
        <n v="81163"/>
        <n v="47017"/>
        <n v="107069"/>
        <n v="73224"/>
        <n v="79244"/>
        <n v="72263"/>
        <n v="95760"/>
        <n v="101962"/>
        <n v="79204"/>
        <n v="84005"/>
        <n v="43045"/>
        <n v="65530"/>
        <n v="129494"/>
        <n v="110945"/>
        <n v="110102"/>
        <n v="94296"/>
        <n v="103500"/>
        <n v="50386"/>
        <n v="23109"/>
        <n v="101526"/>
        <n v="88448"/>
        <n v="83191"/>
        <n v="150149"/>
        <n v="148014"/>
        <n v="53071"/>
        <n v="103708"/>
        <n v="55677"/>
        <n v="40741"/>
        <n v="99813"/>
        <n v="86791"/>
        <n v="110389"/>
        <n v="93524"/>
        <n v="78578"/>
        <n v="36973"/>
        <n v="100009"/>
        <n v="91299"/>
        <n v="52109"/>
        <n v="44176"/>
        <n v="77085"/>
        <n v="47096"/>
        <n v="77753"/>
        <n v="100062"/>
        <n v="131489"/>
        <n v="51081"/>
        <n v="31314"/>
        <n v="62454"/>
        <n v="53173"/>
        <n v="54506"/>
        <n v="84168"/>
        <n v="109022"/>
        <n v="60242"/>
        <n v="134254"/>
        <n v="107768"/>
        <n v="79433"/>
        <n v="110266"/>
        <n v="66120"/>
        <n v="83848"/>
        <n v="69546"/>
        <n v="65085"/>
        <n v="73359"/>
        <n v="36749"/>
        <n v="91007"/>
        <n v="76408"/>
        <n v="84572"/>
        <n v="107253"/>
        <n v="60924"/>
        <n v="50516"/>
        <n v="84571"/>
        <n v="78090"/>
        <n v="90190"/>
        <n v="45516"/>
        <n v="23657"/>
        <n v="45022"/>
        <n v="109270"/>
        <n v="95962"/>
        <n v="94339"/>
        <n v="83768"/>
        <n v="68783"/>
        <n v="75011"/>
        <n v="110140"/>
        <n v="122617"/>
        <n v="91557"/>
        <n v="75359"/>
        <n v="76219"/>
        <n v="84038"/>
        <n v="84454"/>
        <n v="74623"/>
        <n v="58544"/>
        <n v="59906"/>
        <n v="38514"/>
        <n v="83326"/>
        <n v="72085"/>
        <n v="73618"/>
        <n v="101325"/>
        <n v="73823"/>
        <n v="86538"/>
        <n v="76810"/>
        <n v="44006"/>
        <n v="46239"/>
        <n v="75250"/>
        <n v="74751"/>
        <n v="52686"/>
        <n v="75365"/>
        <n v="103556"/>
        <n v="69817"/>
        <n v="20735"/>
        <n v="20687"/>
        <n v="97975"/>
        <n v="98774"/>
        <n v="85412"/>
        <n v="71280"/>
        <n v="38114"/>
        <n v="66348"/>
        <n v="60580"/>
        <n v="43604"/>
        <n v="68017"/>
        <n v="44107"/>
        <n v="76391"/>
        <n v="43773"/>
        <n v="96949"/>
        <n v="91331"/>
        <n v="119453"/>
        <n v="48643"/>
        <n v="37289"/>
        <n v="126369"/>
        <n v="40883"/>
        <n v="82092"/>
        <n v="36607"/>
        <n v="78030"/>
        <n v="48225"/>
        <n v="91183"/>
        <n v="78850"/>
        <n v="70903"/>
        <n v="116079"/>
        <n v="38258"/>
        <n v="80701"/>
        <n v="75851"/>
        <n v="106828"/>
        <n v="44628"/>
        <n v="95833"/>
        <n v="64293"/>
        <n v="52008"/>
        <n v="91531"/>
        <n v="108418"/>
        <n v="48975"/>
        <n v="49687"/>
        <n v="44964"/>
        <n v="94679"/>
        <n v="44511"/>
        <n v="85886"/>
        <n v="50729"/>
        <n v="78689"/>
        <n v="102405"/>
        <n v="69785"/>
        <n v="132655"/>
        <n v="83433"/>
        <n v="85489"/>
        <n v="64844"/>
        <n v="42300"/>
        <n v="109819"/>
        <n v="68506"/>
        <n v="38235"/>
        <n v="84146"/>
        <n v="94455"/>
        <n v="87854"/>
        <n v="64879"/>
        <n v="56140"/>
        <n v="90675"/>
        <n v="109417"/>
        <n v="79958"/>
        <n v="41126"/>
        <n v="78374"/>
        <n v="90021"/>
        <n v="86486"/>
        <n v="95120"/>
        <n v="46198"/>
        <n v="134634"/>
        <n v="49538"/>
        <n v="87254"/>
        <n v="78483"/>
        <n v="80256"/>
        <n v="87059"/>
        <n v="43918"/>
        <n v="80112"/>
        <n v="47293"/>
        <n v="72802"/>
        <n v="50434"/>
        <n v="100403"/>
        <n v="43644"/>
        <n v="60715"/>
        <n v="91760"/>
        <n v="82558"/>
        <n v="84880"/>
        <n v="76933"/>
      </sharedItems>
    </cacheField>
    <cacheField name="Opinion" numFmtId="0">
      <sharedItems/>
    </cacheField>
    <cacheField name="Name" numFmtId="0">
      <sharedItems/>
    </cacheField>
    <cacheField name="Source" numFmtId="0">
      <sharedItems count="6">
        <s v="Google Adwords,Online"/>
        <s v="Billboard,Print"/>
        <s v="In-Person,N/A"/>
        <s v="Magazine,Print"/>
        <s v="Newspaper,Print"/>
        <s v="Facebook Campaign,Online"/>
      </sharedItems>
    </cacheField>
    <cacheField name="Media" numFmtId="0">
      <sharedItems/>
    </cacheField>
    <cacheField name="First Name" numFmtId="0">
      <sharedItems/>
    </cacheField>
    <cacheField name="Last Name" numFmtId="0">
      <sharedItems count="333">
        <s v="Doyle"/>
        <s v="Jones"/>
        <s v="Hernandez"/>
        <s v="Skinner"/>
        <s v="Scott"/>
        <s v="Royal"/>
        <s v="Wheeler"/>
        <s v="Clarke"/>
        <s v="White"/>
        <s v="Garcia"/>
        <s v="Beers"/>
        <s v="Hoover"/>
        <s v="King"/>
        <s v="Staten"/>
        <s v="Stuck"/>
        <s v="Grant"/>
        <s v="Schreiner"/>
        <s v="Seaton"/>
        <s v="Mose"/>
        <s v="Hayes"/>
        <s v="Celestine"/>
        <s v="Santana"/>
        <s v="Lockhart"/>
        <s v="Francis"/>
        <s v="Owen"/>
        <s v="Turner"/>
        <s v="Aguilar"/>
        <s v="Miller"/>
        <s v="Haynes"/>
        <s v="Medina"/>
        <s v="Augustin"/>
        <s v="Raymond"/>
        <s v="Hagen"/>
        <s v="Warner"/>
        <s v="Louis"/>
        <s v="Bucy"/>
        <s v="Smith"/>
        <s v="Custodio"/>
        <s v="Collier"/>
        <s v="Mackay"/>
        <s v="Crockett"/>
        <s v="Coon"/>
        <s v="Noel"/>
        <s v="Fleming"/>
        <s v="Bethea"/>
        <s v="Orozco"/>
        <s v="Mathieu"/>
        <s v="Wagner"/>
        <s v="Cardoza"/>
        <s v="Auyeung"/>
        <s v="Johnson"/>
        <s v="Katz"/>
        <s v="Gibbs"/>
        <s v="Ault"/>
        <s v="Edwards"/>
        <s v="Bjorklund"/>
        <s v="Flemming"/>
        <s v="Muncie"/>
        <s v="Talbot"/>
        <s v="Foster"/>
        <s v="Samuelson"/>
        <s v="Adams"/>
        <s v="Lee"/>
        <s v="Griggs"/>
        <s v="Stops"/>
        <s v="Perry"/>
        <s v="Treadaway"/>
        <s v="Smothers"/>
        <s v="Andrews"/>
        <s v="Rogers"/>
        <s v="Boston"/>
        <s v="Parrino"/>
        <s v="Hunt"/>
        <s v="Walker"/>
        <s v="Crow"/>
        <s v="Cobb"/>
        <s v="Hill"/>
        <s v="Deutsch"/>
        <s v="Fredrick"/>
        <s v="Yu"/>
        <s v="Geiger"/>
        <s v="Oden"/>
        <s v="Hollis"/>
        <s v="Harness"/>
        <s v="Jackson"/>
        <s v="Williams"/>
        <s v="Bell"/>
        <s v="Welch"/>
        <s v="Hall"/>
        <s v="Stearns"/>
        <s v="Sisk"/>
        <s v="Bryant"/>
        <s v="Schwenk"/>
        <s v="Harrison"/>
        <s v="Spradlin"/>
        <s v="Blaney"/>
        <s v="Perkins"/>
        <s v="Masters"/>
        <s v="Blankenship"/>
        <s v="Banks"/>
        <s v="Rivera"/>
        <s v="Daugherty"/>
        <s v="Blouin"/>
        <s v="Taylor"/>
        <s v="Witherspoon"/>
        <s v="Neely"/>
        <s v="Mathis"/>
        <s v="Groce"/>
        <s v="Graf"/>
        <s v="Piccolo"/>
        <s v="Cole"/>
        <s v="Dryden"/>
        <s v="Silva"/>
        <s v="Blake"/>
        <s v="Reyes"/>
        <s v="Newman"/>
        <s v="Cline"/>
        <s v="Daniels"/>
        <s v="Bennett"/>
        <s v="Kuhn"/>
        <s v="Moon"/>
        <s v="Morales"/>
        <s v="Giese"/>
        <s v="Schultz"/>
        <s v="Oritz"/>
        <s v="Chavez"/>
        <s v="Logsdon"/>
        <s v="Campbell"/>
        <s v="Minder"/>
        <s v="Wills"/>
        <s v="Tarpley"/>
        <s v="Robertson"/>
        <s v="Bunn"/>
        <s v="Snow"/>
        <s v="Nelson"/>
        <s v="Bland"/>
        <s v="Plunkett"/>
        <s v="Sperling"/>
        <s v="Meyer"/>
        <s v="Strickland"/>
        <s v="Patrick"/>
        <s v="Horvath"/>
        <s v="Gossage"/>
        <s v="Mullen"/>
        <s v="Lynn"/>
        <s v="Bolanos"/>
        <s v="Glover"/>
        <s v="Childress"/>
        <s v="Fraley"/>
        <s v="Breen"/>
        <s v="Armstrong"/>
        <s v="O'Neill"/>
        <s v="McNeil"/>
        <s v="Epstein"/>
        <s v="Shaffer"/>
        <s v="Young"/>
        <s v="Cleland"/>
        <s v="Tice"/>
        <s v="Talkington"/>
        <s v="Radford"/>
        <s v="Peachey"/>
        <s v="Valadez"/>
        <s v="Easley"/>
        <s v="Martz"/>
        <s v="Guglielmo"/>
        <s v="Farish"/>
        <s v="Brown"/>
        <s v="Emmons"/>
        <s v="Burrell"/>
        <s v="Hawkins"/>
        <s v="Theis"/>
        <s v="Green"/>
        <s v="Williamson"/>
        <s v="Paulk"/>
        <s v="Paton"/>
        <s v="Perino"/>
        <s v="Stitt"/>
        <s v="Sharp"/>
        <s v="Carreon"/>
        <s v="Guyer"/>
        <s v="Battle"/>
        <s v="Allen"/>
        <s v="Shulman"/>
        <s v="Martinez"/>
        <s v="Milam"/>
        <s v="Egan"/>
        <s v="Gibson"/>
        <s v="Rosa"/>
        <s v="Thurman"/>
        <s v="Crisman"/>
        <s v="Atwood"/>
        <s v="Victor"/>
        <s v="Griffin"/>
        <s v="Booth"/>
        <s v="Hobbs"/>
        <s v="Dougherty"/>
        <s v="Matson"/>
        <s v="Fitzgerald"/>
        <s v="Anderson"/>
        <s v="Healy"/>
        <s v="Feng"/>
        <s v="Monette"/>
        <s v="Diaz"/>
        <s v="Gunderson"/>
        <s v="Olivarez"/>
        <s v="Dixson"/>
        <s v="Encarnacion"/>
        <s v="Padula"/>
        <s v="Thomas"/>
        <s v="Sheridan"/>
        <s v="Acton"/>
        <s v="Leslie"/>
        <s v="Poole"/>
        <s v="Chmielewski"/>
        <s v="Preuss"/>
        <s v="Underwood"/>
        <s v="Messenger"/>
        <s v="Hammer"/>
        <s v="Short"/>
        <s v="Floyd"/>
        <s v="Harmon"/>
        <s v="Spring"/>
        <s v="Hiles"/>
        <s v="Ward"/>
        <s v="Graff"/>
        <s v="Shea"/>
        <s v="Alford"/>
        <s v="Rowe"/>
        <s v="Gale"/>
        <s v="Compton"/>
        <s v="Rodriquez"/>
        <s v="Petty"/>
        <s v="Roberts"/>
        <s v="Brunelle"/>
        <s v="Connell"/>
        <s v="Merlo"/>
        <s v="Herrera"/>
        <s v="Morrison"/>
        <s v="Wood"/>
        <s v="Irwin"/>
        <s v="Flores"/>
        <s v="Black"/>
        <s v="Downs"/>
        <s v="Majors"/>
        <s v="Plant"/>
        <s v="Howard"/>
        <s v="Montoya"/>
        <s v="Rich"/>
        <s v="Clark"/>
        <s v="Cash"/>
        <s v="Ellis"/>
        <s v="Knapp"/>
        <s v="Mesa"/>
        <s v="Jensen"/>
        <s v="Canty"/>
        <s v="Day"/>
        <s v="Roman"/>
        <s v="Lane"/>
        <s v="Willard"/>
        <s v="Guillen"/>
        <s v="Boyd"/>
        <s v="Lundquist"/>
        <s v="Highfill"/>
        <s v="Bull"/>
        <s v="Brawner"/>
        <s v="Jaime"/>
        <s v="Harrington"/>
        <s v="Engles"/>
        <s v="McComb"/>
        <s v="Weaver"/>
        <s v="Leon"/>
        <s v="Keene"/>
        <s v="Robbins"/>
        <s v="Lopez"/>
        <s v="Gates"/>
        <s v="Pease"/>
        <s v="Ambrose"/>
        <s v="Reynolds"/>
        <s v="Dailey"/>
        <s v="Charron"/>
        <s v="Dietrich"/>
        <s v="Riordan"/>
        <s v="Lucero"/>
        <s v="Schlenker"/>
        <s v="Stubbs"/>
        <s v="Vito"/>
        <s v="Wake"/>
        <s v="Nowak"/>
        <s v="Hardy"/>
        <s v="Wallace"/>
        <s v="Bender"/>
        <s v="Murray"/>
        <s v="Deckard"/>
        <s v="Hunter"/>
        <s v="Jordan"/>
        <s v="Boyce"/>
        <s v="Malin"/>
        <s v="Li"/>
        <s v="Anthony"/>
        <s v="Shaw"/>
        <s v="Hailey"/>
        <s v="Bagley"/>
        <s v="Kozlowski"/>
        <s v="Valente"/>
        <s v="Olds"/>
        <s v="Davis"/>
        <s v="Heineman"/>
        <s v="Reddin"/>
        <s v="Rios"/>
        <s v="Barrientos"/>
        <s v="Luna"/>
        <s v="Howell"/>
        <s v="McKinney"/>
        <s v="Frazier"/>
        <s v="Weyand"/>
        <s v="Overall"/>
        <s v="Kropf"/>
        <s v="Causey"/>
        <s v="Oneal"/>
        <s v="Meagher"/>
        <s v="Hutto"/>
        <s v="Riggins"/>
        <s v="Ahmed"/>
        <s v="Mobley"/>
        <s v="Billie"/>
        <s v="Womack"/>
        <s v="Reid"/>
        <s v="Verduzco"/>
        <s v="Hastings"/>
        <s v="Carothers"/>
        <s v="Simmons"/>
        <s v="Findlay"/>
        <s v="Watson"/>
      </sharedItems>
    </cacheField>
    <cacheField name="Middle Name" numFmtId="0">
      <sharedItems count="21">
        <s v="A"/>
        <s v="K"/>
        <s v="E"/>
        <s v="L"/>
        <s v="C"/>
        <s v="J"/>
        <s v="W"/>
        <s v="N"/>
        <s v="M"/>
        <s v="F"/>
        <s v="B"/>
        <s v="R"/>
        <s v="T"/>
        <s v="S"/>
        <s v="D"/>
        <s v="H"/>
        <s v="P"/>
        <s v="I"/>
        <s v="V"/>
        <s v="G"/>
        <s v="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">
  <r>
    <x v="0"/>
    <x v="0"/>
    <x v="0"/>
    <x v="0"/>
    <x v="0"/>
    <x v="0"/>
    <x v="0"/>
    <x v="0"/>
  </r>
  <r>
    <x v="1"/>
    <x v="1"/>
    <x v="0"/>
    <x v="0"/>
    <x v="1"/>
    <x v="1"/>
    <x v="1"/>
    <x v="1"/>
  </r>
  <r>
    <x v="2"/>
    <x v="2"/>
    <x v="0"/>
    <x v="0"/>
    <x v="2"/>
    <x v="2"/>
    <x v="2"/>
    <x v="0"/>
  </r>
  <r>
    <x v="3"/>
    <x v="3"/>
    <x v="1"/>
    <x v="0"/>
    <x v="2"/>
    <x v="2"/>
    <x v="3"/>
    <x v="2"/>
  </r>
  <r>
    <x v="4"/>
    <x v="4"/>
    <x v="0"/>
    <x v="1"/>
    <x v="0"/>
    <x v="2"/>
    <x v="4"/>
    <x v="3"/>
  </r>
  <r>
    <x v="5"/>
    <x v="5"/>
    <x v="0"/>
    <x v="1"/>
    <x v="2"/>
    <x v="1"/>
    <x v="5"/>
    <x v="4"/>
  </r>
  <r>
    <x v="6"/>
    <x v="6"/>
    <x v="0"/>
    <x v="0"/>
    <x v="3"/>
    <x v="0"/>
    <x v="6"/>
    <x v="4"/>
  </r>
  <r>
    <x v="7"/>
    <x v="7"/>
    <x v="0"/>
    <x v="0"/>
    <x v="0"/>
    <x v="3"/>
    <x v="7"/>
    <x v="2"/>
  </r>
  <r>
    <x v="8"/>
    <x v="8"/>
    <x v="0"/>
    <x v="1"/>
    <x v="1"/>
    <x v="2"/>
    <x v="8"/>
    <x v="1"/>
  </r>
  <r>
    <x v="9"/>
    <x v="9"/>
    <x v="0"/>
    <x v="1"/>
    <x v="4"/>
    <x v="1"/>
    <x v="9"/>
    <x v="2"/>
  </r>
  <r>
    <x v="10"/>
    <x v="10"/>
    <x v="2"/>
    <x v="0"/>
    <x v="5"/>
    <x v="2"/>
    <x v="10"/>
    <x v="4"/>
  </r>
  <r>
    <x v="11"/>
    <x v="11"/>
    <x v="0"/>
    <x v="0"/>
    <x v="5"/>
    <x v="3"/>
    <x v="11"/>
    <x v="4"/>
  </r>
  <r>
    <x v="12"/>
    <x v="12"/>
    <x v="0"/>
    <x v="1"/>
    <x v="6"/>
    <x v="3"/>
    <x v="12"/>
    <x v="0"/>
  </r>
  <r>
    <x v="13"/>
    <x v="13"/>
    <x v="2"/>
    <x v="0"/>
    <x v="0"/>
    <x v="0"/>
    <x v="13"/>
    <x v="3"/>
  </r>
  <r>
    <x v="14"/>
    <x v="14"/>
    <x v="1"/>
    <x v="0"/>
    <x v="0"/>
    <x v="0"/>
    <x v="14"/>
    <x v="3"/>
  </r>
  <r>
    <x v="15"/>
    <x v="15"/>
    <x v="0"/>
    <x v="0"/>
    <x v="3"/>
    <x v="2"/>
    <x v="15"/>
    <x v="4"/>
  </r>
  <r>
    <x v="16"/>
    <x v="16"/>
    <x v="0"/>
    <x v="1"/>
    <x v="0"/>
    <x v="2"/>
    <x v="16"/>
    <x v="4"/>
  </r>
  <r>
    <x v="17"/>
    <x v="17"/>
    <x v="2"/>
    <x v="0"/>
    <x v="2"/>
    <x v="0"/>
    <x v="17"/>
    <x v="3"/>
  </r>
  <r>
    <x v="18"/>
    <x v="18"/>
    <x v="2"/>
    <x v="0"/>
    <x v="7"/>
    <x v="0"/>
    <x v="18"/>
    <x v="4"/>
  </r>
  <r>
    <x v="19"/>
    <x v="19"/>
    <x v="1"/>
    <x v="0"/>
    <x v="4"/>
    <x v="3"/>
    <x v="19"/>
    <x v="1"/>
  </r>
  <r>
    <x v="20"/>
    <x v="20"/>
    <x v="2"/>
    <x v="0"/>
    <x v="7"/>
    <x v="0"/>
    <x v="20"/>
    <x v="3"/>
  </r>
  <r>
    <x v="21"/>
    <x v="21"/>
    <x v="2"/>
    <x v="1"/>
    <x v="8"/>
    <x v="1"/>
    <x v="21"/>
    <x v="4"/>
  </r>
  <r>
    <x v="22"/>
    <x v="22"/>
    <x v="2"/>
    <x v="1"/>
    <x v="0"/>
    <x v="2"/>
    <x v="22"/>
    <x v="2"/>
  </r>
  <r>
    <x v="23"/>
    <x v="23"/>
    <x v="0"/>
    <x v="1"/>
    <x v="7"/>
    <x v="0"/>
    <x v="23"/>
    <x v="3"/>
  </r>
  <r>
    <x v="24"/>
    <x v="24"/>
    <x v="0"/>
    <x v="0"/>
    <x v="3"/>
    <x v="0"/>
    <x v="24"/>
    <x v="0"/>
  </r>
  <r>
    <x v="25"/>
    <x v="25"/>
    <x v="0"/>
    <x v="0"/>
    <x v="5"/>
    <x v="0"/>
    <x v="25"/>
    <x v="4"/>
  </r>
  <r>
    <x v="26"/>
    <x v="26"/>
    <x v="0"/>
    <x v="1"/>
    <x v="8"/>
    <x v="2"/>
    <x v="26"/>
    <x v="2"/>
  </r>
  <r>
    <x v="27"/>
    <x v="27"/>
    <x v="2"/>
    <x v="1"/>
    <x v="4"/>
    <x v="0"/>
    <x v="27"/>
    <x v="0"/>
  </r>
  <r>
    <x v="28"/>
    <x v="28"/>
    <x v="1"/>
    <x v="0"/>
    <x v="2"/>
    <x v="0"/>
    <x v="28"/>
    <x v="1"/>
  </r>
  <r>
    <x v="29"/>
    <x v="29"/>
    <x v="0"/>
    <x v="1"/>
    <x v="8"/>
    <x v="2"/>
    <x v="29"/>
    <x v="0"/>
  </r>
  <r>
    <x v="30"/>
    <x v="30"/>
    <x v="0"/>
    <x v="0"/>
    <x v="0"/>
    <x v="0"/>
    <x v="30"/>
    <x v="1"/>
  </r>
  <r>
    <x v="31"/>
    <x v="31"/>
    <x v="1"/>
    <x v="0"/>
    <x v="1"/>
    <x v="0"/>
    <x v="31"/>
    <x v="1"/>
  </r>
  <r>
    <x v="32"/>
    <x v="32"/>
    <x v="1"/>
    <x v="1"/>
    <x v="2"/>
    <x v="1"/>
    <x v="32"/>
    <x v="1"/>
  </r>
  <r>
    <x v="33"/>
    <x v="33"/>
    <x v="2"/>
    <x v="0"/>
    <x v="5"/>
    <x v="2"/>
    <x v="33"/>
    <x v="2"/>
  </r>
  <r>
    <x v="34"/>
    <x v="34"/>
    <x v="2"/>
    <x v="0"/>
    <x v="3"/>
    <x v="0"/>
    <x v="34"/>
    <x v="2"/>
  </r>
  <r>
    <x v="35"/>
    <x v="35"/>
    <x v="1"/>
    <x v="0"/>
    <x v="5"/>
    <x v="1"/>
    <x v="35"/>
    <x v="1"/>
  </r>
  <r>
    <x v="36"/>
    <x v="36"/>
    <x v="0"/>
    <x v="0"/>
    <x v="1"/>
    <x v="2"/>
    <x v="36"/>
    <x v="0"/>
  </r>
  <r>
    <x v="37"/>
    <x v="37"/>
    <x v="0"/>
    <x v="1"/>
    <x v="5"/>
    <x v="2"/>
    <x v="37"/>
    <x v="0"/>
  </r>
  <r>
    <x v="38"/>
    <x v="38"/>
    <x v="0"/>
    <x v="1"/>
    <x v="1"/>
    <x v="2"/>
    <x v="38"/>
    <x v="2"/>
  </r>
  <r>
    <x v="39"/>
    <x v="39"/>
    <x v="1"/>
    <x v="0"/>
    <x v="1"/>
    <x v="0"/>
    <x v="39"/>
    <x v="4"/>
  </r>
  <r>
    <x v="40"/>
    <x v="40"/>
    <x v="0"/>
    <x v="0"/>
    <x v="7"/>
    <x v="1"/>
    <x v="40"/>
    <x v="3"/>
  </r>
  <r>
    <x v="41"/>
    <x v="41"/>
    <x v="0"/>
    <x v="1"/>
    <x v="9"/>
    <x v="2"/>
    <x v="41"/>
    <x v="1"/>
  </r>
  <r>
    <x v="42"/>
    <x v="42"/>
    <x v="0"/>
    <x v="1"/>
    <x v="5"/>
    <x v="0"/>
    <x v="42"/>
    <x v="1"/>
  </r>
  <r>
    <x v="43"/>
    <x v="43"/>
    <x v="0"/>
    <x v="1"/>
    <x v="2"/>
    <x v="2"/>
    <x v="43"/>
    <x v="0"/>
  </r>
  <r>
    <x v="44"/>
    <x v="44"/>
    <x v="0"/>
    <x v="1"/>
    <x v="7"/>
    <x v="0"/>
    <x v="44"/>
    <x v="0"/>
  </r>
  <r>
    <x v="45"/>
    <x v="45"/>
    <x v="0"/>
    <x v="0"/>
    <x v="8"/>
    <x v="1"/>
    <x v="45"/>
    <x v="4"/>
  </r>
  <r>
    <x v="46"/>
    <x v="46"/>
    <x v="0"/>
    <x v="0"/>
    <x v="4"/>
    <x v="1"/>
    <x v="46"/>
    <x v="0"/>
  </r>
  <r>
    <x v="47"/>
    <x v="47"/>
    <x v="0"/>
    <x v="0"/>
    <x v="8"/>
    <x v="3"/>
    <x v="47"/>
    <x v="2"/>
  </r>
  <r>
    <x v="48"/>
    <x v="48"/>
    <x v="1"/>
    <x v="0"/>
    <x v="9"/>
    <x v="2"/>
    <x v="48"/>
    <x v="4"/>
  </r>
  <r>
    <x v="49"/>
    <x v="49"/>
    <x v="0"/>
    <x v="0"/>
    <x v="9"/>
    <x v="0"/>
    <x v="49"/>
    <x v="0"/>
  </r>
  <r>
    <x v="50"/>
    <x v="50"/>
    <x v="1"/>
    <x v="1"/>
    <x v="2"/>
    <x v="2"/>
    <x v="50"/>
    <x v="1"/>
  </r>
  <r>
    <x v="51"/>
    <x v="51"/>
    <x v="0"/>
    <x v="0"/>
    <x v="1"/>
    <x v="1"/>
    <x v="51"/>
    <x v="4"/>
  </r>
  <r>
    <x v="52"/>
    <x v="52"/>
    <x v="0"/>
    <x v="1"/>
    <x v="3"/>
    <x v="0"/>
    <x v="52"/>
    <x v="1"/>
  </r>
  <r>
    <x v="53"/>
    <x v="53"/>
    <x v="2"/>
    <x v="0"/>
    <x v="7"/>
    <x v="3"/>
    <x v="53"/>
    <x v="3"/>
  </r>
  <r>
    <x v="54"/>
    <x v="54"/>
    <x v="0"/>
    <x v="0"/>
    <x v="5"/>
    <x v="0"/>
    <x v="54"/>
    <x v="1"/>
  </r>
  <r>
    <x v="55"/>
    <x v="55"/>
    <x v="1"/>
    <x v="0"/>
    <x v="6"/>
    <x v="0"/>
    <x v="55"/>
    <x v="4"/>
  </r>
  <r>
    <x v="56"/>
    <x v="56"/>
    <x v="0"/>
    <x v="0"/>
    <x v="0"/>
    <x v="0"/>
    <x v="56"/>
    <x v="4"/>
  </r>
  <r>
    <x v="57"/>
    <x v="57"/>
    <x v="0"/>
    <x v="1"/>
    <x v="7"/>
    <x v="1"/>
    <x v="57"/>
    <x v="3"/>
  </r>
  <r>
    <x v="58"/>
    <x v="58"/>
    <x v="2"/>
    <x v="0"/>
    <x v="1"/>
    <x v="2"/>
    <x v="58"/>
    <x v="1"/>
  </r>
  <r>
    <x v="59"/>
    <x v="59"/>
    <x v="2"/>
    <x v="1"/>
    <x v="2"/>
    <x v="1"/>
    <x v="59"/>
    <x v="0"/>
  </r>
  <r>
    <x v="60"/>
    <x v="60"/>
    <x v="0"/>
    <x v="1"/>
    <x v="0"/>
    <x v="2"/>
    <x v="60"/>
    <x v="4"/>
  </r>
  <r>
    <x v="61"/>
    <x v="61"/>
    <x v="0"/>
    <x v="0"/>
    <x v="9"/>
    <x v="1"/>
    <x v="61"/>
    <x v="2"/>
  </r>
  <r>
    <x v="62"/>
    <x v="62"/>
    <x v="1"/>
    <x v="1"/>
    <x v="6"/>
    <x v="0"/>
    <x v="62"/>
    <x v="3"/>
  </r>
  <r>
    <x v="63"/>
    <x v="63"/>
    <x v="1"/>
    <x v="0"/>
    <x v="8"/>
    <x v="2"/>
    <x v="63"/>
    <x v="4"/>
  </r>
  <r>
    <x v="64"/>
    <x v="64"/>
    <x v="0"/>
    <x v="1"/>
    <x v="8"/>
    <x v="2"/>
    <x v="64"/>
    <x v="2"/>
  </r>
  <r>
    <x v="65"/>
    <x v="65"/>
    <x v="1"/>
    <x v="1"/>
    <x v="5"/>
    <x v="0"/>
    <x v="65"/>
    <x v="4"/>
  </r>
  <r>
    <x v="66"/>
    <x v="66"/>
    <x v="0"/>
    <x v="1"/>
    <x v="4"/>
    <x v="0"/>
    <x v="66"/>
    <x v="3"/>
  </r>
  <r>
    <x v="67"/>
    <x v="67"/>
    <x v="2"/>
    <x v="1"/>
    <x v="2"/>
    <x v="0"/>
    <x v="67"/>
    <x v="0"/>
  </r>
  <r>
    <x v="68"/>
    <x v="68"/>
    <x v="0"/>
    <x v="1"/>
    <x v="5"/>
    <x v="1"/>
    <x v="68"/>
    <x v="2"/>
  </r>
  <r>
    <x v="69"/>
    <x v="69"/>
    <x v="0"/>
    <x v="1"/>
    <x v="2"/>
    <x v="2"/>
    <x v="69"/>
    <x v="2"/>
  </r>
  <r>
    <x v="70"/>
    <x v="70"/>
    <x v="2"/>
    <x v="0"/>
    <x v="0"/>
    <x v="2"/>
    <x v="70"/>
    <x v="4"/>
  </r>
  <r>
    <x v="71"/>
    <x v="71"/>
    <x v="0"/>
    <x v="1"/>
    <x v="1"/>
    <x v="0"/>
    <x v="71"/>
    <x v="1"/>
  </r>
  <r>
    <x v="72"/>
    <x v="72"/>
    <x v="2"/>
    <x v="0"/>
    <x v="4"/>
    <x v="1"/>
    <x v="72"/>
    <x v="0"/>
  </r>
  <r>
    <x v="73"/>
    <x v="73"/>
    <x v="0"/>
    <x v="0"/>
    <x v="5"/>
    <x v="2"/>
    <x v="73"/>
    <x v="1"/>
  </r>
  <r>
    <x v="74"/>
    <x v="74"/>
    <x v="1"/>
    <x v="0"/>
    <x v="1"/>
    <x v="2"/>
    <x v="74"/>
    <x v="0"/>
  </r>
  <r>
    <x v="75"/>
    <x v="75"/>
    <x v="1"/>
    <x v="0"/>
    <x v="5"/>
    <x v="0"/>
    <x v="75"/>
    <x v="2"/>
  </r>
  <r>
    <x v="76"/>
    <x v="76"/>
    <x v="0"/>
    <x v="0"/>
    <x v="9"/>
    <x v="0"/>
    <x v="76"/>
    <x v="1"/>
  </r>
  <r>
    <x v="77"/>
    <x v="77"/>
    <x v="2"/>
    <x v="0"/>
    <x v="1"/>
    <x v="0"/>
    <x v="77"/>
    <x v="2"/>
  </r>
  <r>
    <x v="78"/>
    <x v="78"/>
    <x v="2"/>
    <x v="1"/>
    <x v="7"/>
    <x v="2"/>
    <x v="78"/>
    <x v="1"/>
  </r>
  <r>
    <x v="79"/>
    <x v="79"/>
    <x v="1"/>
    <x v="1"/>
    <x v="7"/>
    <x v="0"/>
    <x v="79"/>
    <x v="2"/>
  </r>
  <r>
    <x v="80"/>
    <x v="80"/>
    <x v="0"/>
    <x v="0"/>
    <x v="4"/>
    <x v="0"/>
    <x v="80"/>
    <x v="2"/>
  </r>
  <r>
    <x v="81"/>
    <x v="81"/>
    <x v="0"/>
    <x v="0"/>
    <x v="7"/>
    <x v="1"/>
    <x v="81"/>
    <x v="0"/>
  </r>
  <r>
    <x v="82"/>
    <x v="82"/>
    <x v="2"/>
    <x v="0"/>
    <x v="7"/>
    <x v="2"/>
    <x v="82"/>
    <x v="0"/>
  </r>
  <r>
    <x v="83"/>
    <x v="83"/>
    <x v="0"/>
    <x v="1"/>
    <x v="8"/>
    <x v="3"/>
    <x v="83"/>
    <x v="2"/>
  </r>
  <r>
    <x v="84"/>
    <x v="84"/>
    <x v="0"/>
    <x v="1"/>
    <x v="7"/>
    <x v="0"/>
    <x v="84"/>
    <x v="0"/>
  </r>
  <r>
    <x v="85"/>
    <x v="85"/>
    <x v="0"/>
    <x v="0"/>
    <x v="3"/>
    <x v="0"/>
    <x v="85"/>
    <x v="2"/>
  </r>
  <r>
    <x v="86"/>
    <x v="86"/>
    <x v="0"/>
    <x v="0"/>
    <x v="8"/>
    <x v="0"/>
    <x v="86"/>
    <x v="4"/>
  </r>
  <r>
    <x v="87"/>
    <x v="87"/>
    <x v="1"/>
    <x v="0"/>
    <x v="9"/>
    <x v="0"/>
    <x v="87"/>
    <x v="3"/>
  </r>
  <r>
    <x v="88"/>
    <x v="88"/>
    <x v="2"/>
    <x v="0"/>
    <x v="3"/>
    <x v="2"/>
    <x v="88"/>
    <x v="1"/>
  </r>
  <r>
    <x v="89"/>
    <x v="89"/>
    <x v="1"/>
    <x v="0"/>
    <x v="1"/>
    <x v="0"/>
    <x v="89"/>
    <x v="0"/>
  </r>
  <r>
    <x v="90"/>
    <x v="90"/>
    <x v="0"/>
    <x v="0"/>
    <x v="0"/>
    <x v="0"/>
    <x v="90"/>
    <x v="1"/>
  </r>
  <r>
    <x v="91"/>
    <x v="91"/>
    <x v="1"/>
    <x v="0"/>
    <x v="2"/>
    <x v="1"/>
    <x v="91"/>
    <x v="1"/>
  </r>
  <r>
    <x v="92"/>
    <x v="92"/>
    <x v="0"/>
    <x v="1"/>
    <x v="0"/>
    <x v="2"/>
    <x v="92"/>
    <x v="2"/>
  </r>
  <r>
    <x v="93"/>
    <x v="93"/>
    <x v="0"/>
    <x v="1"/>
    <x v="4"/>
    <x v="2"/>
    <x v="93"/>
    <x v="1"/>
  </r>
  <r>
    <x v="94"/>
    <x v="94"/>
    <x v="2"/>
    <x v="0"/>
    <x v="0"/>
    <x v="0"/>
    <x v="94"/>
    <x v="4"/>
  </r>
  <r>
    <x v="95"/>
    <x v="95"/>
    <x v="1"/>
    <x v="0"/>
    <x v="9"/>
    <x v="0"/>
    <x v="95"/>
    <x v="3"/>
  </r>
  <r>
    <x v="96"/>
    <x v="96"/>
    <x v="0"/>
    <x v="0"/>
    <x v="0"/>
    <x v="1"/>
    <x v="96"/>
    <x v="0"/>
  </r>
  <r>
    <x v="97"/>
    <x v="97"/>
    <x v="0"/>
    <x v="0"/>
    <x v="2"/>
    <x v="2"/>
    <x v="97"/>
    <x v="3"/>
  </r>
  <r>
    <x v="98"/>
    <x v="98"/>
    <x v="0"/>
    <x v="1"/>
    <x v="6"/>
    <x v="2"/>
    <x v="98"/>
    <x v="1"/>
  </r>
  <r>
    <x v="99"/>
    <x v="99"/>
    <x v="0"/>
    <x v="0"/>
    <x v="8"/>
    <x v="0"/>
    <x v="99"/>
    <x v="1"/>
  </r>
  <r>
    <x v="100"/>
    <x v="100"/>
    <x v="1"/>
    <x v="0"/>
    <x v="5"/>
    <x v="0"/>
    <x v="100"/>
    <x v="0"/>
  </r>
  <r>
    <x v="101"/>
    <x v="101"/>
    <x v="2"/>
    <x v="0"/>
    <x v="1"/>
    <x v="2"/>
    <x v="101"/>
    <x v="0"/>
  </r>
  <r>
    <x v="102"/>
    <x v="102"/>
    <x v="0"/>
    <x v="1"/>
    <x v="4"/>
    <x v="3"/>
    <x v="102"/>
    <x v="3"/>
  </r>
  <r>
    <x v="103"/>
    <x v="103"/>
    <x v="0"/>
    <x v="1"/>
    <x v="0"/>
    <x v="0"/>
    <x v="103"/>
    <x v="4"/>
  </r>
  <r>
    <x v="104"/>
    <x v="104"/>
    <x v="0"/>
    <x v="0"/>
    <x v="9"/>
    <x v="2"/>
    <x v="104"/>
    <x v="1"/>
  </r>
  <r>
    <x v="105"/>
    <x v="105"/>
    <x v="0"/>
    <x v="0"/>
    <x v="4"/>
    <x v="0"/>
    <x v="105"/>
    <x v="0"/>
  </r>
  <r>
    <x v="106"/>
    <x v="106"/>
    <x v="0"/>
    <x v="0"/>
    <x v="3"/>
    <x v="3"/>
    <x v="106"/>
    <x v="0"/>
  </r>
  <r>
    <x v="107"/>
    <x v="107"/>
    <x v="0"/>
    <x v="0"/>
    <x v="1"/>
    <x v="0"/>
    <x v="107"/>
    <x v="1"/>
  </r>
  <r>
    <x v="108"/>
    <x v="108"/>
    <x v="0"/>
    <x v="1"/>
    <x v="5"/>
    <x v="0"/>
    <x v="108"/>
    <x v="3"/>
  </r>
  <r>
    <x v="109"/>
    <x v="109"/>
    <x v="2"/>
    <x v="0"/>
    <x v="2"/>
    <x v="3"/>
    <x v="109"/>
    <x v="0"/>
  </r>
  <r>
    <x v="110"/>
    <x v="110"/>
    <x v="0"/>
    <x v="0"/>
    <x v="9"/>
    <x v="0"/>
    <x v="110"/>
    <x v="2"/>
  </r>
  <r>
    <x v="111"/>
    <x v="111"/>
    <x v="0"/>
    <x v="1"/>
    <x v="9"/>
    <x v="2"/>
    <x v="111"/>
    <x v="2"/>
  </r>
  <r>
    <x v="112"/>
    <x v="112"/>
    <x v="0"/>
    <x v="1"/>
    <x v="9"/>
    <x v="1"/>
    <x v="112"/>
    <x v="0"/>
  </r>
  <r>
    <x v="113"/>
    <x v="113"/>
    <x v="0"/>
    <x v="1"/>
    <x v="3"/>
    <x v="2"/>
    <x v="113"/>
    <x v="0"/>
  </r>
  <r>
    <x v="114"/>
    <x v="114"/>
    <x v="0"/>
    <x v="1"/>
    <x v="3"/>
    <x v="2"/>
    <x v="114"/>
    <x v="4"/>
  </r>
  <r>
    <x v="115"/>
    <x v="115"/>
    <x v="0"/>
    <x v="0"/>
    <x v="8"/>
    <x v="0"/>
    <x v="115"/>
    <x v="4"/>
  </r>
  <r>
    <x v="116"/>
    <x v="116"/>
    <x v="1"/>
    <x v="1"/>
    <x v="8"/>
    <x v="2"/>
    <x v="116"/>
    <x v="3"/>
  </r>
  <r>
    <x v="117"/>
    <x v="117"/>
    <x v="2"/>
    <x v="0"/>
    <x v="9"/>
    <x v="2"/>
    <x v="117"/>
    <x v="0"/>
  </r>
  <r>
    <x v="118"/>
    <x v="118"/>
    <x v="2"/>
    <x v="0"/>
    <x v="9"/>
    <x v="2"/>
    <x v="118"/>
    <x v="3"/>
  </r>
  <r>
    <x v="119"/>
    <x v="119"/>
    <x v="0"/>
    <x v="0"/>
    <x v="5"/>
    <x v="0"/>
    <x v="119"/>
    <x v="0"/>
  </r>
  <r>
    <x v="120"/>
    <x v="120"/>
    <x v="2"/>
    <x v="0"/>
    <x v="7"/>
    <x v="1"/>
    <x v="120"/>
    <x v="1"/>
  </r>
  <r>
    <x v="121"/>
    <x v="121"/>
    <x v="0"/>
    <x v="1"/>
    <x v="9"/>
    <x v="0"/>
    <x v="121"/>
    <x v="1"/>
  </r>
  <r>
    <x v="122"/>
    <x v="122"/>
    <x v="2"/>
    <x v="0"/>
    <x v="3"/>
    <x v="3"/>
    <x v="122"/>
    <x v="3"/>
  </r>
  <r>
    <x v="123"/>
    <x v="123"/>
    <x v="0"/>
    <x v="0"/>
    <x v="8"/>
    <x v="2"/>
    <x v="123"/>
    <x v="4"/>
  </r>
  <r>
    <x v="124"/>
    <x v="124"/>
    <x v="0"/>
    <x v="0"/>
    <x v="0"/>
    <x v="2"/>
    <x v="124"/>
    <x v="1"/>
  </r>
  <r>
    <x v="125"/>
    <x v="125"/>
    <x v="0"/>
    <x v="0"/>
    <x v="5"/>
    <x v="2"/>
    <x v="125"/>
    <x v="2"/>
  </r>
  <r>
    <x v="126"/>
    <x v="126"/>
    <x v="0"/>
    <x v="0"/>
    <x v="8"/>
    <x v="0"/>
    <x v="126"/>
    <x v="0"/>
  </r>
  <r>
    <x v="127"/>
    <x v="127"/>
    <x v="2"/>
    <x v="1"/>
    <x v="3"/>
    <x v="0"/>
    <x v="127"/>
    <x v="1"/>
  </r>
  <r>
    <x v="128"/>
    <x v="128"/>
    <x v="2"/>
    <x v="0"/>
    <x v="1"/>
    <x v="0"/>
    <x v="128"/>
    <x v="4"/>
  </r>
  <r>
    <x v="129"/>
    <x v="129"/>
    <x v="1"/>
    <x v="1"/>
    <x v="1"/>
    <x v="3"/>
    <x v="129"/>
    <x v="4"/>
  </r>
  <r>
    <x v="130"/>
    <x v="130"/>
    <x v="2"/>
    <x v="0"/>
    <x v="0"/>
    <x v="2"/>
    <x v="130"/>
    <x v="2"/>
  </r>
  <r>
    <x v="131"/>
    <x v="131"/>
    <x v="1"/>
    <x v="0"/>
    <x v="9"/>
    <x v="0"/>
    <x v="131"/>
    <x v="2"/>
  </r>
  <r>
    <x v="132"/>
    <x v="132"/>
    <x v="0"/>
    <x v="1"/>
    <x v="8"/>
    <x v="2"/>
    <x v="132"/>
    <x v="4"/>
  </r>
  <r>
    <x v="133"/>
    <x v="133"/>
    <x v="0"/>
    <x v="1"/>
    <x v="4"/>
    <x v="0"/>
    <x v="133"/>
    <x v="3"/>
  </r>
  <r>
    <x v="134"/>
    <x v="134"/>
    <x v="0"/>
    <x v="0"/>
    <x v="8"/>
    <x v="0"/>
    <x v="134"/>
    <x v="2"/>
  </r>
  <r>
    <x v="135"/>
    <x v="135"/>
    <x v="0"/>
    <x v="0"/>
    <x v="6"/>
    <x v="2"/>
    <x v="135"/>
    <x v="0"/>
  </r>
  <r>
    <x v="136"/>
    <x v="136"/>
    <x v="2"/>
    <x v="0"/>
    <x v="2"/>
    <x v="2"/>
    <x v="136"/>
    <x v="4"/>
  </r>
  <r>
    <x v="137"/>
    <x v="137"/>
    <x v="1"/>
    <x v="0"/>
    <x v="7"/>
    <x v="0"/>
    <x v="137"/>
    <x v="4"/>
  </r>
  <r>
    <x v="138"/>
    <x v="138"/>
    <x v="0"/>
    <x v="0"/>
    <x v="0"/>
    <x v="1"/>
    <x v="138"/>
    <x v="2"/>
  </r>
  <r>
    <x v="139"/>
    <x v="139"/>
    <x v="0"/>
    <x v="0"/>
    <x v="0"/>
    <x v="3"/>
    <x v="139"/>
    <x v="4"/>
  </r>
  <r>
    <x v="140"/>
    <x v="140"/>
    <x v="0"/>
    <x v="1"/>
    <x v="9"/>
    <x v="3"/>
    <x v="140"/>
    <x v="1"/>
  </r>
  <r>
    <x v="141"/>
    <x v="141"/>
    <x v="2"/>
    <x v="1"/>
    <x v="6"/>
    <x v="2"/>
    <x v="141"/>
    <x v="0"/>
  </r>
  <r>
    <x v="142"/>
    <x v="142"/>
    <x v="0"/>
    <x v="0"/>
    <x v="7"/>
    <x v="0"/>
    <x v="142"/>
    <x v="0"/>
  </r>
  <r>
    <x v="143"/>
    <x v="143"/>
    <x v="2"/>
    <x v="1"/>
    <x v="8"/>
    <x v="2"/>
    <x v="143"/>
    <x v="4"/>
  </r>
  <r>
    <x v="144"/>
    <x v="144"/>
    <x v="2"/>
    <x v="0"/>
    <x v="7"/>
    <x v="0"/>
    <x v="144"/>
    <x v="2"/>
  </r>
  <r>
    <x v="145"/>
    <x v="145"/>
    <x v="0"/>
    <x v="0"/>
    <x v="2"/>
    <x v="0"/>
    <x v="145"/>
    <x v="1"/>
  </r>
  <r>
    <x v="146"/>
    <x v="146"/>
    <x v="2"/>
    <x v="1"/>
    <x v="7"/>
    <x v="3"/>
    <x v="146"/>
    <x v="2"/>
  </r>
  <r>
    <x v="147"/>
    <x v="147"/>
    <x v="0"/>
    <x v="1"/>
    <x v="2"/>
    <x v="2"/>
    <x v="147"/>
    <x v="4"/>
  </r>
  <r>
    <x v="148"/>
    <x v="148"/>
    <x v="1"/>
    <x v="0"/>
    <x v="2"/>
    <x v="2"/>
    <x v="148"/>
    <x v="3"/>
  </r>
  <r>
    <x v="149"/>
    <x v="149"/>
    <x v="1"/>
    <x v="0"/>
    <x v="7"/>
    <x v="0"/>
    <x v="149"/>
    <x v="1"/>
  </r>
  <r>
    <x v="150"/>
    <x v="150"/>
    <x v="2"/>
    <x v="1"/>
    <x v="1"/>
    <x v="2"/>
    <x v="150"/>
    <x v="1"/>
  </r>
  <r>
    <x v="151"/>
    <x v="151"/>
    <x v="1"/>
    <x v="1"/>
    <x v="7"/>
    <x v="1"/>
    <x v="151"/>
    <x v="2"/>
  </r>
  <r>
    <x v="152"/>
    <x v="152"/>
    <x v="2"/>
    <x v="0"/>
    <x v="5"/>
    <x v="2"/>
    <x v="152"/>
    <x v="0"/>
  </r>
  <r>
    <x v="153"/>
    <x v="153"/>
    <x v="0"/>
    <x v="0"/>
    <x v="4"/>
    <x v="3"/>
    <x v="153"/>
    <x v="4"/>
  </r>
  <r>
    <x v="154"/>
    <x v="154"/>
    <x v="0"/>
    <x v="0"/>
    <x v="6"/>
    <x v="3"/>
    <x v="154"/>
    <x v="2"/>
  </r>
  <r>
    <x v="155"/>
    <x v="155"/>
    <x v="1"/>
    <x v="1"/>
    <x v="9"/>
    <x v="2"/>
    <x v="155"/>
    <x v="3"/>
  </r>
  <r>
    <x v="156"/>
    <x v="156"/>
    <x v="2"/>
    <x v="1"/>
    <x v="2"/>
    <x v="2"/>
    <x v="156"/>
    <x v="4"/>
  </r>
  <r>
    <x v="157"/>
    <x v="157"/>
    <x v="2"/>
    <x v="0"/>
    <x v="4"/>
    <x v="1"/>
    <x v="157"/>
    <x v="3"/>
  </r>
  <r>
    <x v="158"/>
    <x v="158"/>
    <x v="1"/>
    <x v="1"/>
    <x v="0"/>
    <x v="2"/>
    <x v="158"/>
    <x v="0"/>
  </r>
  <r>
    <x v="159"/>
    <x v="159"/>
    <x v="0"/>
    <x v="0"/>
    <x v="3"/>
    <x v="0"/>
    <x v="159"/>
    <x v="0"/>
  </r>
  <r>
    <x v="160"/>
    <x v="160"/>
    <x v="2"/>
    <x v="1"/>
    <x v="3"/>
    <x v="3"/>
    <x v="160"/>
    <x v="0"/>
  </r>
  <r>
    <x v="161"/>
    <x v="161"/>
    <x v="0"/>
    <x v="1"/>
    <x v="4"/>
    <x v="2"/>
    <x v="161"/>
    <x v="2"/>
  </r>
  <r>
    <x v="162"/>
    <x v="162"/>
    <x v="1"/>
    <x v="0"/>
    <x v="9"/>
    <x v="1"/>
    <x v="162"/>
    <x v="3"/>
  </r>
  <r>
    <x v="163"/>
    <x v="163"/>
    <x v="0"/>
    <x v="1"/>
    <x v="8"/>
    <x v="0"/>
    <x v="163"/>
    <x v="3"/>
  </r>
  <r>
    <x v="164"/>
    <x v="164"/>
    <x v="0"/>
    <x v="0"/>
    <x v="3"/>
    <x v="2"/>
    <x v="164"/>
    <x v="3"/>
  </r>
  <r>
    <x v="165"/>
    <x v="165"/>
    <x v="0"/>
    <x v="0"/>
    <x v="4"/>
    <x v="3"/>
    <x v="165"/>
    <x v="2"/>
  </r>
  <r>
    <x v="166"/>
    <x v="166"/>
    <x v="0"/>
    <x v="0"/>
    <x v="1"/>
    <x v="3"/>
    <x v="166"/>
    <x v="1"/>
  </r>
  <r>
    <x v="167"/>
    <x v="167"/>
    <x v="0"/>
    <x v="1"/>
    <x v="8"/>
    <x v="0"/>
    <x v="167"/>
    <x v="2"/>
  </r>
  <r>
    <x v="168"/>
    <x v="168"/>
    <x v="1"/>
    <x v="0"/>
    <x v="3"/>
    <x v="3"/>
    <x v="168"/>
    <x v="2"/>
  </r>
  <r>
    <x v="169"/>
    <x v="169"/>
    <x v="0"/>
    <x v="0"/>
    <x v="0"/>
    <x v="2"/>
    <x v="169"/>
    <x v="2"/>
  </r>
  <r>
    <x v="170"/>
    <x v="170"/>
    <x v="0"/>
    <x v="1"/>
    <x v="3"/>
    <x v="2"/>
    <x v="170"/>
    <x v="4"/>
  </r>
  <r>
    <x v="171"/>
    <x v="171"/>
    <x v="0"/>
    <x v="0"/>
    <x v="7"/>
    <x v="0"/>
    <x v="171"/>
    <x v="3"/>
  </r>
  <r>
    <x v="172"/>
    <x v="172"/>
    <x v="2"/>
    <x v="1"/>
    <x v="0"/>
    <x v="0"/>
    <x v="172"/>
    <x v="2"/>
  </r>
  <r>
    <x v="173"/>
    <x v="173"/>
    <x v="2"/>
    <x v="0"/>
    <x v="9"/>
    <x v="3"/>
    <x v="173"/>
    <x v="2"/>
  </r>
  <r>
    <x v="174"/>
    <x v="174"/>
    <x v="0"/>
    <x v="0"/>
    <x v="6"/>
    <x v="0"/>
    <x v="174"/>
    <x v="2"/>
  </r>
  <r>
    <x v="175"/>
    <x v="175"/>
    <x v="0"/>
    <x v="1"/>
    <x v="6"/>
    <x v="2"/>
    <x v="175"/>
    <x v="1"/>
  </r>
  <r>
    <x v="176"/>
    <x v="176"/>
    <x v="0"/>
    <x v="0"/>
    <x v="7"/>
    <x v="0"/>
    <x v="176"/>
    <x v="3"/>
  </r>
  <r>
    <x v="177"/>
    <x v="177"/>
    <x v="0"/>
    <x v="0"/>
    <x v="8"/>
    <x v="0"/>
    <x v="177"/>
    <x v="3"/>
  </r>
  <r>
    <x v="178"/>
    <x v="178"/>
    <x v="0"/>
    <x v="1"/>
    <x v="8"/>
    <x v="0"/>
    <x v="178"/>
    <x v="4"/>
  </r>
  <r>
    <x v="179"/>
    <x v="179"/>
    <x v="1"/>
    <x v="0"/>
    <x v="9"/>
    <x v="0"/>
    <x v="179"/>
    <x v="4"/>
  </r>
  <r>
    <x v="180"/>
    <x v="180"/>
    <x v="2"/>
    <x v="0"/>
    <x v="6"/>
    <x v="0"/>
    <x v="180"/>
    <x v="1"/>
  </r>
  <r>
    <x v="181"/>
    <x v="181"/>
    <x v="2"/>
    <x v="1"/>
    <x v="3"/>
    <x v="0"/>
    <x v="181"/>
    <x v="4"/>
  </r>
  <r>
    <x v="182"/>
    <x v="182"/>
    <x v="0"/>
    <x v="0"/>
    <x v="0"/>
    <x v="2"/>
    <x v="182"/>
    <x v="4"/>
  </r>
  <r>
    <x v="183"/>
    <x v="183"/>
    <x v="0"/>
    <x v="0"/>
    <x v="3"/>
    <x v="3"/>
    <x v="183"/>
    <x v="4"/>
  </r>
  <r>
    <x v="184"/>
    <x v="184"/>
    <x v="1"/>
    <x v="1"/>
    <x v="1"/>
    <x v="3"/>
    <x v="184"/>
    <x v="2"/>
  </r>
  <r>
    <x v="185"/>
    <x v="185"/>
    <x v="1"/>
    <x v="0"/>
    <x v="2"/>
    <x v="2"/>
    <x v="185"/>
    <x v="1"/>
  </r>
  <r>
    <x v="186"/>
    <x v="186"/>
    <x v="1"/>
    <x v="0"/>
    <x v="8"/>
    <x v="0"/>
    <x v="186"/>
    <x v="3"/>
  </r>
  <r>
    <x v="187"/>
    <x v="187"/>
    <x v="2"/>
    <x v="0"/>
    <x v="3"/>
    <x v="0"/>
    <x v="187"/>
    <x v="1"/>
  </r>
  <r>
    <x v="188"/>
    <x v="188"/>
    <x v="0"/>
    <x v="0"/>
    <x v="2"/>
    <x v="0"/>
    <x v="188"/>
    <x v="2"/>
  </r>
  <r>
    <x v="189"/>
    <x v="189"/>
    <x v="0"/>
    <x v="0"/>
    <x v="9"/>
    <x v="2"/>
    <x v="189"/>
    <x v="3"/>
  </r>
  <r>
    <x v="190"/>
    <x v="190"/>
    <x v="0"/>
    <x v="1"/>
    <x v="6"/>
    <x v="3"/>
    <x v="190"/>
    <x v="4"/>
  </r>
  <r>
    <x v="191"/>
    <x v="191"/>
    <x v="0"/>
    <x v="0"/>
    <x v="9"/>
    <x v="3"/>
    <x v="191"/>
    <x v="0"/>
  </r>
  <r>
    <x v="192"/>
    <x v="192"/>
    <x v="1"/>
    <x v="1"/>
    <x v="6"/>
    <x v="0"/>
    <x v="192"/>
    <x v="3"/>
  </r>
  <r>
    <x v="193"/>
    <x v="193"/>
    <x v="0"/>
    <x v="1"/>
    <x v="4"/>
    <x v="1"/>
    <x v="193"/>
    <x v="0"/>
  </r>
  <r>
    <x v="194"/>
    <x v="194"/>
    <x v="2"/>
    <x v="1"/>
    <x v="3"/>
    <x v="2"/>
    <x v="194"/>
    <x v="2"/>
  </r>
  <r>
    <x v="195"/>
    <x v="195"/>
    <x v="1"/>
    <x v="1"/>
    <x v="2"/>
    <x v="3"/>
    <x v="195"/>
    <x v="1"/>
  </r>
  <r>
    <x v="196"/>
    <x v="196"/>
    <x v="1"/>
    <x v="1"/>
    <x v="5"/>
    <x v="2"/>
    <x v="196"/>
    <x v="0"/>
  </r>
  <r>
    <x v="197"/>
    <x v="197"/>
    <x v="0"/>
    <x v="0"/>
    <x v="0"/>
    <x v="0"/>
    <x v="197"/>
    <x v="3"/>
  </r>
  <r>
    <x v="198"/>
    <x v="198"/>
    <x v="0"/>
    <x v="0"/>
    <x v="9"/>
    <x v="1"/>
    <x v="198"/>
    <x v="3"/>
  </r>
  <r>
    <x v="199"/>
    <x v="199"/>
    <x v="0"/>
    <x v="1"/>
    <x v="9"/>
    <x v="2"/>
    <x v="199"/>
    <x v="3"/>
  </r>
  <r>
    <x v="200"/>
    <x v="200"/>
    <x v="2"/>
    <x v="0"/>
    <x v="7"/>
    <x v="0"/>
    <x v="200"/>
    <x v="1"/>
  </r>
  <r>
    <x v="201"/>
    <x v="201"/>
    <x v="2"/>
    <x v="1"/>
    <x v="8"/>
    <x v="0"/>
    <x v="201"/>
    <x v="0"/>
  </r>
  <r>
    <x v="202"/>
    <x v="202"/>
    <x v="2"/>
    <x v="0"/>
    <x v="1"/>
    <x v="0"/>
    <x v="202"/>
    <x v="1"/>
  </r>
  <r>
    <x v="203"/>
    <x v="203"/>
    <x v="0"/>
    <x v="1"/>
    <x v="6"/>
    <x v="3"/>
    <x v="203"/>
    <x v="4"/>
  </r>
  <r>
    <x v="204"/>
    <x v="204"/>
    <x v="2"/>
    <x v="0"/>
    <x v="0"/>
    <x v="0"/>
    <x v="204"/>
    <x v="2"/>
  </r>
  <r>
    <x v="205"/>
    <x v="205"/>
    <x v="2"/>
    <x v="1"/>
    <x v="4"/>
    <x v="2"/>
    <x v="205"/>
    <x v="4"/>
  </r>
  <r>
    <x v="206"/>
    <x v="206"/>
    <x v="1"/>
    <x v="1"/>
    <x v="7"/>
    <x v="1"/>
    <x v="206"/>
    <x v="2"/>
  </r>
  <r>
    <x v="207"/>
    <x v="207"/>
    <x v="0"/>
    <x v="1"/>
    <x v="2"/>
    <x v="0"/>
    <x v="207"/>
    <x v="4"/>
  </r>
  <r>
    <x v="208"/>
    <x v="208"/>
    <x v="0"/>
    <x v="1"/>
    <x v="4"/>
    <x v="2"/>
    <x v="208"/>
    <x v="3"/>
  </r>
  <r>
    <x v="209"/>
    <x v="209"/>
    <x v="0"/>
    <x v="1"/>
    <x v="1"/>
    <x v="0"/>
    <x v="209"/>
    <x v="3"/>
  </r>
  <r>
    <x v="210"/>
    <x v="210"/>
    <x v="2"/>
    <x v="0"/>
    <x v="6"/>
    <x v="3"/>
    <x v="210"/>
    <x v="2"/>
  </r>
  <r>
    <x v="211"/>
    <x v="211"/>
    <x v="0"/>
    <x v="1"/>
    <x v="7"/>
    <x v="0"/>
    <x v="211"/>
    <x v="0"/>
  </r>
  <r>
    <x v="212"/>
    <x v="212"/>
    <x v="0"/>
    <x v="0"/>
    <x v="8"/>
    <x v="2"/>
    <x v="212"/>
    <x v="4"/>
  </r>
  <r>
    <x v="213"/>
    <x v="213"/>
    <x v="2"/>
    <x v="0"/>
    <x v="0"/>
    <x v="3"/>
    <x v="213"/>
    <x v="3"/>
  </r>
  <r>
    <x v="214"/>
    <x v="214"/>
    <x v="0"/>
    <x v="0"/>
    <x v="3"/>
    <x v="0"/>
    <x v="214"/>
    <x v="3"/>
  </r>
  <r>
    <x v="215"/>
    <x v="215"/>
    <x v="1"/>
    <x v="1"/>
    <x v="5"/>
    <x v="2"/>
    <x v="215"/>
    <x v="0"/>
  </r>
  <r>
    <x v="216"/>
    <x v="216"/>
    <x v="2"/>
    <x v="1"/>
    <x v="7"/>
    <x v="2"/>
    <x v="216"/>
    <x v="0"/>
  </r>
  <r>
    <x v="217"/>
    <x v="217"/>
    <x v="0"/>
    <x v="0"/>
    <x v="3"/>
    <x v="0"/>
    <x v="217"/>
    <x v="1"/>
  </r>
  <r>
    <x v="218"/>
    <x v="218"/>
    <x v="0"/>
    <x v="0"/>
    <x v="8"/>
    <x v="2"/>
    <x v="218"/>
    <x v="0"/>
  </r>
  <r>
    <x v="219"/>
    <x v="219"/>
    <x v="0"/>
    <x v="0"/>
    <x v="0"/>
    <x v="0"/>
    <x v="219"/>
    <x v="4"/>
  </r>
  <r>
    <x v="220"/>
    <x v="220"/>
    <x v="0"/>
    <x v="1"/>
    <x v="4"/>
    <x v="1"/>
    <x v="220"/>
    <x v="4"/>
  </r>
  <r>
    <x v="221"/>
    <x v="221"/>
    <x v="0"/>
    <x v="0"/>
    <x v="4"/>
    <x v="2"/>
    <x v="221"/>
    <x v="0"/>
  </r>
  <r>
    <x v="222"/>
    <x v="222"/>
    <x v="1"/>
    <x v="0"/>
    <x v="3"/>
    <x v="0"/>
    <x v="222"/>
    <x v="1"/>
  </r>
  <r>
    <x v="223"/>
    <x v="223"/>
    <x v="1"/>
    <x v="0"/>
    <x v="4"/>
    <x v="0"/>
    <x v="223"/>
    <x v="1"/>
  </r>
  <r>
    <x v="224"/>
    <x v="224"/>
    <x v="2"/>
    <x v="0"/>
    <x v="9"/>
    <x v="0"/>
    <x v="224"/>
    <x v="4"/>
  </r>
  <r>
    <x v="225"/>
    <x v="225"/>
    <x v="2"/>
    <x v="0"/>
    <x v="3"/>
    <x v="0"/>
    <x v="225"/>
    <x v="4"/>
  </r>
  <r>
    <x v="226"/>
    <x v="226"/>
    <x v="0"/>
    <x v="0"/>
    <x v="0"/>
    <x v="3"/>
    <x v="226"/>
    <x v="1"/>
  </r>
  <r>
    <x v="227"/>
    <x v="227"/>
    <x v="0"/>
    <x v="1"/>
    <x v="3"/>
    <x v="0"/>
    <x v="227"/>
    <x v="0"/>
  </r>
  <r>
    <x v="228"/>
    <x v="228"/>
    <x v="0"/>
    <x v="1"/>
    <x v="5"/>
    <x v="3"/>
    <x v="228"/>
    <x v="3"/>
  </r>
  <r>
    <x v="229"/>
    <x v="229"/>
    <x v="1"/>
    <x v="0"/>
    <x v="3"/>
    <x v="2"/>
    <x v="229"/>
    <x v="1"/>
  </r>
  <r>
    <x v="230"/>
    <x v="230"/>
    <x v="0"/>
    <x v="0"/>
    <x v="7"/>
    <x v="0"/>
    <x v="230"/>
    <x v="3"/>
  </r>
  <r>
    <x v="231"/>
    <x v="231"/>
    <x v="1"/>
    <x v="0"/>
    <x v="4"/>
    <x v="3"/>
    <x v="231"/>
    <x v="2"/>
  </r>
  <r>
    <x v="232"/>
    <x v="232"/>
    <x v="1"/>
    <x v="1"/>
    <x v="4"/>
    <x v="1"/>
    <x v="232"/>
    <x v="4"/>
  </r>
  <r>
    <x v="233"/>
    <x v="233"/>
    <x v="0"/>
    <x v="0"/>
    <x v="8"/>
    <x v="0"/>
    <x v="233"/>
    <x v="2"/>
  </r>
  <r>
    <x v="234"/>
    <x v="234"/>
    <x v="0"/>
    <x v="1"/>
    <x v="3"/>
    <x v="0"/>
    <x v="234"/>
    <x v="1"/>
  </r>
  <r>
    <x v="235"/>
    <x v="235"/>
    <x v="0"/>
    <x v="1"/>
    <x v="8"/>
    <x v="2"/>
    <x v="235"/>
    <x v="0"/>
  </r>
  <r>
    <x v="236"/>
    <x v="236"/>
    <x v="0"/>
    <x v="0"/>
    <x v="6"/>
    <x v="3"/>
    <x v="236"/>
    <x v="3"/>
  </r>
  <r>
    <x v="237"/>
    <x v="237"/>
    <x v="0"/>
    <x v="0"/>
    <x v="6"/>
    <x v="0"/>
    <x v="237"/>
    <x v="4"/>
  </r>
  <r>
    <x v="238"/>
    <x v="238"/>
    <x v="1"/>
    <x v="0"/>
    <x v="1"/>
    <x v="2"/>
    <x v="238"/>
    <x v="0"/>
  </r>
  <r>
    <x v="239"/>
    <x v="239"/>
    <x v="0"/>
    <x v="1"/>
    <x v="3"/>
    <x v="3"/>
    <x v="239"/>
    <x v="4"/>
  </r>
  <r>
    <x v="240"/>
    <x v="240"/>
    <x v="0"/>
    <x v="1"/>
    <x v="9"/>
    <x v="0"/>
    <x v="240"/>
    <x v="1"/>
  </r>
  <r>
    <x v="241"/>
    <x v="241"/>
    <x v="1"/>
    <x v="0"/>
    <x v="7"/>
    <x v="2"/>
    <x v="241"/>
    <x v="4"/>
  </r>
  <r>
    <x v="242"/>
    <x v="242"/>
    <x v="1"/>
    <x v="0"/>
    <x v="2"/>
    <x v="1"/>
    <x v="242"/>
    <x v="4"/>
  </r>
  <r>
    <x v="243"/>
    <x v="243"/>
    <x v="0"/>
    <x v="1"/>
    <x v="7"/>
    <x v="3"/>
    <x v="243"/>
    <x v="2"/>
  </r>
  <r>
    <x v="244"/>
    <x v="244"/>
    <x v="1"/>
    <x v="1"/>
    <x v="7"/>
    <x v="0"/>
    <x v="244"/>
    <x v="0"/>
  </r>
  <r>
    <x v="245"/>
    <x v="245"/>
    <x v="0"/>
    <x v="0"/>
    <x v="2"/>
    <x v="0"/>
    <x v="245"/>
    <x v="1"/>
  </r>
  <r>
    <x v="246"/>
    <x v="246"/>
    <x v="0"/>
    <x v="0"/>
    <x v="8"/>
    <x v="0"/>
    <x v="246"/>
    <x v="0"/>
  </r>
  <r>
    <x v="247"/>
    <x v="247"/>
    <x v="0"/>
    <x v="0"/>
    <x v="4"/>
    <x v="0"/>
    <x v="247"/>
    <x v="1"/>
  </r>
  <r>
    <x v="248"/>
    <x v="248"/>
    <x v="1"/>
    <x v="1"/>
    <x v="3"/>
    <x v="2"/>
    <x v="248"/>
    <x v="2"/>
  </r>
  <r>
    <x v="249"/>
    <x v="249"/>
    <x v="1"/>
    <x v="0"/>
    <x v="6"/>
    <x v="3"/>
    <x v="249"/>
    <x v="0"/>
  </r>
  <r>
    <x v="250"/>
    <x v="250"/>
    <x v="0"/>
    <x v="1"/>
    <x v="2"/>
    <x v="0"/>
    <x v="250"/>
    <x v="1"/>
  </r>
  <r>
    <x v="251"/>
    <x v="251"/>
    <x v="1"/>
    <x v="1"/>
    <x v="1"/>
    <x v="2"/>
    <x v="251"/>
    <x v="4"/>
  </r>
  <r>
    <x v="252"/>
    <x v="252"/>
    <x v="2"/>
    <x v="0"/>
    <x v="3"/>
    <x v="2"/>
    <x v="252"/>
    <x v="1"/>
  </r>
  <r>
    <x v="253"/>
    <x v="253"/>
    <x v="2"/>
    <x v="0"/>
    <x v="3"/>
    <x v="0"/>
    <x v="253"/>
    <x v="3"/>
  </r>
  <r>
    <x v="254"/>
    <x v="254"/>
    <x v="0"/>
    <x v="0"/>
    <x v="0"/>
    <x v="2"/>
    <x v="254"/>
    <x v="4"/>
  </r>
  <r>
    <x v="255"/>
    <x v="255"/>
    <x v="2"/>
    <x v="0"/>
    <x v="5"/>
    <x v="1"/>
    <x v="255"/>
    <x v="2"/>
  </r>
  <r>
    <x v="256"/>
    <x v="256"/>
    <x v="0"/>
    <x v="0"/>
    <x v="6"/>
    <x v="1"/>
    <x v="256"/>
    <x v="2"/>
  </r>
  <r>
    <x v="257"/>
    <x v="257"/>
    <x v="0"/>
    <x v="0"/>
    <x v="3"/>
    <x v="3"/>
    <x v="257"/>
    <x v="3"/>
  </r>
  <r>
    <x v="258"/>
    <x v="258"/>
    <x v="2"/>
    <x v="1"/>
    <x v="0"/>
    <x v="0"/>
    <x v="258"/>
    <x v="2"/>
  </r>
  <r>
    <x v="259"/>
    <x v="259"/>
    <x v="0"/>
    <x v="0"/>
    <x v="8"/>
    <x v="0"/>
    <x v="259"/>
    <x v="2"/>
  </r>
  <r>
    <x v="260"/>
    <x v="260"/>
    <x v="2"/>
    <x v="1"/>
    <x v="9"/>
    <x v="2"/>
    <x v="260"/>
    <x v="0"/>
  </r>
  <r>
    <x v="261"/>
    <x v="261"/>
    <x v="0"/>
    <x v="1"/>
    <x v="8"/>
    <x v="0"/>
    <x v="261"/>
    <x v="4"/>
  </r>
  <r>
    <x v="262"/>
    <x v="262"/>
    <x v="0"/>
    <x v="0"/>
    <x v="8"/>
    <x v="2"/>
    <x v="262"/>
    <x v="0"/>
  </r>
  <r>
    <x v="263"/>
    <x v="263"/>
    <x v="2"/>
    <x v="0"/>
    <x v="6"/>
    <x v="0"/>
    <x v="263"/>
    <x v="4"/>
  </r>
  <r>
    <x v="264"/>
    <x v="264"/>
    <x v="0"/>
    <x v="1"/>
    <x v="6"/>
    <x v="0"/>
    <x v="264"/>
    <x v="3"/>
  </r>
  <r>
    <x v="265"/>
    <x v="265"/>
    <x v="1"/>
    <x v="0"/>
    <x v="0"/>
    <x v="3"/>
    <x v="265"/>
    <x v="2"/>
  </r>
  <r>
    <x v="266"/>
    <x v="266"/>
    <x v="2"/>
    <x v="1"/>
    <x v="7"/>
    <x v="0"/>
    <x v="266"/>
    <x v="1"/>
  </r>
  <r>
    <x v="267"/>
    <x v="267"/>
    <x v="0"/>
    <x v="1"/>
    <x v="8"/>
    <x v="2"/>
    <x v="267"/>
    <x v="0"/>
  </r>
  <r>
    <x v="268"/>
    <x v="268"/>
    <x v="0"/>
    <x v="0"/>
    <x v="0"/>
    <x v="2"/>
    <x v="268"/>
    <x v="0"/>
  </r>
  <r>
    <x v="269"/>
    <x v="269"/>
    <x v="0"/>
    <x v="1"/>
    <x v="6"/>
    <x v="1"/>
    <x v="269"/>
    <x v="1"/>
  </r>
  <r>
    <x v="270"/>
    <x v="270"/>
    <x v="1"/>
    <x v="0"/>
    <x v="6"/>
    <x v="3"/>
    <x v="270"/>
    <x v="4"/>
  </r>
  <r>
    <x v="271"/>
    <x v="271"/>
    <x v="1"/>
    <x v="0"/>
    <x v="3"/>
    <x v="2"/>
    <x v="271"/>
    <x v="1"/>
  </r>
  <r>
    <x v="272"/>
    <x v="272"/>
    <x v="2"/>
    <x v="0"/>
    <x v="3"/>
    <x v="2"/>
    <x v="272"/>
    <x v="2"/>
  </r>
  <r>
    <x v="273"/>
    <x v="273"/>
    <x v="0"/>
    <x v="0"/>
    <x v="6"/>
    <x v="0"/>
    <x v="273"/>
    <x v="0"/>
  </r>
  <r>
    <x v="274"/>
    <x v="274"/>
    <x v="0"/>
    <x v="0"/>
    <x v="7"/>
    <x v="0"/>
    <x v="274"/>
    <x v="3"/>
  </r>
  <r>
    <x v="275"/>
    <x v="275"/>
    <x v="0"/>
    <x v="0"/>
    <x v="1"/>
    <x v="2"/>
    <x v="275"/>
    <x v="3"/>
  </r>
  <r>
    <x v="276"/>
    <x v="276"/>
    <x v="1"/>
    <x v="0"/>
    <x v="9"/>
    <x v="0"/>
    <x v="276"/>
    <x v="0"/>
  </r>
  <r>
    <x v="277"/>
    <x v="277"/>
    <x v="1"/>
    <x v="0"/>
    <x v="8"/>
    <x v="1"/>
    <x v="277"/>
    <x v="0"/>
  </r>
  <r>
    <x v="278"/>
    <x v="278"/>
    <x v="0"/>
    <x v="0"/>
    <x v="7"/>
    <x v="0"/>
    <x v="278"/>
    <x v="2"/>
  </r>
  <r>
    <x v="279"/>
    <x v="279"/>
    <x v="2"/>
    <x v="1"/>
    <x v="0"/>
    <x v="1"/>
    <x v="279"/>
    <x v="3"/>
  </r>
  <r>
    <x v="280"/>
    <x v="280"/>
    <x v="0"/>
    <x v="0"/>
    <x v="3"/>
    <x v="3"/>
    <x v="280"/>
    <x v="3"/>
  </r>
  <r>
    <x v="281"/>
    <x v="281"/>
    <x v="2"/>
    <x v="1"/>
    <x v="4"/>
    <x v="2"/>
    <x v="281"/>
    <x v="2"/>
  </r>
  <r>
    <x v="282"/>
    <x v="282"/>
    <x v="2"/>
    <x v="0"/>
    <x v="9"/>
    <x v="3"/>
    <x v="282"/>
    <x v="4"/>
  </r>
  <r>
    <x v="283"/>
    <x v="283"/>
    <x v="2"/>
    <x v="0"/>
    <x v="9"/>
    <x v="2"/>
    <x v="283"/>
    <x v="4"/>
  </r>
  <r>
    <x v="284"/>
    <x v="284"/>
    <x v="0"/>
    <x v="1"/>
    <x v="8"/>
    <x v="0"/>
    <x v="284"/>
    <x v="2"/>
  </r>
  <r>
    <x v="285"/>
    <x v="285"/>
    <x v="0"/>
    <x v="0"/>
    <x v="8"/>
    <x v="2"/>
    <x v="285"/>
    <x v="1"/>
  </r>
  <r>
    <x v="286"/>
    <x v="286"/>
    <x v="0"/>
    <x v="0"/>
    <x v="0"/>
    <x v="3"/>
    <x v="286"/>
    <x v="1"/>
  </r>
  <r>
    <x v="287"/>
    <x v="287"/>
    <x v="0"/>
    <x v="1"/>
    <x v="9"/>
    <x v="0"/>
    <x v="287"/>
    <x v="2"/>
  </r>
  <r>
    <x v="288"/>
    <x v="288"/>
    <x v="0"/>
    <x v="0"/>
    <x v="9"/>
    <x v="2"/>
    <x v="288"/>
    <x v="1"/>
  </r>
  <r>
    <x v="289"/>
    <x v="289"/>
    <x v="2"/>
    <x v="1"/>
    <x v="3"/>
    <x v="2"/>
    <x v="289"/>
    <x v="3"/>
  </r>
  <r>
    <x v="290"/>
    <x v="290"/>
    <x v="0"/>
    <x v="0"/>
    <x v="9"/>
    <x v="2"/>
    <x v="290"/>
    <x v="2"/>
  </r>
  <r>
    <x v="291"/>
    <x v="291"/>
    <x v="2"/>
    <x v="0"/>
    <x v="3"/>
    <x v="2"/>
    <x v="291"/>
    <x v="1"/>
  </r>
  <r>
    <x v="292"/>
    <x v="292"/>
    <x v="1"/>
    <x v="0"/>
    <x v="3"/>
    <x v="0"/>
    <x v="292"/>
    <x v="0"/>
  </r>
  <r>
    <x v="293"/>
    <x v="293"/>
    <x v="2"/>
    <x v="0"/>
    <x v="2"/>
    <x v="0"/>
    <x v="293"/>
    <x v="4"/>
  </r>
  <r>
    <x v="294"/>
    <x v="294"/>
    <x v="1"/>
    <x v="0"/>
    <x v="7"/>
    <x v="0"/>
    <x v="294"/>
    <x v="1"/>
  </r>
  <r>
    <x v="295"/>
    <x v="295"/>
    <x v="0"/>
    <x v="0"/>
    <x v="4"/>
    <x v="2"/>
    <x v="295"/>
    <x v="4"/>
  </r>
  <r>
    <x v="296"/>
    <x v="296"/>
    <x v="2"/>
    <x v="1"/>
    <x v="4"/>
    <x v="1"/>
    <x v="296"/>
    <x v="1"/>
  </r>
  <r>
    <x v="297"/>
    <x v="297"/>
    <x v="2"/>
    <x v="1"/>
    <x v="7"/>
    <x v="3"/>
    <x v="297"/>
    <x v="4"/>
  </r>
  <r>
    <x v="298"/>
    <x v="298"/>
    <x v="0"/>
    <x v="0"/>
    <x v="0"/>
    <x v="3"/>
    <x v="298"/>
    <x v="0"/>
  </r>
  <r>
    <x v="299"/>
    <x v="299"/>
    <x v="0"/>
    <x v="1"/>
    <x v="9"/>
    <x v="2"/>
    <x v="299"/>
    <x v="1"/>
  </r>
  <r>
    <x v="300"/>
    <x v="300"/>
    <x v="0"/>
    <x v="1"/>
    <x v="8"/>
    <x v="0"/>
    <x v="300"/>
    <x v="4"/>
  </r>
  <r>
    <x v="301"/>
    <x v="301"/>
    <x v="0"/>
    <x v="1"/>
    <x v="1"/>
    <x v="2"/>
    <x v="301"/>
    <x v="3"/>
  </r>
  <r>
    <x v="302"/>
    <x v="302"/>
    <x v="1"/>
    <x v="1"/>
    <x v="1"/>
    <x v="0"/>
    <x v="302"/>
    <x v="1"/>
  </r>
  <r>
    <x v="303"/>
    <x v="303"/>
    <x v="1"/>
    <x v="0"/>
    <x v="2"/>
    <x v="3"/>
    <x v="303"/>
    <x v="0"/>
  </r>
  <r>
    <x v="304"/>
    <x v="304"/>
    <x v="0"/>
    <x v="1"/>
    <x v="0"/>
    <x v="2"/>
    <x v="304"/>
    <x v="3"/>
  </r>
  <r>
    <x v="305"/>
    <x v="305"/>
    <x v="2"/>
    <x v="0"/>
    <x v="9"/>
    <x v="0"/>
    <x v="305"/>
    <x v="0"/>
  </r>
  <r>
    <x v="306"/>
    <x v="306"/>
    <x v="1"/>
    <x v="1"/>
    <x v="2"/>
    <x v="0"/>
    <x v="306"/>
    <x v="0"/>
  </r>
  <r>
    <x v="307"/>
    <x v="307"/>
    <x v="2"/>
    <x v="0"/>
    <x v="0"/>
    <x v="3"/>
    <x v="307"/>
    <x v="1"/>
  </r>
  <r>
    <x v="308"/>
    <x v="308"/>
    <x v="0"/>
    <x v="1"/>
    <x v="4"/>
    <x v="1"/>
    <x v="308"/>
    <x v="2"/>
  </r>
  <r>
    <x v="309"/>
    <x v="309"/>
    <x v="2"/>
    <x v="1"/>
    <x v="6"/>
    <x v="0"/>
    <x v="309"/>
    <x v="0"/>
  </r>
  <r>
    <x v="310"/>
    <x v="310"/>
    <x v="0"/>
    <x v="1"/>
    <x v="7"/>
    <x v="0"/>
    <x v="310"/>
    <x v="3"/>
  </r>
  <r>
    <x v="311"/>
    <x v="311"/>
    <x v="1"/>
    <x v="0"/>
    <x v="8"/>
    <x v="0"/>
    <x v="311"/>
    <x v="0"/>
  </r>
  <r>
    <x v="312"/>
    <x v="312"/>
    <x v="2"/>
    <x v="1"/>
    <x v="4"/>
    <x v="1"/>
    <x v="312"/>
    <x v="4"/>
  </r>
  <r>
    <x v="313"/>
    <x v="313"/>
    <x v="0"/>
    <x v="1"/>
    <x v="1"/>
    <x v="0"/>
    <x v="313"/>
    <x v="2"/>
  </r>
  <r>
    <x v="314"/>
    <x v="314"/>
    <x v="0"/>
    <x v="1"/>
    <x v="1"/>
    <x v="0"/>
    <x v="314"/>
    <x v="4"/>
  </r>
  <r>
    <x v="315"/>
    <x v="315"/>
    <x v="0"/>
    <x v="1"/>
    <x v="5"/>
    <x v="2"/>
    <x v="315"/>
    <x v="0"/>
  </r>
  <r>
    <x v="316"/>
    <x v="316"/>
    <x v="1"/>
    <x v="1"/>
    <x v="5"/>
    <x v="3"/>
    <x v="316"/>
    <x v="0"/>
  </r>
  <r>
    <x v="317"/>
    <x v="317"/>
    <x v="0"/>
    <x v="1"/>
    <x v="6"/>
    <x v="0"/>
    <x v="317"/>
    <x v="0"/>
  </r>
  <r>
    <x v="318"/>
    <x v="318"/>
    <x v="0"/>
    <x v="1"/>
    <x v="5"/>
    <x v="3"/>
    <x v="318"/>
    <x v="4"/>
  </r>
  <r>
    <x v="319"/>
    <x v="319"/>
    <x v="1"/>
    <x v="0"/>
    <x v="3"/>
    <x v="0"/>
    <x v="319"/>
    <x v="2"/>
  </r>
  <r>
    <x v="320"/>
    <x v="320"/>
    <x v="0"/>
    <x v="0"/>
    <x v="6"/>
    <x v="2"/>
    <x v="320"/>
    <x v="4"/>
  </r>
  <r>
    <x v="321"/>
    <x v="321"/>
    <x v="1"/>
    <x v="0"/>
    <x v="1"/>
    <x v="0"/>
    <x v="321"/>
    <x v="4"/>
  </r>
  <r>
    <x v="322"/>
    <x v="322"/>
    <x v="2"/>
    <x v="0"/>
    <x v="0"/>
    <x v="0"/>
    <x v="322"/>
    <x v="2"/>
  </r>
  <r>
    <x v="323"/>
    <x v="323"/>
    <x v="1"/>
    <x v="1"/>
    <x v="5"/>
    <x v="2"/>
    <x v="323"/>
    <x v="2"/>
  </r>
  <r>
    <x v="324"/>
    <x v="324"/>
    <x v="0"/>
    <x v="1"/>
    <x v="4"/>
    <x v="0"/>
    <x v="324"/>
    <x v="4"/>
  </r>
  <r>
    <x v="325"/>
    <x v="325"/>
    <x v="0"/>
    <x v="1"/>
    <x v="4"/>
    <x v="3"/>
    <x v="325"/>
    <x v="0"/>
  </r>
  <r>
    <x v="326"/>
    <x v="326"/>
    <x v="0"/>
    <x v="1"/>
    <x v="7"/>
    <x v="0"/>
    <x v="326"/>
    <x v="2"/>
  </r>
  <r>
    <x v="327"/>
    <x v="327"/>
    <x v="1"/>
    <x v="0"/>
    <x v="0"/>
    <x v="0"/>
    <x v="327"/>
    <x v="4"/>
  </r>
  <r>
    <x v="328"/>
    <x v="328"/>
    <x v="2"/>
    <x v="0"/>
    <x v="0"/>
    <x v="2"/>
    <x v="328"/>
    <x v="4"/>
  </r>
  <r>
    <x v="329"/>
    <x v="329"/>
    <x v="0"/>
    <x v="1"/>
    <x v="0"/>
    <x v="2"/>
    <x v="329"/>
    <x v="4"/>
  </r>
  <r>
    <x v="330"/>
    <x v="330"/>
    <x v="1"/>
    <x v="1"/>
    <x v="5"/>
    <x v="0"/>
    <x v="330"/>
    <x v="4"/>
  </r>
  <r>
    <x v="331"/>
    <x v="331"/>
    <x v="2"/>
    <x v="1"/>
    <x v="5"/>
    <x v="0"/>
    <x v="331"/>
    <x v="1"/>
  </r>
  <r>
    <x v="332"/>
    <x v="332"/>
    <x v="1"/>
    <x v="1"/>
    <x v="1"/>
    <x v="0"/>
    <x v="332"/>
    <x v="3"/>
  </r>
  <r>
    <x v="333"/>
    <x v="333"/>
    <x v="2"/>
    <x v="0"/>
    <x v="9"/>
    <x v="0"/>
    <x v="333"/>
    <x v="1"/>
  </r>
  <r>
    <x v="334"/>
    <x v="334"/>
    <x v="1"/>
    <x v="1"/>
    <x v="3"/>
    <x v="3"/>
    <x v="334"/>
    <x v="3"/>
  </r>
  <r>
    <x v="335"/>
    <x v="335"/>
    <x v="2"/>
    <x v="1"/>
    <x v="8"/>
    <x v="2"/>
    <x v="335"/>
    <x v="1"/>
  </r>
  <r>
    <x v="336"/>
    <x v="336"/>
    <x v="2"/>
    <x v="0"/>
    <x v="0"/>
    <x v="2"/>
    <x v="336"/>
    <x v="4"/>
  </r>
  <r>
    <x v="337"/>
    <x v="337"/>
    <x v="0"/>
    <x v="0"/>
    <x v="4"/>
    <x v="0"/>
    <x v="337"/>
    <x v="2"/>
  </r>
  <r>
    <x v="338"/>
    <x v="338"/>
    <x v="0"/>
    <x v="0"/>
    <x v="0"/>
    <x v="0"/>
    <x v="338"/>
    <x v="4"/>
  </r>
  <r>
    <x v="339"/>
    <x v="339"/>
    <x v="1"/>
    <x v="0"/>
    <x v="1"/>
    <x v="0"/>
    <x v="339"/>
    <x v="3"/>
  </r>
  <r>
    <x v="340"/>
    <x v="340"/>
    <x v="0"/>
    <x v="0"/>
    <x v="4"/>
    <x v="2"/>
    <x v="340"/>
    <x v="4"/>
  </r>
  <r>
    <x v="341"/>
    <x v="341"/>
    <x v="2"/>
    <x v="0"/>
    <x v="6"/>
    <x v="2"/>
    <x v="341"/>
    <x v="0"/>
  </r>
  <r>
    <x v="342"/>
    <x v="342"/>
    <x v="0"/>
    <x v="0"/>
    <x v="9"/>
    <x v="3"/>
    <x v="342"/>
    <x v="3"/>
  </r>
  <r>
    <x v="343"/>
    <x v="343"/>
    <x v="1"/>
    <x v="1"/>
    <x v="1"/>
    <x v="0"/>
    <x v="343"/>
    <x v="3"/>
  </r>
  <r>
    <x v="344"/>
    <x v="344"/>
    <x v="0"/>
    <x v="0"/>
    <x v="5"/>
    <x v="3"/>
    <x v="344"/>
    <x v="3"/>
  </r>
  <r>
    <x v="345"/>
    <x v="345"/>
    <x v="2"/>
    <x v="0"/>
    <x v="8"/>
    <x v="2"/>
    <x v="345"/>
    <x v="2"/>
  </r>
  <r>
    <x v="346"/>
    <x v="346"/>
    <x v="0"/>
    <x v="0"/>
    <x v="8"/>
    <x v="0"/>
    <x v="346"/>
    <x v="1"/>
  </r>
  <r>
    <x v="347"/>
    <x v="347"/>
    <x v="0"/>
    <x v="0"/>
    <x v="3"/>
    <x v="2"/>
    <x v="347"/>
    <x v="0"/>
  </r>
  <r>
    <x v="348"/>
    <x v="348"/>
    <x v="0"/>
    <x v="1"/>
    <x v="2"/>
    <x v="3"/>
    <x v="348"/>
    <x v="0"/>
  </r>
  <r>
    <x v="349"/>
    <x v="349"/>
    <x v="0"/>
    <x v="0"/>
    <x v="7"/>
    <x v="2"/>
    <x v="349"/>
    <x v="4"/>
  </r>
  <r>
    <x v="350"/>
    <x v="350"/>
    <x v="1"/>
    <x v="0"/>
    <x v="5"/>
    <x v="3"/>
    <x v="350"/>
    <x v="2"/>
  </r>
  <r>
    <x v="351"/>
    <x v="351"/>
    <x v="1"/>
    <x v="1"/>
    <x v="8"/>
    <x v="0"/>
    <x v="351"/>
    <x v="1"/>
  </r>
  <r>
    <x v="352"/>
    <x v="352"/>
    <x v="0"/>
    <x v="0"/>
    <x v="4"/>
    <x v="0"/>
    <x v="352"/>
    <x v="4"/>
  </r>
  <r>
    <x v="353"/>
    <x v="353"/>
    <x v="1"/>
    <x v="0"/>
    <x v="9"/>
    <x v="0"/>
    <x v="353"/>
    <x v="2"/>
  </r>
  <r>
    <x v="354"/>
    <x v="354"/>
    <x v="0"/>
    <x v="1"/>
    <x v="8"/>
    <x v="0"/>
    <x v="354"/>
    <x v="0"/>
  </r>
  <r>
    <x v="355"/>
    <x v="355"/>
    <x v="1"/>
    <x v="1"/>
    <x v="1"/>
    <x v="3"/>
    <x v="355"/>
    <x v="0"/>
  </r>
  <r>
    <x v="356"/>
    <x v="356"/>
    <x v="0"/>
    <x v="0"/>
    <x v="2"/>
    <x v="0"/>
    <x v="356"/>
    <x v="0"/>
  </r>
  <r>
    <x v="357"/>
    <x v="357"/>
    <x v="0"/>
    <x v="0"/>
    <x v="9"/>
    <x v="2"/>
    <x v="357"/>
    <x v="1"/>
  </r>
  <r>
    <x v="358"/>
    <x v="358"/>
    <x v="1"/>
    <x v="0"/>
    <x v="0"/>
    <x v="0"/>
    <x v="358"/>
    <x v="4"/>
  </r>
  <r>
    <x v="359"/>
    <x v="359"/>
    <x v="0"/>
    <x v="0"/>
    <x v="1"/>
    <x v="0"/>
    <x v="359"/>
    <x v="1"/>
  </r>
  <r>
    <x v="360"/>
    <x v="360"/>
    <x v="2"/>
    <x v="0"/>
    <x v="6"/>
    <x v="0"/>
    <x v="360"/>
    <x v="0"/>
  </r>
  <r>
    <x v="361"/>
    <x v="361"/>
    <x v="0"/>
    <x v="0"/>
    <x v="0"/>
    <x v="2"/>
    <x v="361"/>
    <x v="2"/>
  </r>
  <r>
    <x v="362"/>
    <x v="362"/>
    <x v="2"/>
    <x v="0"/>
    <x v="3"/>
    <x v="3"/>
    <x v="362"/>
    <x v="1"/>
  </r>
  <r>
    <x v="363"/>
    <x v="363"/>
    <x v="1"/>
    <x v="1"/>
    <x v="5"/>
    <x v="1"/>
    <x v="363"/>
    <x v="4"/>
  </r>
  <r>
    <x v="364"/>
    <x v="364"/>
    <x v="0"/>
    <x v="0"/>
    <x v="3"/>
    <x v="0"/>
    <x v="364"/>
    <x v="2"/>
  </r>
  <r>
    <x v="365"/>
    <x v="365"/>
    <x v="2"/>
    <x v="1"/>
    <x v="1"/>
    <x v="2"/>
    <x v="365"/>
    <x v="0"/>
  </r>
  <r>
    <x v="366"/>
    <x v="366"/>
    <x v="0"/>
    <x v="1"/>
    <x v="4"/>
    <x v="2"/>
    <x v="366"/>
    <x v="0"/>
  </r>
  <r>
    <x v="367"/>
    <x v="367"/>
    <x v="0"/>
    <x v="0"/>
    <x v="7"/>
    <x v="0"/>
    <x v="367"/>
    <x v="2"/>
  </r>
  <r>
    <x v="368"/>
    <x v="368"/>
    <x v="0"/>
    <x v="1"/>
    <x v="1"/>
    <x v="0"/>
    <x v="368"/>
    <x v="0"/>
  </r>
  <r>
    <x v="369"/>
    <x v="369"/>
    <x v="0"/>
    <x v="1"/>
    <x v="2"/>
    <x v="3"/>
    <x v="369"/>
    <x v="3"/>
  </r>
  <r>
    <x v="370"/>
    <x v="370"/>
    <x v="2"/>
    <x v="1"/>
    <x v="9"/>
    <x v="2"/>
    <x v="370"/>
    <x v="3"/>
  </r>
  <r>
    <x v="371"/>
    <x v="371"/>
    <x v="2"/>
    <x v="1"/>
    <x v="4"/>
    <x v="0"/>
    <x v="371"/>
    <x v="1"/>
  </r>
  <r>
    <x v="372"/>
    <x v="372"/>
    <x v="0"/>
    <x v="1"/>
    <x v="9"/>
    <x v="0"/>
    <x v="372"/>
    <x v="2"/>
  </r>
  <r>
    <x v="373"/>
    <x v="373"/>
    <x v="0"/>
    <x v="0"/>
    <x v="9"/>
    <x v="0"/>
    <x v="373"/>
    <x v="2"/>
  </r>
  <r>
    <x v="374"/>
    <x v="374"/>
    <x v="2"/>
    <x v="0"/>
    <x v="8"/>
    <x v="0"/>
    <x v="374"/>
    <x v="3"/>
  </r>
  <r>
    <x v="375"/>
    <x v="375"/>
    <x v="1"/>
    <x v="0"/>
    <x v="5"/>
    <x v="2"/>
    <x v="375"/>
    <x v="2"/>
  </r>
  <r>
    <x v="376"/>
    <x v="376"/>
    <x v="0"/>
    <x v="0"/>
    <x v="4"/>
    <x v="3"/>
    <x v="376"/>
    <x v="2"/>
  </r>
  <r>
    <x v="377"/>
    <x v="377"/>
    <x v="0"/>
    <x v="1"/>
    <x v="3"/>
    <x v="2"/>
    <x v="377"/>
    <x v="2"/>
  </r>
  <r>
    <x v="378"/>
    <x v="378"/>
    <x v="0"/>
    <x v="0"/>
    <x v="7"/>
    <x v="2"/>
    <x v="378"/>
    <x v="2"/>
  </r>
  <r>
    <x v="379"/>
    <x v="379"/>
    <x v="2"/>
    <x v="0"/>
    <x v="3"/>
    <x v="1"/>
    <x v="379"/>
    <x v="0"/>
  </r>
  <r>
    <x v="380"/>
    <x v="380"/>
    <x v="1"/>
    <x v="0"/>
    <x v="1"/>
    <x v="0"/>
    <x v="380"/>
    <x v="3"/>
  </r>
  <r>
    <x v="381"/>
    <x v="381"/>
    <x v="0"/>
    <x v="1"/>
    <x v="6"/>
    <x v="2"/>
    <x v="381"/>
    <x v="0"/>
  </r>
  <r>
    <x v="382"/>
    <x v="382"/>
    <x v="1"/>
    <x v="0"/>
    <x v="7"/>
    <x v="0"/>
    <x v="382"/>
    <x v="4"/>
  </r>
  <r>
    <x v="383"/>
    <x v="383"/>
    <x v="0"/>
    <x v="0"/>
    <x v="6"/>
    <x v="3"/>
    <x v="383"/>
    <x v="3"/>
  </r>
  <r>
    <x v="384"/>
    <x v="384"/>
    <x v="0"/>
    <x v="1"/>
    <x v="8"/>
    <x v="3"/>
    <x v="384"/>
    <x v="2"/>
  </r>
  <r>
    <x v="385"/>
    <x v="385"/>
    <x v="2"/>
    <x v="1"/>
    <x v="9"/>
    <x v="2"/>
    <x v="385"/>
    <x v="3"/>
  </r>
  <r>
    <x v="386"/>
    <x v="386"/>
    <x v="2"/>
    <x v="0"/>
    <x v="9"/>
    <x v="0"/>
    <x v="386"/>
    <x v="3"/>
  </r>
  <r>
    <x v="387"/>
    <x v="387"/>
    <x v="1"/>
    <x v="1"/>
    <x v="6"/>
    <x v="3"/>
    <x v="387"/>
    <x v="0"/>
  </r>
  <r>
    <x v="388"/>
    <x v="388"/>
    <x v="0"/>
    <x v="0"/>
    <x v="1"/>
    <x v="3"/>
    <x v="388"/>
    <x v="1"/>
  </r>
  <r>
    <x v="389"/>
    <x v="389"/>
    <x v="1"/>
    <x v="0"/>
    <x v="7"/>
    <x v="0"/>
    <x v="389"/>
    <x v="1"/>
  </r>
  <r>
    <x v="390"/>
    <x v="390"/>
    <x v="0"/>
    <x v="0"/>
    <x v="0"/>
    <x v="3"/>
    <x v="390"/>
    <x v="2"/>
  </r>
  <r>
    <x v="391"/>
    <x v="391"/>
    <x v="1"/>
    <x v="1"/>
    <x v="5"/>
    <x v="3"/>
    <x v="391"/>
    <x v="1"/>
  </r>
  <r>
    <x v="392"/>
    <x v="392"/>
    <x v="0"/>
    <x v="1"/>
    <x v="0"/>
    <x v="1"/>
    <x v="392"/>
    <x v="2"/>
  </r>
  <r>
    <x v="393"/>
    <x v="393"/>
    <x v="0"/>
    <x v="1"/>
    <x v="8"/>
    <x v="0"/>
    <x v="393"/>
    <x v="3"/>
  </r>
  <r>
    <x v="394"/>
    <x v="394"/>
    <x v="0"/>
    <x v="0"/>
    <x v="2"/>
    <x v="2"/>
    <x v="394"/>
    <x v="3"/>
  </r>
  <r>
    <x v="395"/>
    <x v="395"/>
    <x v="0"/>
    <x v="1"/>
    <x v="1"/>
    <x v="0"/>
    <x v="395"/>
    <x v="4"/>
  </r>
  <r>
    <x v="396"/>
    <x v="396"/>
    <x v="0"/>
    <x v="0"/>
    <x v="5"/>
    <x v="3"/>
    <x v="396"/>
    <x v="1"/>
  </r>
  <r>
    <x v="397"/>
    <x v="397"/>
    <x v="0"/>
    <x v="1"/>
    <x v="8"/>
    <x v="3"/>
    <x v="397"/>
    <x v="0"/>
  </r>
  <r>
    <x v="398"/>
    <x v="398"/>
    <x v="0"/>
    <x v="0"/>
    <x v="4"/>
    <x v="0"/>
    <x v="398"/>
    <x v="0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  <r>
    <x v="399"/>
    <x v="399"/>
    <x v="3"/>
    <x v="2"/>
    <x v="10"/>
    <x v="4"/>
    <x v="399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">
  <r>
    <n v="1"/>
    <s v="SPRA172Q"/>
    <s v="Middle-aged"/>
    <x v="0"/>
    <x v="0"/>
    <n v="2"/>
    <x v="0"/>
    <s v="Strongly agree"/>
  </r>
  <r>
    <n v="2"/>
    <s v="KPRA017G"/>
    <s v="Middle-aged"/>
    <x v="0"/>
    <x v="1"/>
    <n v="3"/>
    <x v="1"/>
    <s v="Strongly disagree"/>
  </r>
  <r>
    <n v="3"/>
    <s v="IKAN141I"/>
    <s v="Middle-aged"/>
    <x v="0"/>
    <x v="2"/>
    <n v="0"/>
    <x v="2"/>
    <s v="Strongly agree"/>
  </r>
  <r>
    <n v="4"/>
    <s v="EGOR010K"/>
    <s v="Young"/>
    <x v="0"/>
    <x v="2"/>
    <n v="0"/>
    <x v="3"/>
    <s v="Agree"/>
  </r>
  <r>
    <n v="5"/>
    <s v="RTNE091E"/>
    <s v="Middle-aged"/>
    <x v="1"/>
    <x v="0"/>
    <n v="0"/>
    <x v="4"/>
    <s v="Neutral"/>
  </r>
  <r>
    <n v="6"/>
    <s v="BQGA193C"/>
    <s v="Middle-aged"/>
    <x v="1"/>
    <x v="2"/>
    <n v="3"/>
    <x v="5"/>
    <s v="Disagree"/>
  </r>
  <r>
    <n v="7"/>
    <s v="HPRA100M"/>
    <s v="Middle-aged"/>
    <x v="0"/>
    <x v="3"/>
    <n v="2"/>
    <x v="6"/>
    <s v="Disagree"/>
  </r>
  <r>
    <n v="8"/>
    <s v="LHLE130M"/>
    <s v="Middle-aged"/>
    <x v="0"/>
    <x v="0"/>
    <n v="1"/>
    <x v="7"/>
    <s v="Agree"/>
  </r>
  <r>
    <n v="9"/>
    <s v="TTCO004M"/>
    <s v="Middle-aged"/>
    <x v="1"/>
    <x v="1"/>
    <n v="0"/>
    <x v="8"/>
    <s v="Strongly disagree"/>
  </r>
  <r>
    <n v="10"/>
    <s v="PQOG006I"/>
    <s v="Middle-aged"/>
    <x v="1"/>
    <x v="4"/>
    <n v="3"/>
    <x v="9"/>
    <s v="Agree"/>
  </r>
  <r>
    <n v="11"/>
    <s v="EKAN121U"/>
    <s v="Elderly"/>
    <x v="0"/>
    <x v="5"/>
    <n v="0"/>
    <x v="10"/>
    <s v="Disagree"/>
  </r>
  <r>
    <n v="12"/>
    <s v="EQOG167K"/>
    <s v="Middle-aged"/>
    <x v="0"/>
    <x v="5"/>
    <n v="1"/>
    <x v="11"/>
    <s v="Disagree"/>
  </r>
  <r>
    <n v="13"/>
    <s v="QQGA043Z"/>
    <s v="Middle-aged"/>
    <x v="1"/>
    <x v="6"/>
    <n v="1"/>
    <x v="12"/>
    <s v="Strongly agree"/>
  </r>
  <r>
    <n v="14"/>
    <s v="CGOR106B"/>
    <s v="Elderly"/>
    <x v="0"/>
    <x v="0"/>
    <n v="2"/>
    <x v="13"/>
    <s v="Neutral"/>
  </r>
  <r>
    <n v="15"/>
    <s v="STCO063A"/>
    <s v="Young"/>
    <x v="0"/>
    <x v="0"/>
    <n v="2"/>
    <x v="14"/>
    <s v="Neutral"/>
  </r>
  <r>
    <n v="16"/>
    <s v="ETNE087J"/>
    <s v="Middle-aged"/>
    <x v="0"/>
    <x v="3"/>
    <n v="0"/>
    <x v="15"/>
    <s v="Disagree"/>
  </r>
  <r>
    <n v="17"/>
    <s v="TAIS027Z"/>
    <s v="Middle-aged"/>
    <x v="1"/>
    <x v="0"/>
    <n v="0"/>
    <x v="16"/>
    <s v="Disagree"/>
  </r>
  <r>
    <n v="18"/>
    <s v="DAIS135E"/>
    <s v="Elderly"/>
    <x v="0"/>
    <x v="2"/>
    <n v="2"/>
    <x v="17"/>
    <s v="Neutral"/>
  </r>
  <r>
    <n v="19"/>
    <s v="VACA005W"/>
    <s v="Elderly"/>
    <x v="0"/>
    <x v="7"/>
    <n v="2"/>
    <x v="18"/>
    <s v="Disagree"/>
  </r>
  <r>
    <n v="20"/>
    <s v="AKAN036U"/>
    <s v="Young"/>
    <x v="0"/>
    <x v="4"/>
    <n v="1"/>
    <x v="19"/>
    <s v="Strongly disagree"/>
  </r>
  <r>
    <n v="21"/>
    <s v="SNIA155N"/>
    <s v="Elderly"/>
    <x v="0"/>
    <x v="7"/>
    <n v="2"/>
    <x v="20"/>
    <s v="Neutral"/>
  </r>
  <r>
    <n v="22"/>
    <s v="OGOR155I"/>
    <s v="Elderly"/>
    <x v="1"/>
    <x v="8"/>
    <n v="3"/>
    <x v="21"/>
    <s v="Disagree"/>
  </r>
  <r>
    <n v="23"/>
    <s v="NWOS052Z"/>
    <s v="Elderly"/>
    <x v="1"/>
    <x v="0"/>
    <n v="0"/>
    <x v="22"/>
    <s v="Agree"/>
  </r>
  <r>
    <n v="24"/>
    <s v="AACA017L"/>
    <s v="Middle-aged"/>
    <x v="1"/>
    <x v="7"/>
    <n v="2"/>
    <x v="23"/>
    <s v="Neutral"/>
  </r>
  <r>
    <n v="25"/>
    <s v="RKAN169P"/>
    <s v="Middle-aged"/>
    <x v="0"/>
    <x v="3"/>
    <n v="2"/>
    <x v="24"/>
    <s v="Strongly agree"/>
  </r>
  <r>
    <n v="26"/>
    <s v="OTCO066H"/>
    <s v="Middle-aged"/>
    <x v="0"/>
    <x v="5"/>
    <n v="2"/>
    <x v="25"/>
    <s v="Disagree"/>
  </r>
  <r>
    <n v="27"/>
    <s v="TPRA090E"/>
    <s v="Middle-aged"/>
    <x v="1"/>
    <x v="8"/>
    <n v="0"/>
    <x v="26"/>
    <s v="Agree"/>
  </r>
  <r>
    <n v="28"/>
    <s v="RTNE084E"/>
    <s v="Elderly"/>
    <x v="1"/>
    <x v="4"/>
    <n v="2"/>
    <x v="27"/>
    <s v="Strongly agree"/>
  </r>
  <r>
    <n v="29"/>
    <s v="AWOS118E"/>
    <s v="Young"/>
    <x v="0"/>
    <x v="2"/>
    <n v="2"/>
    <x v="28"/>
    <s v="Strongly disagree"/>
  </r>
  <r>
    <n v="30"/>
    <s v="RTNE135O"/>
    <s v="Middle-aged"/>
    <x v="1"/>
    <x v="8"/>
    <n v="0"/>
    <x v="29"/>
    <s v="Strongly agree"/>
  </r>
  <r>
    <n v="31"/>
    <s v="APRA143I"/>
    <s v="Middle-aged"/>
    <x v="0"/>
    <x v="0"/>
    <n v="2"/>
    <x v="30"/>
    <s v="Strongly disagree"/>
  </r>
  <r>
    <n v="32"/>
    <s v="AWOS030I"/>
    <s v="Young"/>
    <x v="0"/>
    <x v="1"/>
    <n v="2"/>
    <x v="31"/>
    <s v="Strongly disagree"/>
  </r>
  <r>
    <n v="33"/>
    <s v="FACA101F"/>
    <s v="Young"/>
    <x v="1"/>
    <x v="2"/>
    <n v="3"/>
    <x v="32"/>
    <s v="Strongly disagree"/>
  </r>
  <r>
    <n v="34"/>
    <s v="RPRA031M"/>
    <s v="Elderly"/>
    <x v="0"/>
    <x v="5"/>
    <n v="0"/>
    <x v="33"/>
    <s v="Agree"/>
  </r>
  <r>
    <n v="35"/>
    <s v="QWOS110I"/>
    <s v="Elderly"/>
    <x v="0"/>
    <x v="3"/>
    <n v="2"/>
    <x v="34"/>
    <s v="Agree"/>
  </r>
  <r>
    <n v="36"/>
    <s v="GTNE048O"/>
    <s v="Young"/>
    <x v="0"/>
    <x v="5"/>
    <n v="3"/>
    <x v="35"/>
    <s v="Strongly disagree"/>
  </r>
  <r>
    <n v="37"/>
    <s v="GPRA044U"/>
    <s v="Middle-aged"/>
    <x v="0"/>
    <x v="1"/>
    <n v="0"/>
    <x v="36"/>
    <s v="Strongly agree"/>
  </r>
  <r>
    <n v="38"/>
    <s v="AKAN174A"/>
    <s v="Middle-aged"/>
    <x v="1"/>
    <x v="5"/>
    <n v="0"/>
    <x v="37"/>
    <s v="Strongly agree"/>
  </r>
  <r>
    <n v="39"/>
    <s v="NKAN009V"/>
    <s v="Middle-aged"/>
    <x v="1"/>
    <x v="1"/>
    <n v="0"/>
    <x v="38"/>
    <s v="Agree"/>
  </r>
  <r>
    <n v="40"/>
    <s v="CACA020R"/>
    <s v="Young"/>
    <x v="0"/>
    <x v="1"/>
    <n v="2"/>
    <x v="39"/>
    <s v="Disagree"/>
  </r>
  <r>
    <n v="41"/>
    <s v="APRA039K"/>
    <s v="Middle-aged"/>
    <x v="0"/>
    <x v="7"/>
    <n v="3"/>
    <x v="40"/>
    <s v="Neutral"/>
  </r>
  <r>
    <n v="42"/>
    <s v="EPRA171L"/>
    <s v="Middle-aged"/>
    <x v="1"/>
    <x v="9"/>
    <n v="0"/>
    <x v="41"/>
    <s v="Strongly disagree"/>
  </r>
  <r>
    <n v="43"/>
    <s v="HPRA018M"/>
    <s v="Middle-aged"/>
    <x v="1"/>
    <x v="5"/>
    <n v="2"/>
    <x v="42"/>
    <s v="Strongly disagree"/>
  </r>
  <r>
    <n v="44"/>
    <s v="RACA058K"/>
    <s v="Middle-aged"/>
    <x v="1"/>
    <x v="2"/>
    <n v="0"/>
    <x v="43"/>
    <s v="Strongly agree"/>
  </r>
  <r>
    <n v="45"/>
    <s v="LQGA162E"/>
    <s v="Middle-aged"/>
    <x v="1"/>
    <x v="7"/>
    <n v="2"/>
    <x v="44"/>
    <s v="Strongly agree"/>
  </r>
  <r>
    <n v="46"/>
    <s v="FQOG186N"/>
    <s v="Middle-aged"/>
    <x v="0"/>
    <x v="8"/>
    <n v="3"/>
    <x v="45"/>
    <s v="Disagree"/>
  </r>
  <r>
    <n v="47"/>
    <s v="BACA049X"/>
    <s v="Middle-aged"/>
    <x v="0"/>
    <x v="4"/>
    <n v="3"/>
    <x v="46"/>
    <s v="Strongly agree"/>
  </r>
  <r>
    <n v="48"/>
    <s v="EACA110W"/>
    <s v="Middle-aged"/>
    <x v="0"/>
    <x v="8"/>
    <n v="1"/>
    <x v="47"/>
    <s v="Agree"/>
  </r>
  <r>
    <n v="49"/>
    <s v="YTNE099M"/>
    <s v="Young"/>
    <x v="0"/>
    <x v="9"/>
    <n v="0"/>
    <x v="48"/>
    <s v="Disagree"/>
  </r>
  <r>
    <n v="50"/>
    <s v="IACA083B"/>
    <s v="Middle-aged"/>
    <x v="0"/>
    <x v="9"/>
    <n v="2"/>
    <x v="49"/>
    <s v="Strongly agree"/>
  </r>
  <r>
    <n v="51"/>
    <s v="EHLE120N"/>
    <s v="Young"/>
    <x v="1"/>
    <x v="2"/>
    <n v="0"/>
    <x v="50"/>
    <s v="Strongly disagree"/>
  </r>
  <r>
    <n v="52"/>
    <s v="IQGA124K"/>
    <s v="Middle-aged"/>
    <x v="0"/>
    <x v="1"/>
    <n v="3"/>
    <x v="51"/>
    <s v="Disagree"/>
  </r>
  <r>
    <n v="53"/>
    <s v="NKAN119Z"/>
    <s v="Middle-aged"/>
    <x v="1"/>
    <x v="3"/>
    <n v="2"/>
    <x v="52"/>
    <s v="Strongly disagree"/>
  </r>
  <r>
    <n v="54"/>
    <s v="BACA184J"/>
    <s v="Elderly"/>
    <x v="0"/>
    <x v="7"/>
    <n v="1"/>
    <x v="53"/>
    <s v="Neutral"/>
  </r>
  <r>
    <n v="55"/>
    <s v="DTCO096X"/>
    <s v="Middle-aged"/>
    <x v="0"/>
    <x v="5"/>
    <n v="2"/>
    <x v="54"/>
    <s v="Strongly disagree"/>
  </r>
  <r>
    <n v="56"/>
    <s v="TKAN019D"/>
    <s v="Young"/>
    <x v="0"/>
    <x v="6"/>
    <n v="2"/>
    <x v="55"/>
    <s v="Disagree"/>
  </r>
  <r>
    <n v="57"/>
    <s v="IGOR086S"/>
    <s v="Middle-aged"/>
    <x v="0"/>
    <x v="0"/>
    <n v="2"/>
    <x v="56"/>
    <s v="Disagree"/>
  </r>
  <r>
    <n v="58"/>
    <s v="AQOG072C"/>
    <s v="Middle-aged"/>
    <x v="1"/>
    <x v="7"/>
    <n v="3"/>
    <x v="57"/>
    <s v="Neutral"/>
  </r>
  <r>
    <n v="59"/>
    <s v="DQOG198E"/>
    <s v="Elderly"/>
    <x v="0"/>
    <x v="1"/>
    <n v="0"/>
    <x v="58"/>
    <s v="Strongly disagree"/>
  </r>
  <r>
    <n v="60"/>
    <s v="ENIA018V"/>
    <s v="Elderly"/>
    <x v="1"/>
    <x v="2"/>
    <n v="3"/>
    <x v="59"/>
    <s v="Strongly agree"/>
  </r>
  <r>
    <n v="61"/>
    <s v="DGOR025W"/>
    <s v="Middle-aged"/>
    <x v="1"/>
    <x v="0"/>
    <n v="0"/>
    <x v="60"/>
    <s v="Disagree"/>
  </r>
  <r>
    <n v="62"/>
    <s v="IKAN191H"/>
    <s v="Middle-aged"/>
    <x v="0"/>
    <x v="9"/>
    <n v="3"/>
    <x v="61"/>
    <s v="Agree"/>
  </r>
  <r>
    <n v="63"/>
    <s v="OGOR150Q"/>
    <s v="Young"/>
    <x v="1"/>
    <x v="6"/>
    <n v="2"/>
    <x v="62"/>
    <s v="Neutral"/>
  </r>
  <r>
    <n v="64"/>
    <s v="ITCO019G"/>
    <s v="Young"/>
    <x v="0"/>
    <x v="8"/>
    <n v="0"/>
    <x v="63"/>
    <s v="Disagree"/>
  </r>
  <r>
    <n v="65"/>
    <s v="AQGA168O"/>
    <s v="Middle-aged"/>
    <x v="1"/>
    <x v="8"/>
    <n v="0"/>
    <x v="64"/>
    <s v="Agree"/>
  </r>
  <r>
    <n v="66"/>
    <s v="OQGA124J"/>
    <s v="Young"/>
    <x v="1"/>
    <x v="5"/>
    <n v="2"/>
    <x v="65"/>
    <s v="Disagree"/>
  </r>
  <r>
    <n v="67"/>
    <s v="NNIA174I"/>
    <s v="Middle-aged"/>
    <x v="1"/>
    <x v="4"/>
    <n v="2"/>
    <x v="66"/>
    <s v="Neutral"/>
  </r>
  <r>
    <n v="68"/>
    <s v="ZTCO121A"/>
    <s v="Elderly"/>
    <x v="1"/>
    <x v="2"/>
    <n v="2"/>
    <x v="67"/>
    <s v="Strongly agree"/>
  </r>
  <r>
    <n v="69"/>
    <s v="ZACA113R"/>
    <s v="Middle-aged"/>
    <x v="1"/>
    <x v="5"/>
    <n v="3"/>
    <x v="68"/>
    <s v="Agree"/>
  </r>
  <r>
    <n v="70"/>
    <s v="UACA080T"/>
    <s v="Middle-aged"/>
    <x v="1"/>
    <x v="2"/>
    <n v="0"/>
    <x v="69"/>
    <s v="Agree"/>
  </r>
  <r>
    <n v="71"/>
    <s v="APRA054X"/>
    <s v="Elderly"/>
    <x v="0"/>
    <x v="0"/>
    <n v="0"/>
    <x v="70"/>
    <s v="Disagree"/>
  </r>
  <r>
    <n v="72"/>
    <s v="UAIS086H"/>
    <s v="Middle-aged"/>
    <x v="1"/>
    <x v="1"/>
    <n v="2"/>
    <x v="71"/>
    <s v="Strongly disagree"/>
  </r>
  <r>
    <n v="73"/>
    <s v="RWOS007Y"/>
    <s v="Elderly"/>
    <x v="0"/>
    <x v="4"/>
    <n v="3"/>
    <x v="72"/>
    <s v="Strongly agree"/>
  </r>
  <r>
    <n v="74"/>
    <s v="VPRA089Z"/>
    <s v="Middle-aged"/>
    <x v="0"/>
    <x v="5"/>
    <n v="0"/>
    <x v="73"/>
    <s v="Strongly disagree"/>
  </r>
  <r>
    <n v="75"/>
    <s v="EACA150E"/>
    <s v="Young"/>
    <x v="0"/>
    <x v="1"/>
    <n v="0"/>
    <x v="74"/>
    <s v="Strongly agree"/>
  </r>
  <r>
    <n v="76"/>
    <s v="RACA014C"/>
    <s v="Young"/>
    <x v="0"/>
    <x v="5"/>
    <n v="2"/>
    <x v="75"/>
    <s v="Agree"/>
  </r>
  <r>
    <n v="77"/>
    <s v="UQGA091K"/>
    <s v="Middle-aged"/>
    <x v="0"/>
    <x v="9"/>
    <n v="2"/>
    <x v="76"/>
    <s v="Strongly disagree"/>
  </r>
  <r>
    <n v="78"/>
    <s v="VPRA104Z"/>
    <s v="Elderly"/>
    <x v="0"/>
    <x v="1"/>
    <n v="2"/>
    <x v="77"/>
    <s v="Agree"/>
  </r>
  <r>
    <n v="79"/>
    <s v="QNIA000Y"/>
    <s v="Elderly"/>
    <x v="1"/>
    <x v="7"/>
    <n v="0"/>
    <x v="78"/>
    <s v="Strongly disagree"/>
  </r>
  <r>
    <n v="80"/>
    <s v="AACA091M"/>
    <s v="Young"/>
    <x v="1"/>
    <x v="7"/>
    <n v="2"/>
    <x v="79"/>
    <s v="Agree"/>
  </r>
  <r>
    <n v="81"/>
    <s v="PNIA044V"/>
    <s v="Middle-aged"/>
    <x v="0"/>
    <x v="4"/>
    <n v="2"/>
    <x v="80"/>
    <s v="Agree"/>
  </r>
  <r>
    <n v="82"/>
    <s v="SKAN095V"/>
    <s v="Middle-aged"/>
    <x v="0"/>
    <x v="7"/>
    <n v="3"/>
    <x v="81"/>
    <s v="Strongly agree"/>
  </r>
  <r>
    <n v="83"/>
    <s v="QQGA118M"/>
    <s v="Elderly"/>
    <x v="0"/>
    <x v="7"/>
    <n v="0"/>
    <x v="82"/>
    <s v="Strongly agree"/>
  </r>
  <r>
    <n v="84"/>
    <s v="UTNE172I"/>
    <s v="Middle-aged"/>
    <x v="1"/>
    <x v="8"/>
    <n v="1"/>
    <x v="83"/>
    <s v="Agree"/>
  </r>
  <r>
    <n v="85"/>
    <s v="GTNE152G"/>
    <s v="Middle-aged"/>
    <x v="1"/>
    <x v="7"/>
    <n v="2"/>
    <x v="84"/>
    <s v="Strongly agree"/>
  </r>
  <r>
    <n v="86"/>
    <s v="DQOG020Y"/>
    <s v="Middle-aged"/>
    <x v="0"/>
    <x v="3"/>
    <n v="2"/>
    <x v="85"/>
    <s v="Agree"/>
  </r>
  <r>
    <n v="87"/>
    <s v="APRA082H"/>
    <s v="Middle-aged"/>
    <x v="0"/>
    <x v="8"/>
    <n v="2"/>
    <x v="86"/>
    <s v="Disagree"/>
  </r>
  <r>
    <n v="88"/>
    <s v="PTNE105W"/>
    <s v="Young"/>
    <x v="0"/>
    <x v="9"/>
    <n v="2"/>
    <x v="87"/>
    <s v="Neutral"/>
  </r>
  <r>
    <n v="89"/>
    <s v="PQOG069A"/>
    <s v="Elderly"/>
    <x v="0"/>
    <x v="3"/>
    <n v="0"/>
    <x v="88"/>
    <s v="Strongly disagree"/>
  </r>
  <r>
    <n v="90"/>
    <s v="EAIS086G"/>
    <s v="Young"/>
    <x v="0"/>
    <x v="1"/>
    <n v="2"/>
    <x v="89"/>
    <s v="Strongly agree"/>
  </r>
  <r>
    <n v="91"/>
    <s v="INIA050V"/>
    <s v="Middle-aged"/>
    <x v="0"/>
    <x v="0"/>
    <n v="2"/>
    <x v="90"/>
    <s v="Strongly disagree"/>
  </r>
  <r>
    <n v="92"/>
    <s v="AKAN049L"/>
    <s v="Young"/>
    <x v="0"/>
    <x v="2"/>
    <n v="3"/>
    <x v="91"/>
    <s v="Strongly disagree"/>
  </r>
  <r>
    <n v="93"/>
    <s v="ETNE056E"/>
    <s v="Middle-aged"/>
    <x v="1"/>
    <x v="0"/>
    <n v="0"/>
    <x v="92"/>
    <s v="Agree"/>
  </r>
  <r>
    <n v="94"/>
    <s v="PAIS178P"/>
    <s v="Middle-aged"/>
    <x v="1"/>
    <x v="4"/>
    <n v="0"/>
    <x v="93"/>
    <s v="Strongly disagree"/>
  </r>
  <r>
    <n v="95"/>
    <s v="OTNE039O"/>
    <s v="Elderly"/>
    <x v="0"/>
    <x v="0"/>
    <n v="2"/>
    <x v="94"/>
    <s v="Disagree"/>
  </r>
  <r>
    <n v="96"/>
    <s v="NKAN028D"/>
    <s v="Young"/>
    <x v="0"/>
    <x v="9"/>
    <n v="2"/>
    <x v="95"/>
    <s v="Neutral"/>
  </r>
  <r>
    <n v="97"/>
    <s v="EPRA101S"/>
    <s v="Middle-aged"/>
    <x v="0"/>
    <x v="0"/>
    <n v="3"/>
    <x v="96"/>
    <s v="Strongly agree"/>
  </r>
  <r>
    <n v="98"/>
    <s v="OPRA181Z"/>
    <s v="Middle-aged"/>
    <x v="0"/>
    <x v="2"/>
    <n v="0"/>
    <x v="97"/>
    <s v="Neutral"/>
  </r>
  <r>
    <n v="99"/>
    <s v="RGOR184P"/>
    <s v="Middle-aged"/>
    <x v="1"/>
    <x v="6"/>
    <n v="0"/>
    <x v="98"/>
    <s v="Strongly disagree"/>
  </r>
  <r>
    <n v="100"/>
    <s v="RNIA010S"/>
    <s v="Middle-aged"/>
    <x v="0"/>
    <x v="8"/>
    <n v="2"/>
    <x v="99"/>
    <s v="Strongly disagree"/>
  </r>
  <r>
    <n v="101"/>
    <s v="IQOG145Y"/>
    <s v="Young"/>
    <x v="0"/>
    <x v="5"/>
    <n v="2"/>
    <x v="100"/>
    <s v="Strongly agree"/>
  </r>
  <r>
    <n v="102"/>
    <s v="LHLE073H"/>
    <s v="Elderly"/>
    <x v="0"/>
    <x v="1"/>
    <n v="0"/>
    <x v="101"/>
    <s v="Strongly agree"/>
  </r>
  <r>
    <n v="103"/>
    <s v="UKAN074N"/>
    <s v="Middle-aged"/>
    <x v="1"/>
    <x v="4"/>
    <n v="1"/>
    <x v="102"/>
    <s v="Neutral"/>
  </r>
  <r>
    <n v="104"/>
    <s v="UACA087K"/>
    <s v="Middle-aged"/>
    <x v="1"/>
    <x v="0"/>
    <n v="2"/>
    <x v="103"/>
    <s v="Disagree"/>
  </r>
  <r>
    <n v="105"/>
    <s v="YKAN081B"/>
    <s v="Middle-aged"/>
    <x v="0"/>
    <x v="9"/>
    <n v="0"/>
    <x v="104"/>
    <s v="Strongly disagree"/>
  </r>
  <r>
    <n v="106"/>
    <s v="UTCO106U"/>
    <s v="Middle-aged"/>
    <x v="0"/>
    <x v="4"/>
    <n v="2"/>
    <x v="105"/>
    <s v="Strongly agree"/>
  </r>
  <r>
    <n v="107"/>
    <s v="FKAN165X"/>
    <s v="Middle-aged"/>
    <x v="0"/>
    <x v="3"/>
    <n v="1"/>
    <x v="106"/>
    <s v="Strongly agree"/>
  </r>
  <r>
    <n v="108"/>
    <s v="STNE194J"/>
    <s v="Middle-aged"/>
    <x v="0"/>
    <x v="1"/>
    <n v="2"/>
    <x v="107"/>
    <s v="Strongly disagree"/>
  </r>
  <r>
    <n v="109"/>
    <s v="GTCO061S"/>
    <s v="Middle-aged"/>
    <x v="1"/>
    <x v="5"/>
    <n v="2"/>
    <x v="108"/>
    <s v="Neutral"/>
  </r>
  <r>
    <n v="110"/>
    <s v="SQOG023Z"/>
    <s v="Elderly"/>
    <x v="0"/>
    <x v="2"/>
    <n v="1"/>
    <x v="109"/>
    <s v="Strongly agree"/>
  </r>
  <r>
    <n v="111"/>
    <s v="PWOS023F"/>
    <s v="Middle-aged"/>
    <x v="0"/>
    <x v="9"/>
    <n v="2"/>
    <x v="110"/>
    <s v="Agree"/>
  </r>
  <r>
    <n v="112"/>
    <s v="ETNE089N"/>
    <s v="Middle-aged"/>
    <x v="1"/>
    <x v="9"/>
    <n v="0"/>
    <x v="111"/>
    <s v="Agree"/>
  </r>
  <r>
    <n v="113"/>
    <s v="TWOS146Y"/>
    <s v="Middle-aged"/>
    <x v="1"/>
    <x v="9"/>
    <n v="3"/>
    <x v="112"/>
    <s v="Strongly agree"/>
  </r>
  <r>
    <n v="114"/>
    <s v="PQOG180U"/>
    <s v="Middle-aged"/>
    <x v="1"/>
    <x v="3"/>
    <n v="0"/>
    <x v="113"/>
    <s v="Strongly agree"/>
  </r>
  <r>
    <n v="115"/>
    <s v="NQOG147M"/>
    <s v="Middle-aged"/>
    <x v="1"/>
    <x v="3"/>
    <n v="0"/>
    <x v="114"/>
    <s v="Disagree"/>
  </r>
  <r>
    <n v="116"/>
    <s v="VTCO040J"/>
    <s v="Middle-aged"/>
    <x v="0"/>
    <x v="8"/>
    <n v="2"/>
    <x v="115"/>
    <s v="Disagree"/>
  </r>
  <r>
    <n v="117"/>
    <s v="IWOS060O"/>
    <s v="Young"/>
    <x v="1"/>
    <x v="8"/>
    <n v="0"/>
    <x v="116"/>
    <s v="Neutral"/>
  </r>
  <r>
    <n v="118"/>
    <s v="QQOG137K"/>
    <s v="Elderly"/>
    <x v="0"/>
    <x v="9"/>
    <n v="0"/>
    <x v="117"/>
    <s v="Strongly agree"/>
  </r>
  <r>
    <n v="119"/>
    <s v="EQOG139I"/>
    <s v="Elderly"/>
    <x v="0"/>
    <x v="9"/>
    <n v="0"/>
    <x v="118"/>
    <s v="Neutral"/>
  </r>
  <r>
    <n v="120"/>
    <s v="UACA076L"/>
    <s v="Middle-aged"/>
    <x v="0"/>
    <x v="5"/>
    <n v="2"/>
    <x v="119"/>
    <s v="Strongly agree"/>
  </r>
  <r>
    <n v="121"/>
    <s v="SQGA082D"/>
    <s v="Elderly"/>
    <x v="0"/>
    <x v="7"/>
    <n v="3"/>
    <x v="120"/>
    <s v="Strongly disagree"/>
  </r>
  <r>
    <n v="122"/>
    <s v="TKAN021X"/>
    <s v="Middle-aged"/>
    <x v="1"/>
    <x v="9"/>
    <n v="2"/>
    <x v="121"/>
    <s v="Strongly disagree"/>
  </r>
  <r>
    <n v="123"/>
    <s v="MPRA027C"/>
    <s v="Elderly"/>
    <x v="0"/>
    <x v="3"/>
    <n v="1"/>
    <x v="122"/>
    <s v="Neutral"/>
  </r>
  <r>
    <n v="124"/>
    <s v="IQGA152O"/>
    <s v="Middle-aged"/>
    <x v="0"/>
    <x v="8"/>
    <n v="0"/>
    <x v="123"/>
    <s v="Disagree"/>
  </r>
  <r>
    <n v="125"/>
    <s v="GQGA184T"/>
    <s v="Middle-aged"/>
    <x v="0"/>
    <x v="0"/>
    <n v="0"/>
    <x v="124"/>
    <s v="Strongly disagree"/>
  </r>
  <r>
    <n v="126"/>
    <s v="TPRA087M"/>
    <s v="Middle-aged"/>
    <x v="0"/>
    <x v="5"/>
    <n v="0"/>
    <x v="125"/>
    <s v="Agree"/>
  </r>
  <r>
    <n v="127"/>
    <s v="QACA066X"/>
    <s v="Middle-aged"/>
    <x v="0"/>
    <x v="8"/>
    <n v="2"/>
    <x v="126"/>
    <s v="Strongly agree"/>
  </r>
  <r>
    <n v="128"/>
    <s v="DKAN193C"/>
    <s v="Elderly"/>
    <x v="1"/>
    <x v="3"/>
    <n v="2"/>
    <x v="127"/>
    <s v="Strongly disagree"/>
  </r>
  <r>
    <n v="129"/>
    <s v="IQGA140M"/>
    <s v="Elderly"/>
    <x v="0"/>
    <x v="1"/>
    <n v="2"/>
    <x v="128"/>
    <s v="Disagree"/>
  </r>
  <r>
    <n v="130"/>
    <s v="SQGA084R"/>
    <s v="Young"/>
    <x v="1"/>
    <x v="1"/>
    <n v="1"/>
    <x v="129"/>
    <s v="Disagree"/>
  </r>
  <r>
    <n v="131"/>
    <s v="HAIS083T"/>
    <s v="Elderly"/>
    <x v="0"/>
    <x v="0"/>
    <n v="0"/>
    <x v="130"/>
    <s v="Agree"/>
  </r>
  <r>
    <n v="132"/>
    <s v="ENIA147A"/>
    <s v="Young"/>
    <x v="0"/>
    <x v="9"/>
    <n v="2"/>
    <x v="131"/>
    <s v="Agree"/>
  </r>
  <r>
    <n v="133"/>
    <s v="HPRA037I"/>
    <s v="Middle-aged"/>
    <x v="1"/>
    <x v="8"/>
    <n v="0"/>
    <x v="132"/>
    <s v="Disagree"/>
  </r>
  <r>
    <n v="134"/>
    <s v="DKAN085S"/>
    <s v="Middle-aged"/>
    <x v="1"/>
    <x v="4"/>
    <n v="2"/>
    <x v="133"/>
    <s v="Neutral"/>
  </r>
  <r>
    <n v="135"/>
    <s v="GNIA007X"/>
    <s v="Middle-aged"/>
    <x v="0"/>
    <x v="8"/>
    <n v="2"/>
    <x v="134"/>
    <s v="Agree"/>
  </r>
  <r>
    <n v="136"/>
    <s v="DKAN186R"/>
    <s v="Middle-aged"/>
    <x v="0"/>
    <x v="6"/>
    <n v="0"/>
    <x v="135"/>
    <s v="Strongly agree"/>
  </r>
  <r>
    <n v="137"/>
    <s v="EACA117D"/>
    <s v="Elderly"/>
    <x v="0"/>
    <x v="2"/>
    <n v="0"/>
    <x v="136"/>
    <s v="Disagree"/>
  </r>
  <r>
    <n v="138"/>
    <s v="SACA010Q"/>
    <s v="Young"/>
    <x v="0"/>
    <x v="7"/>
    <n v="2"/>
    <x v="137"/>
    <s v="Disagree"/>
  </r>
  <r>
    <n v="139"/>
    <s v="NPRA143P"/>
    <s v="Middle-aged"/>
    <x v="0"/>
    <x v="0"/>
    <n v="3"/>
    <x v="138"/>
    <s v="Agree"/>
  </r>
  <r>
    <n v="140"/>
    <s v="YKAN052C"/>
    <s v="Middle-aged"/>
    <x v="0"/>
    <x v="0"/>
    <n v="1"/>
    <x v="139"/>
    <s v="Disagree"/>
  </r>
  <r>
    <n v="141"/>
    <s v="UPRA022L"/>
    <s v="Middle-aged"/>
    <x v="1"/>
    <x v="9"/>
    <n v="1"/>
    <x v="140"/>
    <s v="Strongly disagree"/>
  </r>
  <r>
    <n v="142"/>
    <s v="RQGA093C"/>
    <s v="Elderly"/>
    <x v="1"/>
    <x v="6"/>
    <n v="0"/>
    <x v="141"/>
    <s v="Strongly agree"/>
  </r>
  <r>
    <n v="143"/>
    <s v="RTCO130B"/>
    <s v="Middle-aged"/>
    <x v="0"/>
    <x v="7"/>
    <n v="2"/>
    <x v="142"/>
    <s v="Strongly agree"/>
  </r>
  <r>
    <n v="144"/>
    <s v="UGOR073M"/>
    <s v="Elderly"/>
    <x v="1"/>
    <x v="8"/>
    <n v="0"/>
    <x v="143"/>
    <s v="Disagree"/>
  </r>
  <r>
    <n v="145"/>
    <s v="SAIS117K"/>
    <s v="Elderly"/>
    <x v="0"/>
    <x v="7"/>
    <n v="2"/>
    <x v="144"/>
    <s v="Agree"/>
  </r>
  <r>
    <n v="146"/>
    <s v="OKAN171C"/>
    <s v="Middle-aged"/>
    <x v="0"/>
    <x v="2"/>
    <n v="2"/>
    <x v="145"/>
    <s v="Strongly disagree"/>
  </r>
  <r>
    <n v="147"/>
    <s v="IKAN099R"/>
    <s v="Elderly"/>
    <x v="1"/>
    <x v="7"/>
    <n v="1"/>
    <x v="146"/>
    <s v="Agree"/>
  </r>
  <r>
    <n v="148"/>
    <s v="MAIS147L"/>
    <s v="Middle-aged"/>
    <x v="1"/>
    <x v="2"/>
    <n v="0"/>
    <x v="147"/>
    <s v="Disagree"/>
  </r>
  <r>
    <n v="149"/>
    <s v="DTCO028Q"/>
    <s v="Young"/>
    <x v="0"/>
    <x v="2"/>
    <n v="0"/>
    <x v="148"/>
    <s v="Neutral"/>
  </r>
  <r>
    <n v="150"/>
    <s v="RGOR067P"/>
    <s v="Young"/>
    <x v="0"/>
    <x v="7"/>
    <n v="2"/>
    <x v="149"/>
    <s v="Strongly disagree"/>
  </r>
  <r>
    <n v="151"/>
    <s v="ATCO116O"/>
    <s v="Elderly"/>
    <x v="1"/>
    <x v="1"/>
    <n v="0"/>
    <x v="150"/>
    <s v="Strongly disagree"/>
  </r>
  <r>
    <n v="152"/>
    <s v="TACA056B"/>
    <s v="Young"/>
    <x v="1"/>
    <x v="7"/>
    <n v="3"/>
    <x v="151"/>
    <s v="Agree"/>
  </r>
  <r>
    <n v="153"/>
    <s v="NACA162B"/>
    <s v="Elderly"/>
    <x v="0"/>
    <x v="5"/>
    <n v="0"/>
    <x v="152"/>
    <s v="Strongly agree"/>
  </r>
  <r>
    <n v="154"/>
    <s v="SACA096P"/>
    <s v="Middle-aged"/>
    <x v="0"/>
    <x v="4"/>
    <n v="1"/>
    <x v="153"/>
    <s v="Disagree"/>
  </r>
  <r>
    <n v="155"/>
    <s v="EQOG118M"/>
    <s v="Middle-aged"/>
    <x v="0"/>
    <x v="6"/>
    <n v="1"/>
    <x v="154"/>
    <s v="Agree"/>
  </r>
  <r>
    <n v="156"/>
    <s v="GNIA034C"/>
    <s v="Young"/>
    <x v="1"/>
    <x v="9"/>
    <n v="0"/>
    <x v="155"/>
    <s v="Neutral"/>
  </r>
  <r>
    <n v="157"/>
    <s v="ETNE177P"/>
    <s v="Elderly"/>
    <x v="1"/>
    <x v="2"/>
    <n v="0"/>
    <x v="156"/>
    <s v="Disagree"/>
  </r>
  <r>
    <n v="158"/>
    <s v="SQOG163J"/>
    <s v="Elderly"/>
    <x v="0"/>
    <x v="4"/>
    <n v="3"/>
    <x v="157"/>
    <s v="Neutral"/>
  </r>
  <r>
    <n v="159"/>
    <s v="SGOR197W"/>
    <s v="Young"/>
    <x v="1"/>
    <x v="0"/>
    <n v="0"/>
    <x v="158"/>
    <s v="Strongly agree"/>
  </r>
  <r>
    <n v="160"/>
    <s v="AQGA120G"/>
    <s v="Middle-aged"/>
    <x v="0"/>
    <x v="3"/>
    <n v="2"/>
    <x v="159"/>
    <s v="Strongly agree"/>
  </r>
  <r>
    <n v="161"/>
    <s v="APRA178D"/>
    <s v="Elderly"/>
    <x v="1"/>
    <x v="3"/>
    <n v="1"/>
    <x v="160"/>
    <s v="Strongly agree"/>
  </r>
  <r>
    <n v="162"/>
    <s v="GNIA094M"/>
    <s v="Middle-aged"/>
    <x v="1"/>
    <x v="4"/>
    <n v="0"/>
    <x v="161"/>
    <s v="Agree"/>
  </r>
  <r>
    <n v="163"/>
    <s v="DGOR184O"/>
    <s v="Young"/>
    <x v="0"/>
    <x v="9"/>
    <n v="3"/>
    <x v="162"/>
    <s v="Neutral"/>
  </r>
  <r>
    <n v="164"/>
    <s v="QTNE174M"/>
    <s v="Middle-aged"/>
    <x v="1"/>
    <x v="8"/>
    <n v="2"/>
    <x v="163"/>
    <s v="Neutral"/>
  </r>
  <r>
    <n v="165"/>
    <s v="ITCO140T"/>
    <s v="Middle-aged"/>
    <x v="0"/>
    <x v="3"/>
    <n v="0"/>
    <x v="164"/>
    <s v="Neutral"/>
  </r>
  <r>
    <n v="166"/>
    <s v="TAIS137Q"/>
    <s v="Middle-aged"/>
    <x v="0"/>
    <x v="4"/>
    <n v="1"/>
    <x v="165"/>
    <s v="Agree"/>
  </r>
  <r>
    <n v="167"/>
    <s v="BACA172H"/>
    <s v="Middle-aged"/>
    <x v="0"/>
    <x v="1"/>
    <n v="1"/>
    <x v="166"/>
    <s v="Strongly disagree"/>
  </r>
  <r>
    <n v="168"/>
    <s v="WTNE130J"/>
    <s v="Middle-aged"/>
    <x v="1"/>
    <x v="8"/>
    <n v="2"/>
    <x v="167"/>
    <s v="Agree"/>
  </r>
  <r>
    <n v="169"/>
    <s v="IAIS100X"/>
    <s v="Young"/>
    <x v="0"/>
    <x v="3"/>
    <n v="1"/>
    <x v="168"/>
    <s v="Agree"/>
  </r>
  <r>
    <n v="170"/>
    <s v="DKAN176V"/>
    <s v="Middle-aged"/>
    <x v="0"/>
    <x v="0"/>
    <n v="0"/>
    <x v="169"/>
    <s v="Agree"/>
  </r>
  <r>
    <n v="171"/>
    <s v="UQOG050U"/>
    <s v="Middle-aged"/>
    <x v="1"/>
    <x v="3"/>
    <n v="0"/>
    <x v="170"/>
    <s v="Disagree"/>
  </r>
  <r>
    <n v="172"/>
    <s v="ANIA093Q"/>
    <s v="Middle-aged"/>
    <x v="0"/>
    <x v="7"/>
    <n v="2"/>
    <x v="171"/>
    <s v="Neutral"/>
  </r>
  <r>
    <n v="173"/>
    <s v="BKAN174N"/>
    <s v="Elderly"/>
    <x v="1"/>
    <x v="0"/>
    <n v="2"/>
    <x v="172"/>
    <s v="Agree"/>
  </r>
  <r>
    <n v="174"/>
    <s v="YWOS155V"/>
    <s v="Elderly"/>
    <x v="0"/>
    <x v="9"/>
    <n v="1"/>
    <x v="173"/>
    <s v="Agree"/>
  </r>
  <r>
    <n v="175"/>
    <s v="AAIS158T"/>
    <s v="Middle-aged"/>
    <x v="0"/>
    <x v="6"/>
    <n v="2"/>
    <x v="174"/>
    <s v="Agree"/>
  </r>
  <r>
    <n v="176"/>
    <s v="TPRA076L"/>
    <s v="Middle-aged"/>
    <x v="1"/>
    <x v="6"/>
    <n v="0"/>
    <x v="175"/>
    <s v="Strongly disagree"/>
  </r>
  <r>
    <n v="177"/>
    <s v="VAIS170D"/>
    <s v="Middle-aged"/>
    <x v="0"/>
    <x v="7"/>
    <n v="2"/>
    <x v="176"/>
    <s v="Neutral"/>
  </r>
  <r>
    <n v="178"/>
    <s v="EAIS147F"/>
    <s v="Middle-aged"/>
    <x v="0"/>
    <x v="8"/>
    <n v="2"/>
    <x v="177"/>
    <s v="Neutral"/>
  </r>
  <r>
    <n v="179"/>
    <s v="RTCO169F"/>
    <s v="Middle-aged"/>
    <x v="1"/>
    <x v="8"/>
    <n v="2"/>
    <x v="178"/>
    <s v="Disagree"/>
  </r>
  <r>
    <n v="180"/>
    <s v="SACA002F"/>
    <s v="Young"/>
    <x v="0"/>
    <x v="9"/>
    <n v="2"/>
    <x v="179"/>
    <s v="Disagree"/>
  </r>
  <r>
    <n v="181"/>
    <s v="TQGA161O"/>
    <s v="Elderly"/>
    <x v="0"/>
    <x v="6"/>
    <n v="2"/>
    <x v="180"/>
    <s v="Strongly disagree"/>
  </r>
  <r>
    <n v="182"/>
    <s v="RACA053W"/>
    <s v="Elderly"/>
    <x v="1"/>
    <x v="3"/>
    <n v="2"/>
    <x v="181"/>
    <s v="Disagree"/>
  </r>
  <r>
    <n v="183"/>
    <s v="PTNE114M"/>
    <s v="Middle-aged"/>
    <x v="0"/>
    <x v="0"/>
    <n v="0"/>
    <x v="182"/>
    <s v="Disagree"/>
  </r>
  <r>
    <n v="184"/>
    <s v="AAIS108S"/>
    <s v="Middle-aged"/>
    <x v="0"/>
    <x v="3"/>
    <n v="1"/>
    <x v="183"/>
    <s v="Disagree"/>
  </r>
  <r>
    <n v="185"/>
    <s v="WPRA030A"/>
    <s v="Young"/>
    <x v="1"/>
    <x v="1"/>
    <n v="1"/>
    <x v="184"/>
    <s v="Agree"/>
  </r>
  <r>
    <n v="186"/>
    <s v="RKAN198C"/>
    <s v="Young"/>
    <x v="0"/>
    <x v="2"/>
    <n v="0"/>
    <x v="185"/>
    <s v="Strongly disagree"/>
  </r>
  <r>
    <n v="187"/>
    <s v="GWOS013R"/>
    <s v="Young"/>
    <x v="0"/>
    <x v="8"/>
    <n v="2"/>
    <x v="186"/>
    <s v="Neutral"/>
  </r>
  <r>
    <n v="188"/>
    <s v="CTNE080R"/>
    <s v="Elderly"/>
    <x v="0"/>
    <x v="3"/>
    <n v="2"/>
    <x v="187"/>
    <s v="Strongly disagree"/>
  </r>
  <r>
    <n v="189"/>
    <s v="VPRA187E"/>
    <s v="Middle-aged"/>
    <x v="0"/>
    <x v="2"/>
    <n v="2"/>
    <x v="188"/>
    <s v="Agree"/>
  </r>
  <r>
    <n v="190"/>
    <s v="WAIS073A"/>
    <s v="Middle-aged"/>
    <x v="0"/>
    <x v="9"/>
    <n v="0"/>
    <x v="189"/>
    <s v="Neutral"/>
  </r>
  <r>
    <n v="191"/>
    <s v="PAIS060K"/>
    <s v="Middle-aged"/>
    <x v="1"/>
    <x v="6"/>
    <n v="1"/>
    <x v="190"/>
    <s v="Disagree"/>
  </r>
  <r>
    <n v="192"/>
    <s v="IQOG092A"/>
    <s v="Middle-aged"/>
    <x v="0"/>
    <x v="9"/>
    <n v="1"/>
    <x v="191"/>
    <s v="Strongly agree"/>
  </r>
  <r>
    <n v="193"/>
    <s v="BAIS142X"/>
    <s v="Young"/>
    <x v="1"/>
    <x v="6"/>
    <n v="2"/>
    <x v="192"/>
    <s v="Neutral"/>
  </r>
  <r>
    <n v="194"/>
    <s v="IWOS052C"/>
    <s v="Middle-aged"/>
    <x v="1"/>
    <x v="4"/>
    <n v="3"/>
    <x v="193"/>
    <s v="Strongly agree"/>
  </r>
  <r>
    <n v="195"/>
    <s v="HGOR197X"/>
    <s v="Elderly"/>
    <x v="1"/>
    <x v="3"/>
    <n v="0"/>
    <x v="194"/>
    <s v="Agree"/>
  </r>
  <r>
    <n v="196"/>
    <s v="NACA143W"/>
    <s v="Young"/>
    <x v="1"/>
    <x v="2"/>
    <n v="1"/>
    <x v="195"/>
    <s v="Strongly disagree"/>
  </r>
  <r>
    <n v="197"/>
    <s v="GWOS183G"/>
    <s v="Young"/>
    <x v="1"/>
    <x v="5"/>
    <n v="0"/>
    <x v="196"/>
    <s v="Strongly agree"/>
  </r>
  <r>
    <n v="198"/>
    <s v="SQGA154W"/>
    <s v="Middle-aged"/>
    <x v="0"/>
    <x v="0"/>
    <n v="2"/>
    <x v="197"/>
    <s v="Neutral"/>
  </r>
  <r>
    <n v="199"/>
    <s v="VPRA114L"/>
    <s v="Middle-aged"/>
    <x v="0"/>
    <x v="9"/>
    <n v="3"/>
    <x v="198"/>
    <s v="Neutral"/>
  </r>
  <r>
    <n v="200"/>
    <s v="NQGA030F"/>
    <s v="Middle-aged"/>
    <x v="1"/>
    <x v="9"/>
    <n v="0"/>
    <x v="199"/>
    <s v="Neutral"/>
  </r>
  <r>
    <n v="201"/>
    <s v="IACA082B"/>
    <s v="Elderly"/>
    <x v="0"/>
    <x v="7"/>
    <n v="2"/>
    <x v="200"/>
    <s v="Strongly disagree"/>
  </r>
  <r>
    <n v="202"/>
    <s v="DTCO055K"/>
    <s v="Elderly"/>
    <x v="1"/>
    <x v="8"/>
    <n v="2"/>
    <x v="201"/>
    <s v="Strongly agree"/>
  </r>
  <r>
    <n v="203"/>
    <s v="ATNE022C"/>
    <s v="Elderly"/>
    <x v="0"/>
    <x v="1"/>
    <n v="2"/>
    <x v="202"/>
    <s v="Strongly disagree"/>
  </r>
  <r>
    <n v="204"/>
    <s v="STCO090K"/>
    <s v="Middle-aged"/>
    <x v="1"/>
    <x v="6"/>
    <n v="1"/>
    <x v="203"/>
    <s v="Disagree"/>
  </r>
  <r>
    <n v="205"/>
    <s v="RAIS144Z"/>
    <s v="Elderly"/>
    <x v="0"/>
    <x v="0"/>
    <n v="2"/>
    <x v="204"/>
    <s v="Agree"/>
  </r>
  <r>
    <n v="206"/>
    <s v="HQOG150L"/>
    <s v="Elderly"/>
    <x v="1"/>
    <x v="4"/>
    <n v="0"/>
    <x v="205"/>
    <s v="Disagree"/>
  </r>
  <r>
    <n v="207"/>
    <s v="BTCO133W"/>
    <s v="Young"/>
    <x v="1"/>
    <x v="7"/>
    <n v="3"/>
    <x v="206"/>
    <s v="Agree"/>
  </r>
  <r>
    <n v="208"/>
    <s v="BKAN070F"/>
    <s v="Middle-aged"/>
    <x v="1"/>
    <x v="2"/>
    <n v="2"/>
    <x v="207"/>
    <s v="Disagree"/>
  </r>
  <r>
    <n v="209"/>
    <s v="ETNE162N"/>
    <s v="Middle-aged"/>
    <x v="1"/>
    <x v="4"/>
    <n v="0"/>
    <x v="208"/>
    <s v="Neutral"/>
  </r>
  <r>
    <n v="210"/>
    <s v="DKAN100V"/>
    <s v="Middle-aged"/>
    <x v="1"/>
    <x v="1"/>
    <n v="2"/>
    <x v="209"/>
    <s v="Neutral"/>
  </r>
  <r>
    <n v="211"/>
    <s v="HNIA087C"/>
    <s v="Elderly"/>
    <x v="0"/>
    <x v="6"/>
    <n v="1"/>
    <x v="210"/>
    <s v="Agree"/>
  </r>
  <r>
    <n v="212"/>
    <s v="GKAN150C"/>
    <s v="Middle-aged"/>
    <x v="1"/>
    <x v="7"/>
    <n v="2"/>
    <x v="211"/>
    <s v="Strongly agree"/>
  </r>
  <r>
    <n v="213"/>
    <s v="EAIS163Z"/>
    <s v="Middle-aged"/>
    <x v="0"/>
    <x v="8"/>
    <n v="0"/>
    <x v="212"/>
    <s v="Disagree"/>
  </r>
  <r>
    <n v="214"/>
    <s v="AAIS106D"/>
    <s v="Elderly"/>
    <x v="0"/>
    <x v="0"/>
    <n v="1"/>
    <x v="213"/>
    <s v="Neutral"/>
  </r>
  <r>
    <n v="215"/>
    <s v="QTCO122U"/>
    <s v="Middle-aged"/>
    <x v="0"/>
    <x v="3"/>
    <n v="2"/>
    <x v="214"/>
    <s v="Neutral"/>
  </r>
  <r>
    <n v="216"/>
    <s v="RTNE055M"/>
    <s v="Young"/>
    <x v="1"/>
    <x v="5"/>
    <n v="0"/>
    <x v="215"/>
    <s v="Strongly agree"/>
  </r>
  <r>
    <n v="217"/>
    <s v="TQOG081T"/>
    <s v="Elderly"/>
    <x v="1"/>
    <x v="7"/>
    <n v="0"/>
    <x v="216"/>
    <s v="Strongly agree"/>
  </r>
  <r>
    <n v="218"/>
    <s v="EHLE052L"/>
    <s v="Middle-aged"/>
    <x v="0"/>
    <x v="3"/>
    <n v="2"/>
    <x v="217"/>
    <s v="Strongly disagree"/>
  </r>
  <r>
    <n v="219"/>
    <s v="QHLE003Q"/>
    <s v="Middle-aged"/>
    <x v="0"/>
    <x v="8"/>
    <n v="0"/>
    <x v="218"/>
    <s v="Strongly agree"/>
  </r>
  <r>
    <n v="220"/>
    <s v="JKAN144P"/>
    <s v="Middle-aged"/>
    <x v="0"/>
    <x v="0"/>
    <n v="2"/>
    <x v="219"/>
    <s v="Disagree"/>
  </r>
  <r>
    <n v="221"/>
    <s v="RQOG006T"/>
    <s v="Middle-aged"/>
    <x v="1"/>
    <x v="4"/>
    <n v="3"/>
    <x v="220"/>
    <s v="Disagree"/>
  </r>
  <r>
    <n v="222"/>
    <s v="ATCO055J"/>
    <s v="Middle-aged"/>
    <x v="0"/>
    <x v="4"/>
    <n v="0"/>
    <x v="221"/>
    <s v="Strongly agree"/>
  </r>
  <r>
    <n v="223"/>
    <s v="AAIS029L"/>
    <s v="Young"/>
    <x v="0"/>
    <x v="3"/>
    <n v="2"/>
    <x v="222"/>
    <s v="Strongly disagree"/>
  </r>
  <r>
    <n v="224"/>
    <s v="NHLE024I"/>
    <s v="Young"/>
    <x v="0"/>
    <x v="4"/>
    <n v="2"/>
    <x v="223"/>
    <s v="Strongly disagree"/>
  </r>
  <r>
    <n v="225"/>
    <s v="TAIS052L"/>
    <s v="Elderly"/>
    <x v="0"/>
    <x v="9"/>
    <n v="2"/>
    <x v="224"/>
    <s v="Disagree"/>
  </r>
  <r>
    <n v="226"/>
    <s v="BACA020B"/>
    <s v="Elderly"/>
    <x v="0"/>
    <x v="3"/>
    <n v="2"/>
    <x v="225"/>
    <s v="Disagree"/>
  </r>
  <r>
    <n v="227"/>
    <s v="UQOG034X"/>
    <s v="Middle-aged"/>
    <x v="0"/>
    <x v="0"/>
    <n v="1"/>
    <x v="226"/>
    <s v="Strongly disagree"/>
  </r>
  <r>
    <n v="228"/>
    <s v="SGOR068X"/>
    <s v="Middle-aged"/>
    <x v="1"/>
    <x v="3"/>
    <n v="2"/>
    <x v="227"/>
    <s v="Strongly agree"/>
  </r>
  <r>
    <n v="229"/>
    <s v="PAIS135Q"/>
    <s v="Middle-aged"/>
    <x v="1"/>
    <x v="5"/>
    <n v="1"/>
    <x v="228"/>
    <s v="Neutral"/>
  </r>
  <r>
    <n v="230"/>
    <s v="NWOS025K"/>
    <s v="Young"/>
    <x v="0"/>
    <x v="3"/>
    <n v="0"/>
    <x v="229"/>
    <s v="Strongly disagree"/>
  </r>
  <r>
    <n v="231"/>
    <s v="ITNE193E"/>
    <s v="Middle-aged"/>
    <x v="0"/>
    <x v="7"/>
    <n v="2"/>
    <x v="230"/>
    <s v="Neutral"/>
  </r>
  <r>
    <n v="232"/>
    <s v="GWOS053V"/>
    <s v="Young"/>
    <x v="0"/>
    <x v="4"/>
    <n v="1"/>
    <x v="231"/>
    <s v="Agree"/>
  </r>
  <r>
    <n v="233"/>
    <s v="DKAN002P"/>
    <s v="Young"/>
    <x v="1"/>
    <x v="4"/>
    <n v="3"/>
    <x v="232"/>
    <s v="Disagree"/>
  </r>
  <r>
    <n v="234"/>
    <s v="UNIA147D"/>
    <s v="Middle-aged"/>
    <x v="0"/>
    <x v="8"/>
    <n v="2"/>
    <x v="233"/>
    <s v="Agree"/>
  </r>
  <r>
    <n v="235"/>
    <s v="DGOR003G"/>
    <s v="Middle-aged"/>
    <x v="1"/>
    <x v="3"/>
    <n v="2"/>
    <x v="234"/>
    <s v="Strongly disagree"/>
  </r>
  <r>
    <n v="236"/>
    <s v="DTNE033C"/>
    <s v="Middle-aged"/>
    <x v="1"/>
    <x v="8"/>
    <n v="0"/>
    <x v="235"/>
    <s v="Strongly agree"/>
  </r>
  <r>
    <n v="237"/>
    <s v="RGOR034R"/>
    <s v="Middle-aged"/>
    <x v="0"/>
    <x v="6"/>
    <n v="1"/>
    <x v="236"/>
    <s v="Neutral"/>
  </r>
  <r>
    <n v="238"/>
    <s v="DTCO158N"/>
    <s v="Middle-aged"/>
    <x v="0"/>
    <x v="6"/>
    <n v="2"/>
    <x v="237"/>
    <s v="Disagree"/>
  </r>
  <r>
    <n v="239"/>
    <s v="YTNE069T"/>
    <s v="Young"/>
    <x v="0"/>
    <x v="1"/>
    <n v="0"/>
    <x v="238"/>
    <s v="Strongly agree"/>
  </r>
  <r>
    <n v="240"/>
    <s v="SWOS154N"/>
    <s v="Middle-aged"/>
    <x v="1"/>
    <x v="3"/>
    <n v="1"/>
    <x v="239"/>
    <s v="Disagree"/>
  </r>
  <r>
    <n v="241"/>
    <s v="IWOS045T"/>
    <s v="Middle-aged"/>
    <x v="1"/>
    <x v="9"/>
    <n v="2"/>
    <x v="240"/>
    <s v="Strongly disagree"/>
  </r>
  <r>
    <n v="242"/>
    <s v="RGOR176P"/>
    <s v="Young"/>
    <x v="0"/>
    <x v="7"/>
    <n v="0"/>
    <x v="241"/>
    <s v="Disagree"/>
  </r>
  <r>
    <n v="243"/>
    <s v="MTCO045Y"/>
    <s v="Young"/>
    <x v="0"/>
    <x v="2"/>
    <n v="3"/>
    <x v="242"/>
    <s v="Disagree"/>
  </r>
  <r>
    <n v="244"/>
    <s v="TTNE112H"/>
    <s v="Middle-aged"/>
    <x v="1"/>
    <x v="7"/>
    <n v="1"/>
    <x v="243"/>
    <s v="Agree"/>
  </r>
  <r>
    <n v="245"/>
    <s v="MTCO087D"/>
    <s v="Young"/>
    <x v="1"/>
    <x v="7"/>
    <n v="2"/>
    <x v="244"/>
    <s v="Strongly agree"/>
  </r>
  <r>
    <n v="246"/>
    <s v="ETCO102E"/>
    <s v="Middle-aged"/>
    <x v="0"/>
    <x v="2"/>
    <n v="2"/>
    <x v="245"/>
    <s v="Strongly disagree"/>
  </r>
  <r>
    <n v="247"/>
    <s v="BTCO062W"/>
    <s v="Middle-aged"/>
    <x v="0"/>
    <x v="8"/>
    <n v="2"/>
    <x v="246"/>
    <s v="Strongly agree"/>
  </r>
  <r>
    <n v="248"/>
    <s v="GACA028A"/>
    <s v="Middle-aged"/>
    <x v="0"/>
    <x v="4"/>
    <n v="2"/>
    <x v="247"/>
    <s v="Strongly disagree"/>
  </r>
  <r>
    <n v="249"/>
    <s v="IAIS172J"/>
    <s v="Young"/>
    <x v="1"/>
    <x v="3"/>
    <n v="0"/>
    <x v="248"/>
    <s v="Agree"/>
  </r>
  <r>
    <n v="250"/>
    <s v="ENIA074T"/>
    <s v="Young"/>
    <x v="0"/>
    <x v="6"/>
    <n v="1"/>
    <x v="249"/>
    <s v="Strongly agree"/>
  </r>
  <r>
    <n v="251"/>
    <s v="EQGA185C"/>
    <s v="Middle-aged"/>
    <x v="1"/>
    <x v="2"/>
    <n v="2"/>
    <x v="250"/>
    <s v="Strongly disagree"/>
  </r>
  <r>
    <n v="252"/>
    <s v="IQGA081M"/>
    <s v="Young"/>
    <x v="1"/>
    <x v="1"/>
    <n v="0"/>
    <x v="251"/>
    <s v="Disagree"/>
  </r>
  <r>
    <n v="253"/>
    <s v="KKAN000U"/>
    <s v="Elderly"/>
    <x v="0"/>
    <x v="3"/>
    <n v="0"/>
    <x v="252"/>
    <s v="Strongly disagree"/>
  </r>
  <r>
    <n v="254"/>
    <s v="SPRA102C"/>
    <s v="Elderly"/>
    <x v="0"/>
    <x v="3"/>
    <n v="2"/>
    <x v="253"/>
    <s v="Neutral"/>
  </r>
  <r>
    <n v="255"/>
    <s v="FPRA093Q"/>
    <s v="Middle-aged"/>
    <x v="0"/>
    <x v="0"/>
    <n v="0"/>
    <x v="254"/>
    <s v="Disagree"/>
  </r>
  <r>
    <n v="256"/>
    <s v="APRA035L"/>
    <s v="Elderly"/>
    <x v="0"/>
    <x v="5"/>
    <n v="3"/>
    <x v="255"/>
    <s v="Agree"/>
  </r>
  <r>
    <n v="257"/>
    <s v="NPRA119G"/>
    <s v="Middle-aged"/>
    <x v="0"/>
    <x v="6"/>
    <n v="3"/>
    <x v="256"/>
    <s v="Agree"/>
  </r>
  <r>
    <n v="258"/>
    <s v="DTCO157K"/>
    <s v="Middle-aged"/>
    <x v="0"/>
    <x v="3"/>
    <n v="1"/>
    <x v="257"/>
    <s v="Neutral"/>
  </r>
  <r>
    <n v="259"/>
    <s v="RACA163G"/>
    <s v="Elderly"/>
    <x v="1"/>
    <x v="0"/>
    <n v="2"/>
    <x v="258"/>
    <s v="Agree"/>
  </r>
  <r>
    <n v="260"/>
    <s v="RWOS121U"/>
    <s v="Middle-aged"/>
    <x v="0"/>
    <x v="8"/>
    <n v="2"/>
    <x v="259"/>
    <s v="Agree"/>
  </r>
  <r>
    <n v="261"/>
    <s v="BQOG113J"/>
    <s v="Elderly"/>
    <x v="1"/>
    <x v="9"/>
    <n v="0"/>
    <x v="260"/>
    <s v="Strongly agree"/>
  </r>
  <r>
    <n v="262"/>
    <s v="TGOR190I"/>
    <s v="Middle-aged"/>
    <x v="1"/>
    <x v="8"/>
    <n v="2"/>
    <x v="261"/>
    <s v="Disagree"/>
  </r>
  <r>
    <n v="263"/>
    <s v="DKAN152T"/>
    <s v="Middle-aged"/>
    <x v="0"/>
    <x v="8"/>
    <n v="0"/>
    <x v="262"/>
    <s v="Strongly agree"/>
  </r>
  <r>
    <n v="264"/>
    <s v="OQGA181C"/>
    <s v="Elderly"/>
    <x v="0"/>
    <x v="6"/>
    <n v="2"/>
    <x v="263"/>
    <s v="Disagree"/>
  </r>
  <r>
    <n v="265"/>
    <s v="ENIA072U"/>
    <s v="Middle-aged"/>
    <x v="1"/>
    <x v="6"/>
    <n v="2"/>
    <x v="264"/>
    <s v="Neutral"/>
  </r>
  <r>
    <n v="266"/>
    <s v="TGOR133L"/>
    <s v="Young"/>
    <x v="0"/>
    <x v="0"/>
    <n v="1"/>
    <x v="265"/>
    <s v="Agree"/>
  </r>
  <r>
    <n v="267"/>
    <s v="ENIA053U"/>
    <s v="Elderly"/>
    <x v="1"/>
    <x v="7"/>
    <n v="2"/>
    <x v="266"/>
    <s v="Strongly disagree"/>
  </r>
  <r>
    <n v="268"/>
    <s v="TKAN038B"/>
    <s v="Middle-aged"/>
    <x v="1"/>
    <x v="8"/>
    <n v="0"/>
    <x v="267"/>
    <s v="Strongly agree"/>
  </r>
  <r>
    <n v="269"/>
    <s v="BQOG183K"/>
    <s v="Middle-aged"/>
    <x v="0"/>
    <x v="0"/>
    <n v="0"/>
    <x v="268"/>
    <s v="Strongly agree"/>
  </r>
  <r>
    <n v="270"/>
    <s v="SKAN070Z"/>
    <s v="Middle-aged"/>
    <x v="1"/>
    <x v="6"/>
    <n v="3"/>
    <x v="269"/>
    <s v="Strongly disagree"/>
  </r>
  <r>
    <n v="271"/>
    <s v="AKAN052W"/>
    <s v="Young"/>
    <x v="0"/>
    <x v="6"/>
    <n v="1"/>
    <x v="270"/>
    <s v="Disagree"/>
  </r>
  <r>
    <n v="272"/>
    <s v="EKAN185J"/>
    <s v="Young"/>
    <x v="0"/>
    <x v="3"/>
    <n v="0"/>
    <x v="271"/>
    <s v="Strongly disagree"/>
  </r>
  <r>
    <n v="273"/>
    <s v="EWOS082O"/>
    <s v="Elderly"/>
    <x v="0"/>
    <x v="3"/>
    <n v="0"/>
    <x v="272"/>
    <s v="Agree"/>
  </r>
  <r>
    <n v="274"/>
    <s v="EKAN012O"/>
    <s v="Middle-aged"/>
    <x v="0"/>
    <x v="6"/>
    <n v="2"/>
    <x v="273"/>
    <s v="Strongly agree"/>
  </r>
  <r>
    <n v="275"/>
    <s v="MPRA133R"/>
    <s v="Middle-aged"/>
    <x v="0"/>
    <x v="7"/>
    <n v="2"/>
    <x v="274"/>
    <s v="Neutral"/>
  </r>
  <r>
    <n v="276"/>
    <s v="TACA088E"/>
    <s v="Middle-aged"/>
    <x v="0"/>
    <x v="1"/>
    <n v="0"/>
    <x v="275"/>
    <s v="Neutral"/>
  </r>
  <r>
    <n v="277"/>
    <s v="NTNE124U"/>
    <s v="Young"/>
    <x v="0"/>
    <x v="9"/>
    <n v="2"/>
    <x v="276"/>
    <s v="Strongly agree"/>
  </r>
  <r>
    <n v="278"/>
    <s v="DQOG154N"/>
    <s v="Young"/>
    <x v="0"/>
    <x v="8"/>
    <n v="3"/>
    <x v="277"/>
    <s v="Strongly agree"/>
  </r>
  <r>
    <n v="279"/>
    <s v="EPRA134R"/>
    <s v="Middle-aged"/>
    <x v="0"/>
    <x v="7"/>
    <n v="2"/>
    <x v="278"/>
    <s v="Agree"/>
  </r>
  <r>
    <n v="280"/>
    <s v="STCO116O"/>
    <s v="Elderly"/>
    <x v="1"/>
    <x v="0"/>
    <n v="3"/>
    <x v="279"/>
    <s v="Neutral"/>
  </r>
  <r>
    <n v="281"/>
    <s v="DAIS008O"/>
    <s v="Middle-aged"/>
    <x v="0"/>
    <x v="3"/>
    <n v="1"/>
    <x v="280"/>
    <s v="Neutral"/>
  </r>
  <r>
    <n v="282"/>
    <s v="GGOR110Y"/>
    <s v="Elderly"/>
    <x v="1"/>
    <x v="4"/>
    <n v="0"/>
    <x v="281"/>
    <s v="Agree"/>
  </r>
  <r>
    <n v="283"/>
    <s v="BQGA008R"/>
    <s v="Elderly"/>
    <x v="0"/>
    <x v="9"/>
    <n v="1"/>
    <x v="282"/>
    <s v="Disagree"/>
  </r>
  <r>
    <n v="284"/>
    <s v="RQGA164M"/>
    <s v="Elderly"/>
    <x v="0"/>
    <x v="9"/>
    <n v="0"/>
    <x v="283"/>
    <s v="Disagree"/>
  </r>
  <r>
    <n v="285"/>
    <s v="VWOS133F"/>
    <s v="Middle-aged"/>
    <x v="1"/>
    <x v="8"/>
    <n v="2"/>
    <x v="284"/>
    <s v="Agree"/>
  </r>
  <r>
    <n v="286"/>
    <s v="VGOR153A"/>
    <s v="Middle-aged"/>
    <x v="0"/>
    <x v="8"/>
    <n v="0"/>
    <x v="285"/>
    <s v="Strongly disagree"/>
  </r>
  <r>
    <n v="287"/>
    <s v="SGOR193E"/>
    <s v="Middle-aged"/>
    <x v="0"/>
    <x v="0"/>
    <n v="1"/>
    <x v="286"/>
    <s v="Strongly disagree"/>
  </r>
  <r>
    <n v="288"/>
    <s v="TKAN135A"/>
    <s v="Middle-aged"/>
    <x v="1"/>
    <x v="9"/>
    <n v="2"/>
    <x v="287"/>
    <s v="Agree"/>
  </r>
  <r>
    <n v="289"/>
    <s v="SQOG140F"/>
    <s v="Middle-aged"/>
    <x v="0"/>
    <x v="9"/>
    <n v="0"/>
    <x v="288"/>
    <s v="Strongly disagree"/>
  </r>
  <r>
    <n v="290"/>
    <s v="HPRA024D"/>
    <s v="Elderly"/>
    <x v="1"/>
    <x v="3"/>
    <n v="0"/>
    <x v="289"/>
    <s v="Neutral"/>
  </r>
  <r>
    <n v="291"/>
    <s v="LTCO103K"/>
    <s v="Middle-aged"/>
    <x v="0"/>
    <x v="9"/>
    <n v="0"/>
    <x v="290"/>
    <s v="Agree"/>
  </r>
  <r>
    <n v="292"/>
    <s v="NKAN161U"/>
    <s v="Elderly"/>
    <x v="0"/>
    <x v="3"/>
    <n v="0"/>
    <x v="291"/>
    <s v="Strongly disagree"/>
  </r>
  <r>
    <n v="293"/>
    <s v="BQOG137B"/>
    <s v="Young"/>
    <x v="0"/>
    <x v="3"/>
    <n v="2"/>
    <x v="292"/>
    <s v="Strongly agree"/>
  </r>
  <r>
    <n v="294"/>
    <s v="BQGA073A"/>
    <s v="Elderly"/>
    <x v="0"/>
    <x v="2"/>
    <n v="2"/>
    <x v="293"/>
    <s v="Disagree"/>
  </r>
  <r>
    <n v="295"/>
    <s v="THLE065C"/>
    <s v="Young"/>
    <x v="0"/>
    <x v="7"/>
    <n v="2"/>
    <x v="294"/>
    <s v="Strongly disagree"/>
  </r>
  <r>
    <n v="296"/>
    <s v="RTCO141U"/>
    <s v="Middle-aged"/>
    <x v="0"/>
    <x v="4"/>
    <n v="0"/>
    <x v="295"/>
    <s v="Disagree"/>
  </r>
  <r>
    <n v="297"/>
    <s v="ENIA199D"/>
    <s v="Elderly"/>
    <x v="1"/>
    <x v="4"/>
    <n v="3"/>
    <x v="296"/>
    <s v="Strongly disagree"/>
  </r>
  <r>
    <n v="298"/>
    <s v="DNIA112L"/>
    <s v="Elderly"/>
    <x v="1"/>
    <x v="7"/>
    <n v="1"/>
    <x v="297"/>
    <s v="Disagree"/>
  </r>
  <r>
    <n v="299"/>
    <s v="GQGA045E"/>
    <s v="Middle-aged"/>
    <x v="0"/>
    <x v="0"/>
    <n v="1"/>
    <x v="298"/>
    <s v="Strongly agree"/>
  </r>
  <r>
    <n v="300"/>
    <s v="ZACA098P"/>
    <s v="Middle-aged"/>
    <x v="1"/>
    <x v="9"/>
    <n v="0"/>
    <x v="299"/>
    <s v="Strongly disagree"/>
  </r>
  <r>
    <n v="301"/>
    <s v="PKAN048M"/>
    <s v="Middle-aged"/>
    <x v="1"/>
    <x v="8"/>
    <n v="2"/>
    <x v="300"/>
    <s v="Disagree"/>
  </r>
  <r>
    <n v="302"/>
    <s v="EWOS175M"/>
    <s v="Middle-aged"/>
    <x v="1"/>
    <x v="1"/>
    <n v="0"/>
    <x v="301"/>
    <s v="Neutral"/>
  </r>
  <r>
    <n v="303"/>
    <s v="ETCO173B"/>
    <s v="Young"/>
    <x v="1"/>
    <x v="1"/>
    <n v="2"/>
    <x v="302"/>
    <s v="Strongly disagree"/>
  </r>
  <r>
    <n v="304"/>
    <s v="EPRA036Y"/>
    <s v="Young"/>
    <x v="0"/>
    <x v="2"/>
    <n v="1"/>
    <x v="303"/>
    <s v="Strongly agree"/>
  </r>
  <r>
    <n v="305"/>
    <s v="DKAN153R"/>
    <s v="Middle-aged"/>
    <x v="1"/>
    <x v="0"/>
    <n v="0"/>
    <x v="304"/>
    <s v="Neutral"/>
  </r>
  <r>
    <n v="306"/>
    <s v="LWOS187Z"/>
    <s v="Elderly"/>
    <x v="0"/>
    <x v="9"/>
    <n v="2"/>
    <x v="305"/>
    <s v="Strongly agree"/>
  </r>
  <r>
    <n v="307"/>
    <s v="MPRA086D"/>
    <s v="Young"/>
    <x v="1"/>
    <x v="2"/>
    <n v="2"/>
    <x v="306"/>
    <s v="Strongly agree"/>
  </r>
  <r>
    <n v="308"/>
    <s v="UTCO101H"/>
    <s v="Elderly"/>
    <x v="0"/>
    <x v="0"/>
    <n v="1"/>
    <x v="307"/>
    <s v="Strongly disagree"/>
  </r>
  <r>
    <n v="309"/>
    <s v="UQOG178B"/>
    <s v="Middle-aged"/>
    <x v="1"/>
    <x v="4"/>
    <n v="3"/>
    <x v="308"/>
    <s v="Agree"/>
  </r>
  <r>
    <n v="310"/>
    <s v="IPRA028K"/>
    <s v="Elderly"/>
    <x v="1"/>
    <x v="6"/>
    <n v="2"/>
    <x v="309"/>
    <s v="Strongly agree"/>
  </r>
  <r>
    <n v="311"/>
    <s v="MTCO069J"/>
    <s v="Middle-aged"/>
    <x v="1"/>
    <x v="7"/>
    <n v="2"/>
    <x v="310"/>
    <s v="Neutral"/>
  </r>
  <r>
    <n v="312"/>
    <s v="MTNE016J"/>
    <s v="Young"/>
    <x v="0"/>
    <x v="8"/>
    <n v="2"/>
    <x v="311"/>
    <s v="Strongly agree"/>
  </r>
  <r>
    <n v="313"/>
    <s v="ONIA011T"/>
    <s v="Elderly"/>
    <x v="1"/>
    <x v="4"/>
    <n v="3"/>
    <x v="312"/>
    <s v="Disagree"/>
  </r>
  <r>
    <n v="314"/>
    <s v="SHLE143Q"/>
    <s v="Middle-aged"/>
    <x v="1"/>
    <x v="1"/>
    <n v="2"/>
    <x v="313"/>
    <s v="Agree"/>
  </r>
  <r>
    <n v="315"/>
    <s v="DNIA047N"/>
    <s v="Middle-aged"/>
    <x v="1"/>
    <x v="1"/>
    <n v="2"/>
    <x v="314"/>
    <s v="Disagree"/>
  </r>
  <r>
    <n v="316"/>
    <s v="GKAN087C"/>
    <s v="Middle-aged"/>
    <x v="1"/>
    <x v="5"/>
    <n v="0"/>
    <x v="315"/>
    <s v="Strongly agree"/>
  </r>
  <r>
    <n v="317"/>
    <s v="DWOS140R"/>
    <s v="Young"/>
    <x v="1"/>
    <x v="5"/>
    <n v="1"/>
    <x v="316"/>
    <s v="Strongly agree"/>
  </r>
  <r>
    <n v="318"/>
    <s v="GTNE018P"/>
    <s v="Middle-aged"/>
    <x v="1"/>
    <x v="6"/>
    <n v="2"/>
    <x v="317"/>
    <s v="Strongly agree"/>
  </r>
  <r>
    <n v="319"/>
    <s v="TTCO089Z"/>
    <s v="Middle-aged"/>
    <x v="1"/>
    <x v="5"/>
    <n v="1"/>
    <x v="318"/>
    <s v="Disagree"/>
  </r>
  <r>
    <n v="320"/>
    <s v="NGOR168K"/>
    <s v="Young"/>
    <x v="0"/>
    <x v="3"/>
    <n v="2"/>
    <x v="319"/>
    <s v="Agree"/>
  </r>
  <r>
    <n v="321"/>
    <s v="UGOR098I"/>
    <s v="Middle-aged"/>
    <x v="0"/>
    <x v="6"/>
    <n v="0"/>
    <x v="320"/>
    <s v="Disagree"/>
  </r>
  <r>
    <n v="322"/>
    <s v="OTCO006W"/>
    <s v="Young"/>
    <x v="0"/>
    <x v="1"/>
    <n v="2"/>
    <x v="321"/>
    <s v="Disagree"/>
  </r>
  <r>
    <n v="323"/>
    <s v="ATCO174U"/>
    <s v="Elderly"/>
    <x v="0"/>
    <x v="0"/>
    <n v="2"/>
    <x v="322"/>
    <s v="Agree"/>
  </r>
  <r>
    <n v="324"/>
    <s v="CGOR002G"/>
    <s v="Young"/>
    <x v="1"/>
    <x v="5"/>
    <n v="0"/>
    <x v="323"/>
    <s v="Agree"/>
  </r>
  <r>
    <n v="325"/>
    <s v="PAIS084L"/>
    <s v="Middle-aged"/>
    <x v="1"/>
    <x v="4"/>
    <n v="2"/>
    <x v="324"/>
    <s v="Disagree"/>
  </r>
  <r>
    <n v="326"/>
    <s v="TQOG099C"/>
    <s v="Middle-aged"/>
    <x v="1"/>
    <x v="4"/>
    <n v="1"/>
    <x v="325"/>
    <s v="Strongly agree"/>
  </r>
  <r>
    <n v="327"/>
    <s v="DWOS004Y"/>
    <s v="Middle-aged"/>
    <x v="1"/>
    <x v="7"/>
    <n v="2"/>
    <x v="326"/>
    <s v="Agree"/>
  </r>
  <r>
    <n v="328"/>
    <s v="BAIS013C"/>
    <s v="Young"/>
    <x v="0"/>
    <x v="0"/>
    <n v="2"/>
    <x v="327"/>
    <s v="Disagree"/>
  </r>
  <r>
    <n v="329"/>
    <s v="SKAN024M"/>
    <s v="Elderly"/>
    <x v="0"/>
    <x v="0"/>
    <n v="0"/>
    <x v="328"/>
    <s v="Disagree"/>
  </r>
  <r>
    <n v="330"/>
    <s v="LWOS044K"/>
    <s v="Middle-aged"/>
    <x v="1"/>
    <x v="0"/>
    <n v="0"/>
    <x v="329"/>
    <s v="Disagree"/>
  </r>
  <r>
    <n v="331"/>
    <s v="GKAN059P"/>
    <s v="Young"/>
    <x v="1"/>
    <x v="5"/>
    <n v="2"/>
    <x v="330"/>
    <s v="Disagree"/>
  </r>
  <r>
    <n v="332"/>
    <s v="IKAN017Z"/>
    <s v="Elderly"/>
    <x v="1"/>
    <x v="5"/>
    <n v="2"/>
    <x v="331"/>
    <s v="Strongly disagree"/>
  </r>
  <r>
    <n v="333"/>
    <s v="MQGA123D"/>
    <s v="Young"/>
    <x v="1"/>
    <x v="1"/>
    <n v="2"/>
    <x v="332"/>
    <s v="Neutral"/>
  </r>
  <r>
    <n v="334"/>
    <s v="JQGA101B"/>
    <s v="Elderly"/>
    <x v="0"/>
    <x v="9"/>
    <n v="2"/>
    <x v="333"/>
    <s v="Strongly disagree"/>
  </r>
  <r>
    <n v="335"/>
    <s v="NNIA110S"/>
    <s v="Young"/>
    <x v="1"/>
    <x v="3"/>
    <n v="1"/>
    <x v="334"/>
    <s v="Neutral"/>
  </r>
  <r>
    <n v="336"/>
    <s v="TACA167P"/>
    <s v="Elderly"/>
    <x v="1"/>
    <x v="8"/>
    <n v="0"/>
    <x v="335"/>
    <s v="Strongly disagree"/>
  </r>
  <r>
    <n v="337"/>
    <s v="BNIA008D"/>
    <s v="Elderly"/>
    <x v="0"/>
    <x v="0"/>
    <n v="0"/>
    <x v="336"/>
    <s v="Disagree"/>
  </r>
  <r>
    <n v="338"/>
    <s v="CKAN171J"/>
    <s v="Middle-aged"/>
    <x v="0"/>
    <x v="4"/>
    <n v="2"/>
    <x v="337"/>
    <s v="Agree"/>
  </r>
  <r>
    <n v="339"/>
    <s v="AACA000M"/>
    <s v="Middle-aged"/>
    <x v="0"/>
    <x v="0"/>
    <n v="2"/>
    <x v="338"/>
    <s v="Disagree"/>
  </r>
  <r>
    <n v="340"/>
    <s v="RNIA052A"/>
    <s v="Young"/>
    <x v="0"/>
    <x v="1"/>
    <n v="2"/>
    <x v="339"/>
    <s v="Neutral"/>
  </r>
  <r>
    <n v="341"/>
    <s v="RQOG164H"/>
    <s v="Middle-aged"/>
    <x v="0"/>
    <x v="4"/>
    <n v="0"/>
    <x v="340"/>
    <s v="Disagree"/>
  </r>
  <r>
    <n v="342"/>
    <s v="FTNE187G"/>
    <s v="Elderly"/>
    <x v="0"/>
    <x v="6"/>
    <n v="0"/>
    <x v="341"/>
    <s v="Strongly agree"/>
  </r>
  <r>
    <n v="343"/>
    <s v="VACA076V"/>
    <s v="Middle-aged"/>
    <x v="0"/>
    <x v="9"/>
    <n v="1"/>
    <x v="342"/>
    <s v="Neutral"/>
  </r>
  <r>
    <n v="344"/>
    <s v="RAIS125X"/>
    <s v="Young"/>
    <x v="1"/>
    <x v="1"/>
    <n v="2"/>
    <x v="343"/>
    <s v="Neutral"/>
  </r>
  <r>
    <n v="345"/>
    <s v="APRA153C"/>
    <s v="Middle-aged"/>
    <x v="0"/>
    <x v="5"/>
    <n v="1"/>
    <x v="344"/>
    <s v="Neutral"/>
  </r>
  <r>
    <n v="346"/>
    <s v="CPRA064X"/>
    <s v="Elderly"/>
    <x v="0"/>
    <x v="8"/>
    <n v="0"/>
    <x v="345"/>
    <s v="Agree"/>
  </r>
  <r>
    <n v="347"/>
    <s v="HQGA186A"/>
    <s v="Middle-aged"/>
    <x v="0"/>
    <x v="8"/>
    <n v="2"/>
    <x v="346"/>
    <s v="Strongly disagree"/>
  </r>
  <r>
    <n v="348"/>
    <s v="TKAN121C"/>
    <s v="Middle-aged"/>
    <x v="0"/>
    <x v="3"/>
    <n v="0"/>
    <x v="347"/>
    <s v="Strongly agree"/>
  </r>
  <r>
    <n v="349"/>
    <s v="AACA112S"/>
    <s v="Middle-aged"/>
    <x v="1"/>
    <x v="2"/>
    <n v="1"/>
    <x v="348"/>
    <s v="Strongly agree"/>
  </r>
  <r>
    <n v="350"/>
    <s v="ANIA125A"/>
    <s v="Middle-aged"/>
    <x v="0"/>
    <x v="7"/>
    <n v="0"/>
    <x v="349"/>
    <s v="Disagree"/>
  </r>
  <r>
    <n v="351"/>
    <s v="UHLE189S"/>
    <s v="Young"/>
    <x v="0"/>
    <x v="5"/>
    <n v="1"/>
    <x v="350"/>
    <s v="Agree"/>
  </r>
  <r>
    <n v="352"/>
    <s v="LACA047B"/>
    <s v="Young"/>
    <x v="1"/>
    <x v="8"/>
    <n v="2"/>
    <x v="351"/>
    <s v="Strongly disagree"/>
  </r>
  <r>
    <n v="353"/>
    <s v="FKAN168B"/>
    <s v="Middle-aged"/>
    <x v="0"/>
    <x v="4"/>
    <n v="2"/>
    <x v="352"/>
    <s v="Disagree"/>
  </r>
  <r>
    <n v="354"/>
    <s v="UWOS040B"/>
    <s v="Young"/>
    <x v="0"/>
    <x v="9"/>
    <n v="2"/>
    <x v="353"/>
    <s v="Agree"/>
  </r>
  <r>
    <n v="355"/>
    <s v="SACA171D"/>
    <s v="Middle-aged"/>
    <x v="1"/>
    <x v="8"/>
    <n v="2"/>
    <x v="354"/>
    <s v="Strongly agree"/>
  </r>
  <r>
    <n v="356"/>
    <s v="STNE027U"/>
    <s v="Young"/>
    <x v="1"/>
    <x v="1"/>
    <n v="1"/>
    <x v="355"/>
    <s v="Strongly agree"/>
  </r>
  <r>
    <n v="357"/>
    <s v="UACA094B"/>
    <s v="Middle-aged"/>
    <x v="0"/>
    <x v="2"/>
    <n v="2"/>
    <x v="356"/>
    <s v="Strongly agree"/>
  </r>
  <r>
    <n v="358"/>
    <s v="UGOR141V"/>
    <s v="Middle-aged"/>
    <x v="0"/>
    <x v="9"/>
    <n v="0"/>
    <x v="357"/>
    <s v="Strongly disagree"/>
  </r>
  <r>
    <n v="359"/>
    <s v="GQGA172O"/>
    <s v="Young"/>
    <x v="0"/>
    <x v="0"/>
    <n v="2"/>
    <x v="358"/>
    <s v="Disagree"/>
  </r>
  <r>
    <n v="360"/>
    <s v="VACA177E"/>
    <s v="Middle-aged"/>
    <x v="0"/>
    <x v="1"/>
    <n v="2"/>
    <x v="359"/>
    <s v="Strongly disagree"/>
  </r>
  <r>
    <n v="361"/>
    <s v="EHLE056W"/>
    <s v="Elderly"/>
    <x v="0"/>
    <x v="6"/>
    <n v="2"/>
    <x v="360"/>
    <s v="Strongly agree"/>
  </r>
  <r>
    <n v="362"/>
    <s v="RQGA091H"/>
    <s v="Middle-aged"/>
    <x v="0"/>
    <x v="0"/>
    <n v="0"/>
    <x v="361"/>
    <s v="Agree"/>
  </r>
  <r>
    <n v="363"/>
    <s v="ZAIS057S"/>
    <s v="Elderly"/>
    <x v="0"/>
    <x v="3"/>
    <n v="1"/>
    <x v="362"/>
    <s v="Strongly disagree"/>
  </r>
  <r>
    <n v="364"/>
    <s v="STNE033H"/>
    <s v="Young"/>
    <x v="1"/>
    <x v="5"/>
    <n v="3"/>
    <x v="363"/>
    <s v="Disagree"/>
  </r>
  <r>
    <n v="365"/>
    <s v="DACA010M"/>
    <s v="Middle-aged"/>
    <x v="0"/>
    <x v="3"/>
    <n v="2"/>
    <x v="364"/>
    <s v="Agree"/>
  </r>
  <r>
    <n v="366"/>
    <s v="LQGA112W"/>
    <s v="Elderly"/>
    <x v="1"/>
    <x v="1"/>
    <n v="0"/>
    <x v="365"/>
    <s v="Strongly agree"/>
  </r>
  <r>
    <n v="367"/>
    <s v="AACA159H"/>
    <s v="Middle-aged"/>
    <x v="1"/>
    <x v="4"/>
    <n v="0"/>
    <x v="366"/>
    <s v="Strongly agree"/>
  </r>
  <r>
    <n v="368"/>
    <s v="PTNE056R"/>
    <s v="Middle-aged"/>
    <x v="0"/>
    <x v="7"/>
    <n v="2"/>
    <x v="367"/>
    <s v="Agree"/>
  </r>
  <r>
    <n v="369"/>
    <s v="AQGA133D"/>
    <s v="Middle-aged"/>
    <x v="1"/>
    <x v="1"/>
    <n v="2"/>
    <x v="368"/>
    <s v="Strongly agree"/>
  </r>
  <r>
    <n v="370"/>
    <s v="EQGA179Z"/>
    <s v="Middle-aged"/>
    <x v="1"/>
    <x v="2"/>
    <n v="1"/>
    <x v="369"/>
    <s v="Neutral"/>
  </r>
  <r>
    <n v="371"/>
    <s v="SQOG173G"/>
    <s v="Elderly"/>
    <x v="1"/>
    <x v="9"/>
    <n v="0"/>
    <x v="370"/>
    <s v="Neutral"/>
  </r>
  <r>
    <n v="372"/>
    <s v="TAIS121K"/>
    <s v="Elderly"/>
    <x v="1"/>
    <x v="4"/>
    <n v="2"/>
    <x v="371"/>
    <s v="Strongly disagree"/>
  </r>
  <r>
    <n v="373"/>
    <s v="HHLE103K"/>
    <s v="Middle-aged"/>
    <x v="1"/>
    <x v="9"/>
    <n v="2"/>
    <x v="372"/>
    <s v="Agree"/>
  </r>
  <r>
    <n v="374"/>
    <s v="IAIS176K"/>
    <s v="Middle-aged"/>
    <x v="0"/>
    <x v="9"/>
    <n v="2"/>
    <x v="373"/>
    <s v="Agree"/>
  </r>
  <r>
    <n v="375"/>
    <s v="RQOG036E"/>
    <s v="Elderly"/>
    <x v="0"/>
    <x v="8"/>
    <n v="2"/>
    <x v="374"/>
    <s v="Neutral"/>
  </r>
  <r>
    <n v="376"/>
    <s v="HTCO155P"/>
    <s v="Young"/>
    <x v="0"/>
    <x v="5"/>
    <n v="0"/>
    <x v="375"/>
    <s v="Agree"/>
  </r>
  <r>
    <n v="377"/>
    <s v="FQOG020U"/>
    <s v="Middle-aged"/>
    <x v="0"/>
    <x v="4"/>
    <n v="1"/>
    <x v="376"/>
    <s v="Agree"/>
  </r>
  <r>
    <n v="378"/>
    <s v="ETNE164S"/>
    <s v="Middle-aged"/>
    <x v="1"/>
    <x v="3"/>
    <n v="0"/>
    <x v="377"/>
    <s v="Agree"/>
  </r>
  <r>
    <n v="379"/>
    <s v="GNIA199J"/>
    <s v="Middle-aged"/>
    <x v="0"/>
    <x v="7"/>
    <n v="0"/>
    <x v="378"/>
    <s v="Agree"/>
  </r>
  <r>
    <n v="380"/>
    <s v="GKAN059O"/>
    <s v="Elderly"/>
    <x v="0"/>
    <x v="3"/>
    <n v="3"/>
    <x v="379"/>
    <s v="Strongly agree"/>
  </r>
  <r>
    <n v="381"/>
    <s v="IKAN126N"/>
    <s v="Young"/>
    <x v="0"/>
    <x v="1"/>
    <n v="2"/>
    <x v="380"/>
    <s v="Neutral"/>
  </r>
  <r>
    <n v="382"/>
    <s v="MAIS045R"/>
    <s v="Middle-aged"/>
    <x v="1"/>
    <x v="6"/>
    <n v="0"/>
    <x v="381"/>
    <s v="Strongly agree"/>
  </r>
  <r>
    <n v="383"/>
    <s v="NGOR138S"/>
    <s v="Young"/>
    <x v="0"/>
    <x v="7"/>
    <n v="2"/>
    <x v="382"/>
    <s v="Disagree"/>
  </r>
  <r>
    <n v="384"/>
    <s v="OPRA063W"/>
    <s v="Middle-aged"/>
    <x v="0"/>
    <x v="6"/>
    <n v="1"/>
    <x v="383"/>
    <s v="Neutral"/>
  </r>
  <r>
    <n v="385"/>
    <s v="BGOR013Q"/>
    <s v="Middle-aged"/>
    <x v="1"/>
    <x v="8"/>
    <n v="1"/>
    <x v="384"/>
    <s v="Agree"/>
  </r>
  <r>
    <n v="386"/>
    <s v="RAIS099H"/>
    <s v="Elderly"/>
    <x v="1"/>
    <x v="9"/>
    <n v="0"/>
    <x v="385"/>
    <s v="Neutral"/>
  </r>
  <r>
    <n v="387"/>
    <s v="ETCO088U"/>
    <s v="Elderly"/>
    <x v="0"/>
    <x v="9"/>
    <n v="2"/>
    <x v="386"/>
    <s v="Neutral"/>
  </r>
  <r>
    <n v="388"/>
    <s v="DKAN074M"/>
    <s v="Young"/>
    <x v="1"/>
    <x v="6"/>
    <n v="1"/>
    <x v="387"/>
    <s v="Strongly agree"/>
  </r>
  <r>
    <n v="389"/>
    <s v="OTNE106Y"/>
    <s v="Middle-aged"/>
    <x v="0"/>
    <x v="1"/>
    <n v="1"/>
    <x v="388"/>
    <s v="Strongly disagree"/>
  </r>
  <r>
    <n v="390"/>
    <s v="TQGA101P"/>
    <s v="Young"/>
    <x v="0"/>
    <x v="7"/>
    <n v="2"/>
    <x v="389"/>
    <s v="Strongly disagree"/>
  </r>
  <r>
    <n v="391"/>
    <s v="IQOG109K"/>
    <s v="Middle-aged"/>
    <x v="0"/>
    <x v="0"/>
    <n v="1"/>
    <x v="390"/>
    <s v="Agree"/>
  </r>
  <r>
    <n v="392"/>
    <s v="ANIA065R"/>
    <s v="Young"/>
    <x v="1"/>
    <x v="5"/>
    <n v="1"/>
    <x v="391"/>
    <s v="Strongly disagree"/>
  </r>
  <r>
    <n v="393"/>
    <s v="SPRA029M"/>
    <s v="Middle-aged"/>
    <x v="1"/>
    <x v="0"/>
    <n v="3"/>
    <x v="392"/>
    <s v="Agree"/>
  </r>
  <r>
    <n v="394"/>
    <s v="EPRA167F"/>
    <s v="Middle-aged"/>
    <x v="1"/>
    <x v="8"/>
    <n v="2"/>
    <x v="393"/>
    <s v="Neutral"/>
  </r>
  <r>
    <n v="395"/>
    <s v="ITNE133R"/>
    <s v="Middle-aged"/>
    <x v="0"/>
    <x v="2"/>
    <n v="0"/>
    <x v="394"/>
    <s v="Neutral"/>
  </r>
  <r>
    <n v="396"/>
    <s v="AAIS083F"/>
    <s v="Middle-aged"/>
    <x v="1"/>
    <x v="1"/>
    <n v="2"/>
    <x v="395"/>
    <s v="Disagree"/>
  </r>
  <r>
    <n v="397"/>
    <s v="AAIS143K"/>
    <s v="Middle-aged"/>
    <x v="0"/>
    <x v="5"/>
    <n v="1"/>
    <x v="396"/>
    <s v="Strongly disagree"/>
  </r>
  <r>
    <n v="398"/>
    <s v="DQGA155V"/>
    <s v="Middle-aged"/>
    <x v="1"/>
    <x v="8"/>
    <n v="1"/>
    <x v="397"/>
    <s v="Strongly agree"/>
  </r>
  <r>
    <n v="399"/>
    <s v="UTNE077W"/>
    <s v="Middle-aged"/>
    <x v="0"/>
    <x v="4"/>
    <n v="2"/>
    <x v="398"/>
    <s v="Strongly agre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">
  <r>
    <s v="SPRA172Q"/>
    <s v="Yessenia A Doyle"/>
    <x v="0"/>
  </r>
  <r>
    <s v="KPRA017G"/>
    <s v="Samuel K Jones"/>
    <x v="1"/>
  </r>
  <r>
    <s v="IKAN141I"/>
    <s v="Brian E Hernandez"/>
    <x v="1"/>
  </r>
  <r>
    <s v="EGOR010K"/>
    <s v="Roman L Skinner"/>
    <x v="2"/>
  </r>
  <r>
    <s v="RTNE091E"/>
    <s v="Debra A Scott"/>
    <x v="3"/>
  </r>
  <r>
    <s v="BQGA193C"/>
    <s v="Darryl E Royal"/>
    <x v="1"/>
  </r>
  <r>
    <s v="HPRA100M"/>
    <s v="John C Wheeler"/>
    <x v="3"/>
  </r>
  <r>
    <s v="LHLE130M"/>
    <s v="Jeremy J Clarke"/>
    <x v="2"/>
  </r>
  <r>
    <s v="TTCO004M"/>
    <s v="Bertha W White"/>
    <x v="0"/>
  </r>
  <r>
    <s v="PQOG006I"/>
    <s v="Janice W Garcia"/>
    <x v="1"/>
  </r>
  <r>
    <s v="EKAN121U"/>
    <s v="Barbara A Beers"/>
    <x v="3"/>
  </r>
  <r>
    <s v="EQOG167K"/>
    <s v="Ronald C Hoover"/>
    <x v="4"/>
  </r>
  <r>
    <s v="QQGA043Z"/>
    <s v="Linda J King"/>
    <x v="2"/>
  </r>
  <r>
    <s v="CGOR106B"/>
    <s v="Daniel N Staten"/>
    <x v="1"/>
  </r>
  <r>
    <s v="STCO063A"/>
    <s v="Mildred E Stuck"/>
    <x v="1"/>
  </r>
  <r>
    <s v="ETNE087J"/>
    <s v="Sandra C Grant"/>
    <x v="0"/>
  </r>
  <r>
    <s v="TAIS027Z"/>
    <s v="Thomas E Schreiner"/>
    <x v="4"/>
  </r>
  <r>
    <s v="DAIS135E"/>
    <s v="Dorothy M Seaton"/>
    <x v="3"/>
  </r>
  <r>
    <s v="VACA005W"/>
    <s v="Jan L Mose"/>
    <x v="1"/>
  </r>
  <r>
    <s v="AKAN036U"/>
    <s v="Lee A Hayes"/>
    <x v="0"/>
  </r>
  <r>
    <s v="SNIA155N"/>
    <s v="Dianne F Celestine"/>
    <x v="1"/>
  </r>
  <r>
    <s v="OGOR155I"/>
    <s v="Glenda J Santana"/>
    <x v="3"/>
  </r>
  <r>
    <s v="NWOS052Z"/>
    <s v="Dana N Lockhart"/>
    <x v="1"/>
  </r>
  <r>
    <s v="AACA017L"/>
    <s v="Joshua B Francis"/>
    <x v="5"/>
  </r>
  <r>
    <s v="RKAN169P"/>
    <s v="Desiree J Owen"/>
    <x v="5"/>
  </r>
  <r>
    <s v="OTCO066H"/>
    <s v="Sylvia B Turner"/>
    <x v="1"/>
  </r>
  <r>
    <s v="TPRA090E"/>
    <s v="Robert L Aguilar"/>
    <x v="0"/>
  </r>
  <r>
    <s v="RTNE084E"/>
    <s v="Irene M Miller"/>
    <x v="0"/>
  </r>
  <r>
    <s v="AWOS118E"/>
    <s v="Sandra W Haynes"/>
    <x v="0"/>
  </r>
  <r>
    <s v="RTNE135O"/>
    <s v="Virginia R Medina"/>
    <x v="0"/>
  </r>
  <r>
    <s v="APRA143I"/>
    <s v="Theresa F Augustin"/>
    <x v="0"/>
  </r>
  <r>
    <s v="AWOS030I"/>
    <s v="John T Raymond"/>
    <x v="5"/>
  </r>
  <r>
    <s v="FACA101F"/>
    <s v="Shauna R Hagen"/>
    <x v="4"/>
  </r>
  <r>
    <s v="RPRA031M"/>
    <s v="Charles C Warner"/>
    <x v="5"/>
  </r>
  <r>
    <s v="QWOS110I"/>
    <s v="Carmen S Louis"/>
    <x v="5"/>
  </r>
  <r>
    <s v="GTNE048O"/>
    <s v="Judy D Bucy"/>
    <x v="5"/>
  </r>
  <r>
    <s v="GPRA044U"/>
    <s v="Earlene E Smith"/>
    <x v="3"/>
  </r>
  <r>
    <s v="AKAN174A"/>
    <s v="Shirley M Custodio"/>
    <x v="5"/>
  </r>
  <r>
    <s v="NKAN009V"/>
    <s v="Eric T Jones"/>
    <x v="1"/>
  </r>
  <r>
    <s v="CACA020R"/>
    <s v="John S Collier"/>
    <x v="4"/>
  </r>
  <r>
    <s v="APRA039K"/>
    <s v="Stephen H Mackay"/>
    <x v="5"/>
  </r>
  <r>
    <s v="EPRA171L"/>
    <s v="Nellie R Crockett"/>
    <x v="0"/>
  </r>
  <r>
    <s v="HPRA018M"/>
    <s v="Clyde L Coon"/>
    <x v="0"/>
  </r>
  <r>
    <s v="RACA058K"/>
    <s v="Adela D Noel"/>
    <x v="5"/>
  </r>
  <r>
    <s v="LQGA162E"/>
    <s v="Patricia D Fleming"/>
    <x v="2"/>
  </r>
  <r>
    <s v="FQOG186N"/>
    <s v="Earl J Bethea"/>
    <x v="4"/>
  </r>
  <r>
    <s v="BACA049X"/>
    <s v="Marcia R Orozco"/>
    <x v="5"/>
  </r>
  <r>
    <s v="EACA110W"/>
    <s v="Maureen P Mathieu"/>
    <x v="3"/>
  </r>
  <r>
    <s v="YTNE099M"/>
    <s v="Danielle M Francis"/>
    <x v="4"/>
  </r>
  <r>
    <s v="IACA083B"/>
    <s v="Maryann J Wagner"/>
    <x v="0"/>
  </r>
  <r>
    <s v="EHLE120N"/>
    <s v="Thomas K Cardoza"/>
    <x v="1"/>
  </r>
  <r>
    <s v="IQGA124K"/>
    <s v="Charles L Auyeung"/>
    <x v="1"/>
  </r>
  <r>
    <s v="NKAN119Z"/>
    <s v="Eloisa M Johnson"/>
    <x v="2"/>
  </r>
  <r>
    <s v="BACA184J"/>
    <s v="Magaret J Katz"/>
    <x v="2"/>
  </r>
  <r>
    <s v="DTCO096X"/>
    <s v="Kevin K Gibbs"/>
    <x v="1"/>
  </r>
  <r>
    <s v="TKAN019D"/>
    <s v="Phyllis D Ault"/>
    <x v="3"/>
  </r>
  <r>
    <s v="IGOR086S"/>
    <s v="Laura J Edwards"/>
    <x v="4"/>
  </r>
  <r>
    <s v="AQOG072C"/>
    <s v="Ashley M Bjorklund"/>
    <x v="0"/>
  </r>
  <r>
    <s v="DQOG198E"/>
    <s v="Dean P Flemming"/>
    <x v="3"/>
  </r>
  <r>
    <s v="ENIA018V"/>
    <s v="Harold A Muncie"/>
    <x v="3"/>
  </r>
  <r>
    <s v="DGOR025W"/>
    <s v="Michael S Talbot"/>
    <x v="3"/>
  </r>
  <r>
    <s v="IKAN191H"/>
    <s v="Janet K Foster"/>
    <x v="1"/>
  </r>
  <r>
    <s v="OGOR150Q"/>
    <s v="Michelle F Samuelson"/>
    <x v="3"/>
  </r>
  <r>
    <s v="ITCO019G"/>
    <s v="Terry P Adams"/>
    <x v="2"/>
  </r>
  <r>
    <s v="AQGA168O"/>
    <s v="Madonna J Lee"/>
    <x v="1"/>
  </r>
  <r>
    <s v="OQGA124J"/>
    <s v="Lorenzo L Griggs"/>
    <x v="4"/>
  </r>
  <r>
    <s v="NNIA174I"/>
    <s v="Amos E Stops"/>
    <x v="3"/>
  </r>
  <r>
    <s v="ZTCO121A"/>
    <s v="June T Perry"/>
    <x v="0"/>
  </r>
  <r>
    <s v="ZACA113R"/>
    <s v="Laurie R Treadaway"/>
    <x v="2"/>
  </r>
  <r>
    <s v="UACA080T"/>
    <s v="Kevin L Smothers"/>
    <x v="1"/>
  </r>
  <r>
    <s v="APRA054X"/>
    <s v="Mike K Adams"/>
    <x v="5"/>
  </r>
  <r>
    <s v="UAIS086H"/>
    <s v="Alison D Andrews"/>
    <x v="0"/>
  </r>
  <r>
    <s v="RWOS007Y"/>
    <s v="Reina D Rogers"/>
    <x v="4"/>
  </r>
  <r>
    <s v="VPRA089Z"/>
    <s v="Reggie D Boston"/>
    <x v="4"/>
  </r>
  <r>
    <s v="EACA150E"/>
    <s v="Gerald H Parrino"/>
    <x v="0"/>
  </r>
  <r>
    <s v="RACA014C"/>
    <s v="Heidi R Hunt"/>
    <x v="4"/>
  </r>
  <r>
    <s v="UQGA091K"/>
    <s v="Willie J Walker"/>
    <x v="5"/>
  </r>
  <r>
    <s v="VPRA104Z"/>
    <s v="Kathy J Crow"/>
    <x v="0"/>
  </r>
  <r>
    <s v="QNIA000Y"/>
    <s v="Terry M Cobb"/>
    <x v="4"/>
  </r>
  <r>
    <s v="AACA091M"/>
    <s v="Randy L Hill"/>
    <x v="2"/>
  </r>
  <r>
    <s v="PNIA044V"/>
    <s v="Sherrie D Turner"/>
    <x v="5"/>
  </r>
  <r>
    <s v="SKAN095V"/>
    <s v="Susan B Deutsch"/>
    <x v="4"/>
  </r>
  <r>
    <s v="QQGA118M"/>
    <s v="Joseph I Johnson"/>
    <x v="3"/>
  </r>
  <r>
    <s v="UTNE172I"/>
    <s v="Courtney P Fredrick"/>
    <x v="0"/>
  </r>
  <r>
    <s v="GTNE152G"/>
    <s v="Philip D Yu"/>
    <x v="2"/>
  </r>
  <r>
    <s v="DQOG020Y"/>
    <s v="Mary W Geiger"/>
    <x v="1"/>
  </r>
  <r>
    <s v="APRA082H"/>
    <s v="Harold M Oden"/>
    <x v="5"/>
  </r>
  <r>
    <s v="PTNE105W"/>
    <s v="Stella J Hollis"/>
    <x v="2"/>
  </r>
  <r>
    <s v="PQOG069A"/>
    <s v="Drusilla M Harness"/>
    <x v="0"/>
  </r>
  <r>
    <s v="EAIS086G"/>
    <s v="Gerald E Jackson"/>
    <x v="0"/>
  </r>
  <r>
    <s v="INIA050V"/>
    <s v="Juan E Williams"/>
    <x v="2"/>
  </r>
  <r>
    <s v="AKAN049L"/>
    <s v="Debra S Bell"/>
    <x v="1"/>
  </r>
  <r>
    <s v="ETNE056E"/>
    <s v="Hipolito L Walker"/>
    <x v="0"/>
  </r>
  <r>
    <s v="PAIS178P"/>
    <s v="Catherine R Welch"/>
    <x v="0"/>
  </r>
  <r>
    <s v="OTNE039O"/>
    <s v="Faye C Hall"/>
    <x v="5"/>
  </r>
  <r>
    <s v="NKAN028D"/>
    <s v="Elizabeth J Stearns"/>
    <x v="1"/>
  </r>
  <r>
    <s v="EPRA101S"/>
    <s v="Richard M Sisk"/>
    <x v="2"/>
  </r>
  <r>
    <s v="OPRA181Z"/>
    <s v="Chantal J Bryant"/>
    <x v="3"/>
  </r>
  <r>
    <s v="RGOR184P"/>
    <s v="John J Schwenk"/>
    <x v="3"/>
  </r>
  <r>
    <s v="RNIA010S"/>
    <s v="Olga D Harrison"/>
    <x v="4"/>
  </r>
  <r>
    <s v="IQOG145Y"/>
    <s v="Silvia J Spradlin"/>
    <x v="2"/>
  </r>
  <r>
    <s v="LHLE073H"/>
    <s v="Edgardo N Blaney"/>
    <x v="4"/>
  </r>
  <r>
    <s v="UKAN074N"/>
    <s v="David A Perkins"/>
    <x v="5"/>
  </r>
  <r>
    <s v="UACA087K"/>
    <s v="Veronica J Masters"/>
    <x v="2"/>
  </r>
  <r>
    <s v="YKAN081B"/>
    <s v="David B Blankenship"/>
    <x v="1"/>
  </r>
  <r>
    <s v="UTCO106U"/>
    <s v="Peter V Banks"/>
    <x v="0"/>
  </r>
  <r>
    <s v="FKAN165X"/>
    <s v="Beatriz S Rivera"/>
    <x v="1"/>
  </r>
  <r>
    <s v="STNE194J"/>
    <s v="Lawrence J Daugherty"/>
    <x v="2"/>
  </r>
  <r>
    <s v="GTCO061S"/>
    <s v="Amy G Blouin"/>
    <x v="1"/>
  </r>
  <r>
    <s v="SQOG023Z"/>
    <s v="Brittany R Taylor"/>
    <x v="4"/>
  </r>
  <r>
    <s v="PWOS023F"/>
    <s v="Cory P Witherspoon"/>
    <x v="3"/>
  </r>
  <r>
    <s v="ETNE089N"/>
    <s v="Max C Neely"/>
    <x v="3"/>
  </r>
  <r>
    <s v="TWOS146Y"/>
    <s v="Edgar M Mathis"/>
    <x v="5"/>
  </r>
  <r>
    <s v="PQOG180U"/>
    <s v="Daniel J Groce"/>
    <x v="3"/>
  </r>
  <r>
    <s v="NQOG147M"/>
    <s v="Heather R Jones"/>
    <x v="4"/>
  </r>
  <r>
    <s v="VTCO040J"/>
    <s v="Boyd B Graf"/>
    <x v="3"/>
  </r>
  <r>
    <s v="IWOS060O"/>
    <s v="Kristine J Piccolo"/>
    <x v="5"/>
  </r>
  <r>
    <s v="QQOG137K"/>
    <s v="Dana K Cole"/>
    <x v="0"/>
  </r>
  <r>
    <s v="EQOG139I"/>
    <s v="Marian R Dryden"/>
    <x v="5"/>
  </r>
  <r>
    <s v="UACA076L"/>
    <s v="Ollie M Silva"/>
    <x v="3"/>
  </r>
  <r>
    <s v="SQGA082D"/>
    <s v="Elsa R Blake"/>
    <x v="4"/>
  </r>
  <r>
    <s v="TKAN021X"/>
    <s v="Jorge S Reyes"/>
    <x v="2"/>
  </r>
  <r>
    <s v="MPRA027C"/>
    <s v="Kurt A Newman"/>
    <x v="1"/>
  </r>
  <r>
    <s v="IQGA152O"/>
    <s v="Henry W Cline"/>
    <x v="4"/>
  </r>
  <r>
    <s v="GQGA184T"/>
    <s v="Steven H Daniels"/>
    <x v="3"/>
  </r>
  <r>
    <s v="TPRA087M"/>
    <s v="Dianne B Bennett"/>
    <x v="0"/>
  </r>
  <r>
    <s v="QACA066X"/>
    <s v="Donald D Kuhn"/>
    <x v="1"/>
  </r>
  <r>
    <s v="DKAN193C"/>
    <s v="Gary M Moon"/>
    <x v="2"/>
  </r>
  <r>
    <s v="IQGA140M"/>
    <s v="Jerry J Morales"/>
    <x v="4"/>
  </r>
  <r>
    <s v="SQGA084R"/>
    <s v="Stephanie D Giese"/>
    <x v="1"/>
  </r>
  <r>
    <s v="HAIS083T"/>
    <s v="Dorothy J Schultz"/>
    <x v="4"/>
  </r>
  <r>
    <s v="ENIA147A"/>
    <s v="Cecilia R Oritz"/>
    <x v="0"/>
  </r>
  <r>
    <s v="HPRA037I"/>
    <s v="Susan T Chavez"/>
    <x v="5"/>
  </r>
  <r>
    <s v="DKAN085S"/>
    <s v="David K Logsdon"/>
    <x v="2"/>
  </r>
  <r>
    <s v="GNIA007X"/>
    <s v="Cindy C Campbell"/>
    <x v="2"/>
  </r>
  <r>
    <s v="DKAN186R"/>
    <s v="Debra A Minder"/>
    <x v="2"/>
  </r>
  <r>
    <s v="EACA117D"/>
    <s v="Josh M Wills"/>
    <x v="1"/>
  </r>
  <r>
    <s v="SACA010Q"/>
    <s v="Thomas J Tarpley"/>
    <x v="1"/>
  </r>
  <r>
    <s v="NPRA143P"/>
    <s v="Chandra D Robertson"/>
    <x v="0"/>
  </r>
  <r>
    <s v="YKAN052C"/>
    <s v="Roy S Bunn"/>
    <x v="3"/>
  </r>
  <r>
    <s v="UPRA022L"/>
    <s v="Dwight F Snow"/>
    <x v="1"/>
  </r>
  <r>
    <s v="RQGA093C"/>
    <s v="Pattie R Nelson"/>
    <x v="3"/>
  </r>
  <r>
    <s v="RTCO130B"/>
    <s v="Bobby I Bland"/>
    <x v="2"/>
  </r>
  <r>
    <s v="UGOR073M"/>
    <s v="Terra M Bryant"/>
    <x v="1"/>
  </r>
  <r>
    <s v="SAIS117K"/>
    <s v="Randy S Plunkett"/>
    <x v="1"/>
  </r>
  <r>
    <s v="OKAN171C"/>
    <s v="Leland R Sperling"/>
    <x v="2"/>
  </r>
  <r>
    <s v="IKAN099R"/>
    <s v="Virginia R Meyer"/>
    <x v="1"/>
  </r>
  <r>
    <s v="MAIS147L"/>
    <s v="Douglas J Strickland"/>
    <x v="2"/>
  </r>
  <r>
    <s v="DTCO028Q"/>
    <s v="Michael A Patrick"/>
    <x v="2"/>
  </r>
  <r>
    <s v="RGOR067P"/>
    <s v="Cynthia P Horvath"/>
    <x v="0"/>
  </r>
  <r>
    <s v="ATCO116O"/>
    <s v="Horace G Gossage"/>
    <x v="2"/>
  </r>
  <r>
    <s v="TACA056B"/>
    <s v="Marc N Mullen"/>
    <x v="3"/>
  </r>
  <r>
    <s v="NACA162B"/>
    <s v="Walter P Lynn"/>
    <x v="1"/>
  </r>
  <r>
    <s v="SACA096P"/>
    <s v="Lynn R Bolanos"/>
    <x v="0"/>
  </r>
  <r>
    <s v="EQOG118M"/>
    <s v="Donna C Glover"/>
    <x v="2"/>
  </r>
  <r>
    <s v="GNIA034C"/>
    <s v="Essie C Rivera"/>
    <x v="4"/>
  </r>
  <r>
    <s v="ETNE177P"/>
    <s v="Gary R Childress"/>
    <x v="5"/>
  </r>
  <r>
    <s v="SQOG163J"/>
    <s v="Jessie D Fraley"/>
    <x v="1"/>
  </r>
  <r>
    <s v="SGOR197W"/>
    <s v="Lissette T Breen"/>
    <x v="3"/>
  </r>
  <r>
    <s v="AQGA120G"/>
    <s v="Emilia B Johnson"/>
    <x v="5"/>
  </r>
  <r>
    <s v="APRA178D"/>
    <s v="Elizabeth D Armstrong"/>
    <x v="4"/>
  </r>
  <r>
    <s v="GNIA094M"/>
    <s v="Robert S O'Neill"/>
    <x v="1"/>
  </r>
  <r>
    <s v="DGOR184O"/>
    <s v="Gertrude J McNeil"/>
    <x v="1"/>
  </r>
  <r>
    <s v="QTNE174M"/>
    <s v="Patricia J Fleming"/>
    <x v="5"/>
  </r>
  <r>
    <s v="ITCO140T"/>
    <s v="Michael S Epstein"/>
    <x v="0"/>
  </r>
  <r>
    <s v="TAIS137Q"/>
    <s v="Clifton E Shaffer"/>
    <x v="3"/>
  </r>
  <r>
    <s v="BACA172H"/>
    <s v="Cindy T Young"/>
    <x v="0"/>
  </r>
  <r>
    <s v="WTNE130J"/>
    <s v="Bernardo H Cleland"/>
    <x v="4"/>
  </r>
  <r>
    <s v="IAIS100X"/>
    <s v="Alice R Tice"/>
    <x v="2"/>
  </r>
  <r>
    <s v="DKAN176V"/>
    <s v="Virginia W Talkington"/>
    <x v="3"/>
  </r>
  <r>
    <s v="UQOG050U"/>
    <s v="Stuart A Radford"/>
    <x v="2"/>
  </r>
  <r>
    <s v="ANIA093Q"/>
    <s v="Willie N Hagen"/>
    <x v="4"/>
  </r>
  <r>
    <s v="BKAN174N"/>
    <s v="Daniel E Peachey"/>
    <x v="3"/>
  </r>
  <r>
    <s v="YWOS155V"/>
    <s v="Jessica D Smith"/>
    <x v="5"/>
  </r>
  <r>
    <s v="AAIS158T"/>
    <s v="Thomas D Valadez"/>
    <x v="2"/>
  </r>
  <r>
    <s v="TPRA076L"/>
    <s v="Julius W Easley"/>
    <x v="5"/>
  </r>
  <r>
    <s v="VAIS170D"/>
    <s v="Maria J Martz"/>
    <x v="0"/>
  </r>
  <r>
    <s v="EAIS147F"/>
    <s v="Barbara J Guglielmo"/>
    <x v="0"/>
  </r>
  <r>
    <s v="RTCO169F"/>
    <s v="Mary R Jones"/>
    <x v="5"/>
  </r>
  <r>
    <s v="SACA002F"/>
    <s v="Tyler M Farish"/>
    <x v="0"/>
  </r>
  <r>
    <s v="TQGA161O"/>
    <s v="Jean N Brown"/>
    <x v="4"/>
  </r>
  <r>
    <s v="RACA053W"/>
    <s v="Sidney E Emmons"/>
    <x v="0"/>
  </r>
  <r>
    <s v="PTNE114M"/>
    <s v="Jason M Burrell"/>
    <x v="4"/>
  </r>
  <r>
    <s v="AAIS108S"/>
    <s v="Connie S Hawkins"/>
    <x v="3"/>
  </r>
  <r>
    <s v="WPRA030A"/>
    <s v="David S Theis"/>
    <x v="3"/>
  </r>
  <r>
    <s v="RKAN198C"/>
    <s v="Consuelo J Green"/>
    <x v="5"/>
  </r>
  <r>
    <s v="GWOS013R"/>
    <s v="Dorothy H Williamson"/>
    <x v="1"/>
  </r>
  <r>
    <s v="CTNE080R"/>
    <s v="Lucio A Paulk"/>
    <x v="4"/>
  </r>
  <r>
    <s v="VPRA187E"/>
    <s v="Corrie D Paton"/>
    <x v="0"/>
  </r>
  <r>
    <s v="WAIS073A"/>
    <s v="Vivian J Perino"/>
    <x v="3"/>
  </r>
  <r>
    <s v="PAIS060K"/>
    <s v="John D Stitt"/>
    <x v="5"/>
  </r>
  <r>
    <s v="IQOG092A"/>
    <s v="Buford J Sharp"/>
    <x v="3"/>
  </r>
  <r>
    <s v="BAIS142X"/>
    <s v="Tammi J Carreon"/>
    <x v="1"/>
  </r>
  <r>
    <s v="IWOS052C"/>
    <s v="Leo L Guyer"/>
    <x v="1"/>
  </r>
  <r>
    <s v="HGOR197X"/>
    <s v="Elvira M Jones"/>
    <x v="2"/>
  </r>
  <r>
    <s v="NACA143W"/>
    <s v="Janell L Battle"/>
    <x v="0"/>
  </r>
  <r>
    <s v="GWOS183G"/>
    <s v="David J Allen"/>
    <x v="2"/>
  </r>
  <r>
    <s v="SQGA154W"/>
    <s v="Mitzi H Shulman"/>
    <x v="1"/>
  </r>
  <r>
    <s v="VPRA114L"/>
    <s v="Diana F Martinez"/>
    <x v="2"/>
  </r>
  <r>
    <s v="NQGA030F"/>
    <s v="Briana A Milam"/>
    <x v="4"/>
  </r>
  <r>
    <s v="IACA082B"/>
    <s v="Hector D Egan"/>
    <x v="2"/>
  </r>
  <r>
    <s v="DTCO055K"/>
    <s v="Frederick M Gibson"/>
    <x v="4"/>
  </r>
  <r>
    <s v="ATNE022C"/>
    <s v="Tessa W Rosa"/>
    <x v="3"/>
  </r>
  <r>
    <s v="STCO090K"/>
    <s v="Grace R Blouin"/>
    <x v="4"/>
  </r>
  <r>
    <s v="RAIS144Z"/>
    <s v="Robert V Thurman"/>
    <x v="2"/>
  </r>
  <r>
    <s v="HQOG150L"/>
    <s v="Dorothy D Crisman"/>
    <x v="2"/>
  </r>
  <r>
    <s v="BTCO133W"/>
    <s v="Robert S Atwood"/>
    <x v="2"/>
  </r>
  <r>
    <s v="BKAN070F"/>
    <s v="Jessica S Victor"/>
    <x v="0"/>
  </r>
  <r>
    <s v="ETNE162N"/>
    <s v="Wilma C Griffin"/>
    <x v="3"/>
  </r>
  <r>
    <s v="DKAN100V"/>
    <s v="Anna D Booth"/>
    <x v="2"/>
  </r>
  <r>
    <s v="HNIA087C"/>
    <s v="Donna K Hobbs"/>
    <x v="3"/>
  </r>
  <r>
    <s v="GKAN150C"/>
    <s v="Andrew D Williams"/>
    <x v="4"/>
  </r>
  <r>
    <s v="EAIS163Z"/>
    <s v="Debbie M Dougherty"/>
    <x v="3"/>
  </r>
  <r>
    <s v="AAIS106D"/>
    <s v="Gabriella L Matson"/>
    <x v="0"/>
  </r>
  <r>
    <s v="QTCO122U"/>
    <s v="Patricia H Lynn"/>
    <x v="5"/>
  </r>
  <r>
    <s v="RTNE055M"/>
    <s v="John J Adams"/>
    <x v="3"/>
  </r>
  <r>
    <s v="TQOG081T"/>
    <s v="Audrey G Grant"/>
    <x v="2"/>
  </r>
  <r>
    <s v="EHLE052L"/>
    <s v="Bradley S Fitzgerald"/>
    <x v="5"/>
  </r>
  <r>
    <s v="QHLE003Q"/>
    <s v="Roger A Anderson"/>
    <x v="3"/>
  </r>
  <r>
    <s v="JKAN144P"/>
    <s v="Brandie R Healy"/>
    <x v="2"/>
  </r>
  <r>
    <s v="RQOG006T"/>
    <s v="Victor L Feng"/>
    <x v="3"/>
  </r>
  <r>
    <s v="ATCO055J"/>
    <s v="Derek T Monette"/>
    <x v="4"/>
  </r>
  <r>
    <s v="AAIS029L"/>
    <s v="Beverly B Diaz"/>
    <x v="1"/>
  </r>
  <r>
    <s v="NHLE024I"/>
    <s v="Betty J Smith"/>
    <x v="2"/>
  </r>
  <r>
    <s v="TAIS052L"/>
    <s v="Jose C Gunderson"/>
    <x v="5"/>
  </r>
  <r>
    <s v="BACA020B"/>
    <s v="Shannon N Olivarez"/>
    <x v="4"/>
  </r>
  <r>
    <s v="UQOG034X"/>
    <s v="Michael M Dixson"/>
    <x v="4"/>
  </r>
  <r>
    <s v="SGOR068X"/>
    <s v="Jack J Encarnacion"/>
    <x v="2"/>
  </r>
  <r>
    <s v="PAIS135Q"/>
    <s v="Marina G Padula"/>
    <x v="3"/>
  </r>
  <r>
    <s v="NWOS025K"/>
    <s v="Michael J Thomas"/>
    <x v="0"/>
  </r>
  <r>
    <s v="ITNE193E"/>
    <s v="Thomas C Sheridan"/>
    <x v="5"/>
  </r>
  <r>
    <s v="GWOS053V"/>
    <s v="Evelin A Acton"/>
    <x v="5"/>
  </r>
  <r>
    <s v="DKAN002P"/>
    <s v="Donald K Leslie"/>
    <x v="2"/>
  </r>
  <r>
    <s v="UNIA147D"/>
    <s v="Debbie R Poole"/>
    <x v="2"/>
  </r>
  <r>
    <s v="DGOR003G"/>
    <s v="Ralph C Chmielewski"/>
    <x v="3"/>
  </r>
  <r>
    <s v="DTNE033C"/>
    <s v="Jeff R Preuss"/>
    <x v="5"/>
  </r>
  <r>
    <s v="RGOR034R"/>
    <s v="James T Underwood"/>
    <x v="4"/>
  </r>
  <r>
    <s v="DTCO158N"/>
    <s v="Percy B Johnson"/>
    <x v="1"/>
  </r>
  <r>
    <s v="YTNE069T"/>
    <s v="James J Hall"/>
    <x v="0"/>
  </r>
  <r>
    <s v="SWOS154N"/>
    <s v="Graham K Messenger"/>
    <x v="4"/>
  </r>
  <r>
    <s v="IWOS045T"/>
    <s v="Lorraine C Hammer"/>
    <x v="3"/>
  </r>
  <r>
    <s v="RGOR176P"/>
    <s v="Raymond S Emmons"/>
    <x v="2"/>
  </r>
  <r>
    <s v="MTCO045Y"/>
    <s v="Kenny K Foster"/>
    <x v="2"/>
  </r>
  <r>
    <s v="TTNE112H"/>
    <s v="Rhonda M Short"/>
    <x v="1"/>
  </r>
  <r>
    <s v="MTCO087D"/>
    <s v="Daniel C Floyd"/>
    <x v="4"/>
  </r>
  <r>
    <s v="ETCO102E"/>
    <s v="Ann E Smith"/>
    <x v="3"/>
  </r>
  <r>
    <s v="BTCO062W"/>
    <s v="Deanna R Harmon"/>
    <x v="0"/>
  </r>
  <r>
    <s v="GACA028A"/>
    <s v="Dorthy K Mathieu"/>
    <x v="2"/>
  </r>
  <r>
    <s v="IAIS172J"/>
    <s v="Jennifer J Clarke"/>
    <x v="5"/>
  </r>
  <r>
    <s v="ENIA074T"/>
    <s v="Betty A Spring"/>
    <x v="4"/>
  </r>
  <r>
    <s v="EQGA185C"/>
    <s v="Lola W Hiles"/>
    <x v="2"/>
  </r>
  <r>
    <s v="IQGA081M"/>
    <s v="Elaine T Ward"/>
    <x v="4"/>
  </r>
  <r>
    <s v="KKAN000U"/>
    <s v="Deb L Graff"/>
    <x v="1"/>
  </r>
  <r>
    <s v="SPRA102C"/>
    <s v="Mary V Shea"/>
    <x v="5"/>
  </r>
  <r>
    <s v="FPRA093Q"/>
    <s v="Grace P Alford"/>
    <x v="2"/>
  </r>
  <r>
    <s v="APRA035L"/>
    <s v="Julie N Rowe"/>
    <x v="5"/>
  </r>
  <r>
    <s v="NPRA119G"/>
    <s v="John L Rivera"/>
    <x v="2"/>
  </r>
  <r>
    <s v="DTCO157K"/>
    <s v="Mary J Gale"/>
    <x v="0"/>
  </r>
  <r>
    <s v="RACA163G"/>
    <s v="Rita W Compton"/>
    <x v="2"/>
  </r>
  <r>
    <s v="RWOS121U"/>
    <s v="Doreen T Rodriquez"/>
    <x v="3"/>
  </r>
  <r>
    <s v="BQOG113J"/>
    <s v="Beth T Petty"/>
    <x v="5"/>
  </r>
  <r>
    <s v="TGOR190I"/>
    <s v="Vincent C Grant"/>
    <x v="0"/>
  </r>
  <r>
    <s v="DKAN152T"/>
    <s v="Mark A Roberts"/>
    <x v="1"/>
  </r>
  <r>
    <s v="OQGA181C"/>
    <s v="Stanley L Brunelle"/>
    <x v="4"/>
  </r>
  <r>
    <s v="ENIA072U"/>
    <s v="Amy E Connell"/>
    <x v="2"/>
  </r>
  <r>
    <s v="TGOR133L"/>
    <s v="Janice S Hernandez"/>
    <x v="0"/>
  </r>
  <r>
    <s v="ENIA053U"/>
    <s v="Carol G Merlo"/>
    <x v="4"/>
  </r>
  <r>
    <s v="TKAN038B"/>
    <s v="Francis J Herrera"/>
    <x v="2"/>
  </r>
  <r>
    <s v="BQOG183K"/>
    <s v="Sydney C Morrison"/>
    <x v="2"/>
  </r>
  <r>
    <s v="SKAN070Z"/>
    <s v="Brian K Johnson"/>
    <x v="4"/>
  </r>
  <r>
    <s v="AKAN052W"/>
    <s v="Dino L Wood"/>
    <x v="2"/>
  </r>
  <r>
    <s v="EKAN185J"/>
    <s v="Jonathan K Miller"/>
    <x v="4"/>
  </r>
  <r>
    <s v="EWOS082O"/>
    <s v="Jerome V Irwin"/>
    <x v="2"/>
  </r>
  <r>
    <s v="EKAN012O"/>
    <s v="Derek M Flores"/>
    <x v="1"/>
  </r>
  <r>
    <s v="MPRA133R"/>
    <s v="Gene S Black"/>
    <x v="2"/>
  </r>
  <r>
    <s v="TACA088E"/>
    <s v="Jennifer P Downs"/>
    <x v="1"/>
  </r>
  <r>
    <s v="NTNE124U"/>
    <s v="Alberto C Majors"/>
    <x v="0"/>
  </r>
  <r>
    <s v="DQOG154N"/>
    <s v="Edward E Plant"/>
    <x v="4"/>
  </r>
  <r>
    <s v="EPRA134R"/>
    <s v="Christopher E Howard"/>
    <x v="4"/>
  </r>
  <r>
    <s v="STCO116O"/>
    <s v="Cinthia A Smith"/>
    <x v="0"/>
  </r>
  <r>
    <s v="DAIS008O"/>
    <s v="Marie H Montoya"/>
    <x v="3"/>
  </r>
  <r>
    <s v="GGOR110Y"/>
    <s v="Lucile G O'Neill"/>
    <x v="5"/>
  </r>
  <r>
    <s v="BQGA008R"/>
    <s v="Theresa T Rich"/>
    <x v="0"/>
  </r>
  <r>
    <s v="RQGA164M"/>
    <s v="Mary T Clark"/>
    <x v="2"/>
  </r>
  <r>
    <s v="VWOS133F"/>
    <s v="Phyllis S Jones"/>
    <x v="3"/>
  </r>
  <r>
    <s v="VGOR153A"/>
    <s v="Georgianna S Cash"/>
    <x v="2"/>
  </r>
  <r>
    <s v="SGOR193E"/>
    <s v="Gustavo G King"/>
    <x v="0"/>
  </r>
  <r>
    <s v="TKAN135A"/>
    <s v="Sheree J Ellis"/>
    <x v="1"/>
  </r>
  <r>
    <s v="SQOG140F"/>
    <s v="Sophie E Williams"/>
    <x v="3"/>
  </r>
  <r>
    <s v="HPRA024D"/>
    <s v="Kathryn B Crow"/>
    <x v="4"/>
  </r>
  <r>
    <s v="LTCO103K"/>
    <s v="Linda L Knapp"/>
    <x v="0"/>
  </r>
  <r>
    <s v="NKAN161U"/>
    <s v="Ray S Martinez"/>
    <x v="1"/>
  </r>
  <r>
    <s v="BQOG137B"/>
    <s v="Linda G Mesa"/>
    <x v="0"/>
  </r>
  <r>
    <s v="BQGA073A"/>
    <s v="Donald E Jensen"/>
    <x v="4"/>
  </r>
  <r>
    <s v="THLE065C"/>
    <s v="David D Canty"/>
    <x v="3"/>
  </r>
  <r>
    <s v="RTCO141U"/>
    <s v="Isabel K Day"/>
    <x v="5"/>
  </r>
  <r>
    <s v="ENIA199D"/>
    <s v="Elizabeth N Roman"/>
    <x v="5"/>
  </r>
  <r>
    <s v="DNIA112L"/>
    <s v="Nancy J Lane"/>
    <x v="0"/>
  </r>
  <r>
    <s v="GQGA045E"/>
    <s v="Amanda M Strickland"/>
    <x v="3"/>
  </r>
  <r>
    <s v="ZACA098P"/>
    <s v="Irene R Willard"/>
    <x v="4"/>
  </r>
  <r>
    <s v="PKAN048M"/>
    <s v="John R Cole"/>
    <x v="4"/>
  </r>
  <r>
    <s v="EWOS175M"/>
    <s v="Taylor K Guillen"/>
    <x v="2"/>
  </r>
  <r>
    <s v="ETCO173B"/>
    <s v="Corinne G Boyd"/>
    <x v="0"/>
  </r>
  <r>
    <s v="EPRA036Y"/>
    <s v="Patricia A Lundquist"/>
    <x v="5"/>
  </r>
  <r>
    <s v="DKAN153R"/>
    <s v="Gloria C Haynes"/>
    <x v="0"/>
  </r>
  <r>
    <s v="LWOS187Z"/>
    <s v="Howard S Highfill"/>
    <x v="0"/>
  </r>
  <r>
    <s v="MPRA086D"/>
    <s v="Darryl V Bull"/>
    <x v="2"/>
  </r>
  <r>
    <s v="UTCO101H"/>
    <s v="John B Brawner"/>
    <x v="5"/>
  </r>
  <r>
    <s v="UQOG178B"/>
    <s v="William L Jaime"/>
    <x v="2"/>
  </r>
  <r>
    <s v="IPRA028K"/>
    <s v="Moshe O Harrington"/>
    <x v="2"/>
  </r>
  <r>
    <s v="MTCO069J"/>
    <s v="James K Engles"/>
    <x v="2"/>
  </r>
  <r>
    <s v="MTNE016J"/>
    <s v="Richard S McComb"/>
    <x v="3"/>
  </r>
  <r>
    <s v="ONIA011T"/>
    <s v="Shawn L Turner"/>
    <x v="4"/>
  </r>
  <r>
    <s v="SHLE143Q"/>
    <s v="Ruby F Weaver"/>
    <x v="2"/>
  </r>
  <r>
    <s v="DNIA047N"/>
    <s v="Donald R Leon"/>
    <x v="0"/>
  </r>
  <r>
    <s v="GKAN087C"/>
    <s v="Doris A Keene"/>
    <x v="1"/>
  </r>
  <r>
    <s v="DWOS140R"/>
    <s v="Catherine M Robbins"/>
    <x v="5"/>
  </r>
  <r>
    <s v="GTNE018P"/>
    <s v="Lee L Lopez"/>
    <x v="4"/>
  </r>
  <r>
    <s v="TTCO089Z"/>
    <s v="Susan G Gates"/>
    <x v="0"/>
  </r>
  <r>
    <s v="NGOR168K"/>
    <s v="Louis K Pease"/>
    <x v="2"/>
  </r>
  <r>
    <s v="UGOR098I"/>
    <s v="Samuel N Ambrose"/>
    <x v="1"/>
  </r>
  <r>
    <s v="OTCO006W"/>
    <s v="Tawana M Reynolds"/>
    <x v="5"/>
  </r>
  <r>
    <s v="ATCO174U"/>
    <s v="John C Dailey"/>
    <x v="2"/>
  </r>
  <r>
    <s v="CGOR002G"/>
    <s v="Richard B Short"/>
    <x v="1"/>
  </r>
  <r>
    <s v="PAIS084L"/>
    <s v="Beulah R Garcia"/>
    <x v="1"/>
  </r>
  <r>
    <s v="TQOG099C"/>
    <s v="Sarah C Charron"/>
    <x v="4"/>
  </r>
  <r>
    <s v="DWOS004Y"/>
    <s v="Ester T Dietrich"/>
    <x v="0"/>
  </r>
  <r>
    <s v="BAIS013C"/>
    <s v="Courtney S Riordan"/>
    <x v="4"/>
  </r>
  <r>
    <s v="SKAN024M"/>
    <s v="Eleanor J Lucero"/>
    <x v="3"/>
  </r>
  <r>
    <s v="LWOS044K"/>
    <s v="Juanita L Schlenker"/>
    <x v="4"/>
  </r>
  <r>
    <s v="GKAN059P"/>
    <s v="Amy B Stubbs"/>
    <x v="4"/>
  </r>
  <r>
    <s v="IKAN017Z"/>
    <s v="Conrad K Nelson"/>
    <x v="5"/>
  </r>
  <r>
    <s v="MQGA123D"/>
    <s v="Carlos L Vito"/>
    <x v="1"/>
  </r>
  <r>
    <s v="JQGA101B"/>
    <s v="Joanne T Wake"/>
    <x v="0"/>
  </r>
  <r>
    <s v="NNIA110S"/>
    <s v="James L Nowak"/>
    <x v="4"/>
  </r>
  <r>
    <s v="TACA167P"/>
    <s v="Boyce J Walker"/>
    <x v="3"/>
  </r>
  <r>
    <s v="BNIA008D"/>
    <s v="Lee T Hardy"/>
    <x v="5"/>
  </r>
  <r>
    <s v="CKAN171J"/>
    <s v="Michael G Wallace"/>
    <x v="0"/>
  </r>
  <r>
    <s v="AACA000M"/>
    <s v="Joe A Bender"/>
    <x v="2"/>
  </r>
  <r>
    <s v="RNIA052A"/>
    <s v="Ricky E Murray"/>
    <x v="5"/>
  </r>
  <r>
    <s v="RQOG164H"/>
    <s v="Stephen F Deckard"/>
    <x v="3"/>
  </r>
  <r>
    <s v="FTNE187G"/>
    <s v="Jessie R Boyd"/>
    <x v="0"/>
  </r>
  <r>
    <s v="VACA076V"/>
    <s v="Reuben J Hunter"/>
    <x v="1"/>
  </r>
  <r>
    <s v="RAIS125X"/>
    <s v="Alexandra E Jordan"/>
    <x v="5"/>
  </r>
  <r>
    <s v="APRA153C"/>
    <s v="Corey G Boyce"/>
    <x v="1"/>
  </r>
  <r>
    <s v="CPRA064X"/>
    <s v="David B Malin"/>
    <x v="1"/>
  </r>
  <r>
    <s v="HQGA186A"/>
    <s v="Elbert J Li"/>
    <x v="1"/>
  </r>
  <r>
    <s v="TKAN121C"/>
    <s v="Patrice C Anthony"/>
    <x v="5"/>
  </r>
  <r>
    <s v="AACA112S"/>
    <s v="Mindy A Griffin"/>
    <x v="4"/>
  </r>
  <r>
    <s v="ANIA125A"/>
    <s v="Charles H Shaw"/>
    <x v="0"/>
  </r>
  <r>
    <s v="UHLE189S"/>
    <s v="Fred C Hailey"/>
    <x v="5"/>
  </r>
  <r>
    <s v="LACA047B"/>
    <s v="Jennie M Bagley"/>
    <x v="3"/>
  </r>
  <r>
    <s v="FKAN168B"/>
    <s v="Donald P Kozlowski"/>
    <x v="0"/>
  </r>
  <r>
    <s v="UWOS040B"/>
    <s v="Kenneth G Valente"/>
    <x v="5"/>
  </r>
  <r>
    <s v="SACA171D"/>
    <s v="Joseph D Allen"/>
    <x v="2"/>
  </r>
  <r>
    <s v="STNE027U"/>
    <s v="Erma G Williams"/>
    <x v="4"/>
  </r>
  <r>
    <s v="UACA094B"/>
    <s v="Teresa A Olds"/>
    <x v="2"/>
  </r>
  <r>
    <s v="UGOR141V"/>
    <s v="Dan S Williams"/>
    <x v="5"/>
  </r>
  <r>
    <s v="GQGA172O"/>
    <s v="Darrell D Davis"/>
    <x v="5"/>
  </r>
  <r>
    <s v="VACA177E"/>
    <s v="Cecile J Heineman"/>
    <x v="1"/>
  </r>
  <r>
    <s v="EHLE056W"/>
    <s v="Eileen K Dailey"/>
    <x v="3"/>
  </r>
  <r>
    <s v="RQGA091H"/>
    <s v="Naomi E Clarke"/>
    <x v="5"/>
  </r>
  <r>
    <s v="ZAIS057S"/>
    <s v="Joseph B Harrison"/>
    <x v="1"/>
  </r>
  <r>
    <s v="STNE033H"/>
    <s v="Karl K Reddin"/>
    <x v="3"/>
  </r>
  <r>
    <s v="DACA010M"/>
    <s v="Barbara D Rios"/>
    <x v="3"/>
  </r>
  <r>
    <s v="LQGA112W"/>
    <s v="Melanie T Barrientos"/>
    <x v="3"/>
  </r>
  <r>
    <s v="AACA159H"/>
    <s v="Charles A Luna"/>
    <x v="3"/>
  </r>
  <r>
    <s v="PTNE056R"/>
    <s v="Edna M Howell"/>
    <x v="5"/>
  </r>
  <r>
    <s v="AQGA133D"/>
    <s v="Salvatore S McKinney"/>
    <x v="4"/>
  </r>
  <r>
    <s v="EQGA179Z"/>
    <s v="Thomas L Frazier"/>
    <x v="3"/>
  </r>
  <r>
    <s v="SQOG173G"/>
    <s v="Rae J Weyand"/>
    <x v="4"/>
  </r>
  <r>
    <s v="TAIS121K"/>
    <s v="Catherine W Overall"/>
    <x v="3"/>
  </r>
  <r>
    <s v="HHLE103K"/>
    <s v="Wayne R Kropf"/>
    <x v="5"/>
  </r>
  <r>
    <s v="IAIS176K"/>
    <s v="Mary P Allen"/>
    <x v="4"/>
  </r>
  <r>
    <s v="RQOG036E"/>
    <s v="David K Causey"/>
    <x v="2"/>
  </r>
  <r>
    <s v="HTCO155P"/>
    <s v="Dorothy E Oneal"/>
    <x v="1"/>
  </r>
  <r>
    <s v="FQOG020U"/>
    <s v="Paul G Meagher"/>
    <x v="5"/>
  </r>
  <r>
    <s v="ETNE164S"/>
    <s v="James S Nelson"/>
    <x v="1"/>
  </r>
  <r>
    <s v="GNIA199J"/>
    <s v="Miguel J Hutto"/>
    <x v="4"/>
  </r>
  <r>
    <s v="GKAN059O"/>
    <s v="Jared R Lane"/>
    <x v="5"/>
  </r>
  <r>
    <s v="IKAN126N"/>
    <s v="Mack J Riggins"/>
    <x v="2"/>
  </r>
  <r>
    <s v="MAIS045R"/>
    <s v="Aurelio B Williams"/>
    <x v="4"/>
  </r>
  <r>
    <s v="NGOR138S"/>
    <s v="Robert K Ahmed"/>
    <x v="4"/>
  </r>
  <r>
    <s v="OPRA063W"/>
    <s v="Rhonda R Mobley"/>
    <x v="2"/>
  </r>
  <r>
    <s v="BGOR013Q"/>
    <s v="Shelley W Billie"/>
    <x v="4"/>
  </r>
  <r>
    <s v="RAIS099H"/>
    <s v="Jonathan S Womack"/>
    <x v="4"/>
  </r>
  <r>
    <s v="ETCO088U"/>
    <s v="Barbara S Young"/>
    <x v="1"/>
  </r>
  <r>
    <s v="DKAN074M"/>
    <s v="Jose G Reid"/>
    <x v="4"/>
  </r>
  <r>
    <s v="OTNE106Y"/>
    <s v="Troy A Verduzco"/>
    <x v="5"/>
  </r>
  <r>
    <s v="TQGA101P"/>
    <s v="Patricia R Campbell"/>
    <x v="1"/>
  </r>
  <r>
    <s v="IQOG109K"/>
    <s v="Roger M Rogers"/>
    <x v="1"/>
  </r>
  <r>
    <s v="ANIA065R"/>
    <s v="Luis R Hastings"/>
    <x v="1"/>
  </r>
  <r>
    <s v="SPRA029M"/>
    <s v="Lois D Carothers"/>
    <x v="1"/>
  </r>
  <r>
    <s v="EPRA167F"/>
    <s v="Heather J Simmons"/>
    <x v="5"/>
  </r>
  <r>
    <s v="ITNE133R"/>
    <s v="Dorothy M Miller"/>
    <x v="3"/>
  </r>
  <r>
    <s v="AAIS083F"/>
    <s v="Bradford R Hill"/>
    <x v="1"/>
  </r>
  <r>
    <s v="AAIS143K"/>
    <s v="Sarah D Findlay"/>
    <x v="1"/>
  </r>
  <r>
    <s v="DQGA155V"/>
    <s v="Joseph L Watson"/>
    <x v="2"/>
  </r>
  <r>
    <s v="UTNE077W"/>
    <s v="Sarah T Miller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">
  <r>
    <x v="0"/>
    <s v="SPRA172Q"/>
    <s v="Middle-aged"/>
    <n v="2"/>
    <s v="Texas"/>
    <n v="2"/>
    <n v="63017"/>
    <x v="0"/>
    <x v="0"/>
    <x v="0"/>
    <x v="0"/>
  </r>
  <r>
    <x v="1"/>
    <s v="KPRA017G"/>
    <s v="Middle-aged"/>
    <n v="2"/>
    <s v="Virginia"/>
    <n v="3"/>
    <n v="100302"/>
    <x v="1"/>
    <x v="1"/>
    <x v="1"/>
    <x v="1"/>
  </r>
  <r>
    <x v="2"/>
    <s v="IKAN141I"/>
    <s v="Middle-aged"/>
    <n v="2"/>
    <s v="California"/>
    <n v="0"/>
    <n v="144043"/>
    <x v="0"/>
    <x v="2"/>
    <x v="1"/>
    <x v="1"/>
  </r>
  <r>
    <x v="3"/>
    <s v="EGOR010K"/>
    <s v="Young"/>
    <n v="2"/>
    <s v="California"/>
    <n v="0"/>
    <n v="36025"/>
    <x v="2"/>
    <x v="3"/>
    <x v="2"/>
    <x v="2"/>
  </r>
  <r>
    <x v="4"/>
    <s v="RTNE091E"/>
    <s v="Middle-aged"/>
    <n v="1"/>
    <s v="Texas"/>
    <n v="0"/>
    <n v="97543"/>
    <x v="3"/>
    <x v="4"/>
    <x v="3"/>
    <x v="1"/>
  </r>
  <r>
    <x v="5"/>
    <s v="BQGA193C"/>
    <s v="Middle-aged"/>
    <n v="1"/>
    <s v="California"/>
    <n v="3"/>
    <n v="69222"/>
    <x v="4"/>
    <x v="5"/>
    <x v="1"/>
    <x v="1"/>
  </r>
  <r>
    <x v="6"/>
    <s v="HPRA100M"/>
    <s v="Middle-aged"/>
    <n v="2"/>
    <s v="Michigan"/>
    <n v="2"/>
    <n v="81799"/>
    <x v="4"/>
    <x v="6"/>
    <x v="3"/>
    <x v="1"/>
  </r>
  <r>
    <x v="7"/>
    <s v="LHLE130M"/>
    <s v="Middle-aged"/>
    <n v="2"/>
    <s v="Texas"/>
    <n v="1"/>
    <n v="101894"/>
    <x v="2"/>
    <x v="7"/>
    <x v="2"/>
    <x v="2"/>
  </r>
  <r>
    <x v="8"/>
    <s v="TTCO004M"/>
    <s v="Middle-aged"/>
    <n v="1"/>
    <s v="Virginia"/>
    <n v="0"/>
    <n v="83843"/>
    <x v="1"/>
    <x v="8"/>
    <x v="0"/>
    <x v="0"/>
  </r>
  <r>
    <x v="9"/>
    <s v="PQOG006I"/>
    <s v="Middle-aged"/>
    <n v="1"/>
    <s v="Illinois"/>
    <n v="3"/>
    <n v="87457"/>
    <x v="2"/>
    <x v="9"/>
    <x v="1"/>
    <x v="1"/>
  </r>
  <r>
    <x v="10"/>
    <s v="EKAN121U"/>
    <s v="Elderly"/>
    <n v="2"/>
    <s v="Arizona"/>
    <n v="0"/>
    <n v="48966"/>
    <x v="4"/>
    <x v="10"/>
    <x v="3"/>
    <x v="1"/>
  </r>
  <r>
    <x v="11"/>
    <s v="EQOG167K"/>
    <s v="Middle-aged"/>
    <n v="2"/>
    <s v="Arizona"/>
    <n v="1"/>
    <n v="88855"/>
    <x v="4"/>
    <x v="11"/>
    <x v="4"/>
    <x v="1"/>
  </r>
  <r>
    <x v="12"/>
    <s v="QQGA043Z"/>
    <s v="Middle-aged"/>
    <n v="1"/>
    <s v="Minnesota"/>
    <n v="1"/>
    <n v="115138"/>
    <x v="0"/>
    <x v="12"/>
    <x v="2"/>
    <x v="2"/>
  </r>
  <r>
    <x v="13"/>
    <s v="CGOR106B"/>
    <s v="Elderly"/>
    <n v="2"/>
    <s v="Texas"/>
    <n v="2"/>
    <n v="67748"/>
    <x v="3"/>
    <x v="13"/>
    <x v="1"/>
    <x v="1"/>
  </r>
  <r>
    <x v="14"/>
    <s v="STCO063A"/>
    <s v="Young"/>
    <n v="2"/>
    <s v="Texas"/>
    <n v="2"/>
    <n v="47172"/>
    <x v="3"/>
    <x v="14"/>
    <x v="1"/>
    <x v="1"/>
  </r>
  <r>
    <x v="15"/>
    <s v="ETNE087J"/>
    <s v="Middle-aged"/>
    <n v="2"/>
    <s v="Michigan"/>
    <n v="0"/>
    <n v="39086"/>
    <x v="4"/>
    <x v="15"/>
    <x v="0"/>
    <x v="0"/>
  </r>
  <r>
    <x v="16"/>
    <s v="TAIS027Z"/>
    <s v="Middle-aged"/>
    <n v="1"/>
    <s v="Texas"/>
    <n v="0"/>
    <n v="126983"/>
    <x v="4"/>
    <x v="16"/>
    <x v="4"/>
    <x v="1"/>
  </r>
  <r>
    <x v="17"/>
    <s v="DAIS135E"/>
    <s v="Elderly"/>
    <n v="2"/>
    <s v="California"/>
    <n v="2"/>
    <n v="66001"/>
    <x v="3"/>
    <x v="17"/>
    <x v="3"/>
    <x v="1"/>
  </r>
  <r>
    <x v="18"/>
    <s v="VACA005W"/>
    <s v="Elderly"/>
    <n v="2"/>
    <s v="Florida"/>
    <n v="2"/>
    <n v="67723"/>
    <x v="4"/>
    <x v="18"/>
    <x v="1"/>
    <x v="1"/>
  </r>
  <r>
    <x v="19"/>
    <s v="AKAN036U"/>
    <s v="Young"/>
    <n v="2"/>
    <s v="Illinois"/>
    <n v="1"/>
    <n v="53335"/>
    <x v="1"/>
    <x v="19"/>
    <x v="0"/>
    <x v="0"/>
  </r>
  <r>
    <x v="20"/>
    <s v="SNIA155N"/>
    <s v="Elderly"/>
    <n v="2"/>
    <s v="Florida"/>
    <n v="2"/>
    <n v="67683"/>
    <x v="3"/>
    <x v="20"/>
    <x v="1"/>
    <x v="1"/>
  </r>
  <r>
    <x v="21"/>
    <s v="OGOR155I"/>
    <s v="Elderly"/>
    <n v="1"/>
    <s v="New York"/>
    <n v="3"/>
    <n v="45483"/>
    <x v="4"/>
    <x v="21"/>
    <x v="3"/>
    <x v="1"/>
  </r>
  <r>
    <x v="22"/>
    <s v="NWOS052Z"/>
    <s v="Elderly"/>
    <n v="1"/>
    <s v="Texas"/>
    <n v="0"/>
    <n v="64364"/>
    <x v="2"/>
    <x v="22"/>
    <x v="1"/>
    <x v="1"/>
  </r>
  <r>
    <x v="23"/>
    <s v="AACA017L"/>
    <s v="Middle-aged"/>
    <n v="1"/>
    <s v="Florida"/>
    <n v="2"/>
    <n v="102315"/>
    <x v="3"/>
    <x v="23"/>
    <x v="5"/>
    <x v="0"/>
  </r>
  <r>
    <x v="24"/>
    <s v="RKAN169P"/>
    <s v="Middle-aged"/>
    <n v="2"/>
    <s v="Michigan"/>
    <n v="2"/>
    <n v="93370"/>
    <x v="0"/>
    <x v="24"/>
    <x v="5"/>
    <x v="0"/>
  </r>
  <r>
    <x v="25"/>
    <s v="OTCO066H"/>
    <s v="Middle-aged"/>
    <n v="2"/>
    <s v="Arizona"/>
    <n v="2"/>
    <n v="148075"/>
    <x v="4"/>
    <x v="25"/>
    <x v="1"/>
    <x v="1"/>
  </r>
  <r>
    <x v="26"/>
    <s v="TPRA090E"/>
    <s v="Middle-aged"/>
    <n v="1"/>
    <s v="New York"/>
    <n v="0"/>
    <n v="97857"/>
    <x v="2"/>
    <x v="26"/>
    <x v="0"/>
    <x v="0"/>
  </r>
  <r>
    <x v="27"/>
    <s v="RTNE084E"/>
    <s v="Elderly"/>
    <n v="1"/>
    <s v="Illinois"/>
    <n v="2"/>
    <n v="62929"/>
    <x v="0"/>
    <x v="27"/>
    <x v="0"/>
    <x v="0"/>
  </r>
  <r>
    <x v="28"/>
    <s v="AWOS118E"/>
    <s v="Young"/>
    <n v="2"/>
    <s v="California"/>
    <n v="2"/>
    <n v="37963"/>
    <x v="1"/>
    <x v="28"/>
    <x v="0"/>
    <x v="0"/>
  </r>
  <r>
    <x v="29"/>
    <s v="RTNE135O"/>
    <s v="Middle-aged"/>
    <n v="1"/>
    <s v="New York"/>
    <n v="0"/>
    <n v="76476"/>
    <x v="0"/>
    <x v="29"/>
    <x v="0"/>
    <x v="0"/>
  </r>
  <r>
    <x v="30"/>
    <s v="APRA143I"/>
    <s v="Middle-aged"/>
    <n v="2"/>
    <s v="Texas"/>
    <n v="2"/>
    <n v="81674"/>
    <x v="1"/>
    <x v="30"/>
    <x v="0"/>
    <x v="0"/>
  </r>
  <r>
    <x v="31"/>
    <s v="AWOS030I"/>
    <s v="Young"/>
    <n v="2"/>
    <s v="Virginia"/>
    <n v="2"/>
    <n v="49505"/>
    <x v="1"/>
    <x v="31"/>
    <x v="5"/>
    <x v="0"/>
  </r>
  <r>
    <x v="32"/>
    <s v="FACA101F"/>
    <s v="Young"/>
    <n v="1"/>
    <s v="California"/>
    <n v="3"/>
    <n v="49723"/>
    <x v="1"/>
    <x v="32"/>
    <x v="4"/>
    <x v="1"/>
  </r>
  <r>
    <x v="33"/>
    <s v="RPRA031M"/>
    <s v="Elderly"/>
    <n v="2"/>
    <s v="Arizona"/>
    <n v="0"/>
    <n v="81981"/>
    <x v="2"/>
    <x v="33"/>
    <x v="5"/>
    <x v="0"/>
  </r>
  <r>
    <x v="34"/>
    <s v="QWOS110I"/>
    <s v="Elderly"/>
    <n v="2"/>
    <s v="Michigan"/>
    <n v="2"/>
    <n v="66636"/>
    <x v="2"/>
    <x v="34"/>
    <x v="5"/>
    <x v="0"/>
  </r>
  <r>
    <x v="35"/>
    <s v="GTNE048O"/>
    <s v="Young"/>
    <n v="2"/>
    <s v="Arizona"/>
    <n v="3"/>
    <n v="39665"/>
    <x v="1"/>
    <x v="35"/>
    <x v="5"/>
    <x v="0"/>
  </r>
  <r>
    <x v="36"/>
    <s v="GPRA044U"/>
    <s v="Middle-aged"/>
    <n v="2"/>
    <s v="Virginia"/>
    <n v="0"/>
    <n v="102213"/>
    <x v="0"/>
    <x v="36"/>
    <x v="3"/>
    <x v="1"/>
  </r>
  <r>
    <x v="37"/>
    <s v="AKAN174A"/>
    <s v="Middle-aged"/>
    <n v="1"/>
    <s v="Arizona"/>
    <n v="0"/>
    <n v="91650"/>
    <x v="0"/>
    <x v="37"/>
    <x v="5"/>
    <x v="0"/>
  </r>
  <r>
    <x v="38"/>
    <s v="NKAN009V"/>
    <s v="Middle-aged"/>
    <n v="1"/>
    <s v="Virginia"/>
    <n v="0"/>
    <n v="90349"/>
    <x v="2"/>
    <x v="38"/>
    <x v="1"/>
    <x v="1"/>
  </r>
  <r>
    <x v="39"/>
    <s v="CACA020R"/>
    <s v="Young"/>
    <n v="2"/>
    <s v="Virginia"/>
    <n v="2"/>
    <n v="47927"/>
    <x v="4"/>
    <x v="39"/>
    <x v="4"/>
    <x v="1"/>
  </r>
  <r>
    <x v="40"/>
    <s v="APRA039K"/>
    <s v="Middle-aged"/>
    <n v="2"/>
    <s v="Florida"/>
    <n v="3"/>
    <n v="81926"/>
    <x v="3"/>
    <x v="40"/>
    <x v="5"/>
    <x v="0"/>
  </r>
  <r>
    <x v="41"/>
    <s v="EPRA171L"/>
    <s v="Middle-aged"/>
    <n v="1"/>
    <s v="Ohio"/>
    <n v="0"/>
    <n v="104032"/>
    <x v="1"/>
    <x v="41"/>
    <x v="0"/>
    <x v="0"/>
  </r>
  <r>
    <x v="42"/>
    <s v="HPRA018M"/>
    <s v="Middle-aged"/>
    <n v="1"/>
    <s v="Arizona"/>
    <n v="2"/>
    <n v="92590"/>
    <x v="1"/>
    <x v="42"/>
    <x v="0"/>
    <x v="0"/>
  </r>
  <r>
    <x v="43"/>
    <s v="RACA058K"/>
    <s v="Middle-aged"/>
    <n v="1"/>
    <s v="California"/>
    <n v="0"/>
    <n v="62268"/>
    <x v="0"/>
    <x v="43"/>
    <x v="5"/>
    <x v="0"/>
  </r>
  <r>
    <x v="44"/>
    <s v="LQGA162E"/>
    <s v="Middle-aged"/>
    <n v="1"/>
    <s v="Florida"/>
    <n v="2"/>
    <n v="107121"/>
    <x v="0"/>
    <x v="44"/>
    <x v="2"/>
    <x v="2"/>
  </r>
  <r>
    <x v="45"/>
    <s v="FQOG186N"/>
    <s v="Middle-aged"/>
    <n v="2"/>
    <s v="New York"/>
    <n v="3"/>
    <n v="75368"/>
    <x v="4"/>
    <x v="45"/>
    <x v="4"/>
    <x v="1"/>
  </r>
  <r>
    <x v="46"/>
    <s v="BACA049X"/>
    <s v="Middle-aged"/>
    <n v="2"/>
    <s v="Illinois"/>
    <n v="3"/>
    <n v="120713"/>
    <x v="0"/>
    <x v="46"/>
    <x v="5"/>
    <x v="0"/>
  </r>
  <r>
    <x v="47"/>
    <s v="EACA110W"/>
    <s v="Middle-aged"/>
    <n v="2"/>
    <s v="New York"/>
    <n v="1"/>
    <n v="93344"/>
    <x v="2"/>
    <x v="47"/>
    <x v="3"/>
    <x v="1"/>
  </r>
  <r>
    <x v="48"/>
    <s v="YTNE099M"/>
    <s v="Young"/>
    <n v="2"/>
    <s v="Ohio"/>
    <n v="0"/>
    <n v="35629"/>
    <x v="4"/>
    <x v="48"/>
    <x v="4"/>
    <x v="1"/>
  </r>
  <r>
    <x v="49"/>
    <s v="IACA083B"/>
    <s v="Middle-aged"/>
    <n v="2"/>
    <s v="Ohio"/>
    <n v="2"/>
    <n v="122748"/>
    <x v="0"/>
    <x v="49"/>
    <x v="0"/>
    <x v="0"/>
  </r>
  <r>
    <x v="50"/>
    <s v="EHLE120N"/>
    <s v="Young"/>
    <n v="1"/>
    <s v="California"/>
    <n v="0"/>
    <n v="41967"/>
    <x v="1"/>
    <x v="50"/>
    <x v="1"/>
    <x v="1"/>
  </r>
  <r>
    <x v="51"/>
    <s v="IQGA124K"/>
    <s v="Middle-aged"/>
    <n v="2"/>
    <s v="Virginia"/>
    <n v="3"/>
    <n v="63642"/>
    <x v="4"/>
    <x v="51"/>
    <x v="1"/>
    <x v="1"/>
  </r>
  <r>
    <x v="52"/>
    <s v="NKAN119Z"/>
    <s v="Middle-aged"/>
    <n v="1"/>
    <s v="Michigan"/>
    <n v="2"/>
    <n v="97785"/>
    <x v="1"/>
    <x v="52"/>
    <x v="2"/>
    <x v="2"/>
  </r>
  <r>
    <x v="53"/>
    <s v="BACA184J"/>
    <s v="Elderly"/>
    <n v="2"/>
    <s v="Florida"/>
    <n v="1"/>
    <n v="82218"/>
    <x v="3"/>
    <x v="53"/>
    <x v="2"/>
    <x v="2"/>
  </r>
  <r>
    <x v="54"/>
    <s v="DTCO096X"/>
    <s v="Middle-aged"/>
    <n v="2"/>
    <s v="Arizona"/>
    <n v="2"/>
    <n v="127638"/>
    <x v="1"/>
    <x v="54"/>
    <x v="1"/>
    <x v="1"/>
  </r>
  <r>
    <x v="55"/>
    <s v="TKAN019D"/>
    <s v="Young"/>
    <n v="2"/>
    <s v="Minnesota"/>
    <n v="2"/>
    <n v="55958"/>
    <x v="4"/>
    <x v="55"/>
    <x v="3"/>
    <x v="1"/>
  </r>
  <r>
    <x v="56"/>
    <s v="IGOR086S"/>
    <s v="Middle-aged"/>
    <n v="2"/>
    <s v="Texas"/>
    <n v="2"/>
    <n v="73629"/>
    <x v="4"/>
    <x v="56"/>
    <x v="4"/>
    <x v="1"/>
  </r>
  <r>
    <x v="57"/>
    <s v="AQOG072C"/>
    <s v="Middle-aged"/>
    <n v="1"/>
    <s v="Florida"/>
    <n v="3"/>
    <n v="127108"/>
    <x v="3"/>
    <x v="57"/>
    <x v="0"/>
    <x v="0"/>
  </r>
  <r>
    <x v="58"/>
    <s v="DQOG198E"/>
    <s v="Elderly"/>
    <n v="2"/>
    <s v="Virginia"/>
    <n v="0"/>
    <n v="91767"/>
    <x v="1"/>
    <x v="58"/>
    <x v="3"/>
    <x v="1"/>
  </r>
  <r>
    <x v="59"/>
    <s v="ENIA018V"/>
    <s v="Elderly"/>
    <n v="1"/>
    <s v="California"/>
    <n v="3"/>
    <n v="80366"/>
    <x v="0"/>
    <x v="59"/>
    <x v="3"/>
    <x v="1"/>
  </r>
  <r>
    <x v="60"/>
    <s v="DGOR025W"/>
    <s v="Middle-aged"/>
    <n v="1"/>
    <s v="Texas"/>
    <n v="0"/>
    <n v="109183"/>
    <x v="4"/>
    <x v="60"/>
    <x v="3"/>
    <x v="1"/>
  </r>
  <r>
    <x v="61"/>
    <s v="IKAN191H"/>
    <s v="Middle-aged"/>
    <n v="2"/>
    <s v="Ohio"/>
    <n v="3"/>
    <n v="80445"/>
    <x v="2"/>
    <x v="61"/>
    <x v="1"/>
    <x v="1"/>
  </r>
  <r>
    <x v="62"/>
    <s v="OGOR150Q"/>
    <s v="Young"/>
    <n v="1"/>
    <s v="Minnesota"/>
    <n v="2"/>
    <n v="30020"/>
    <x v="3"/>
    <x v="62"/>
    <x v="3"/>
    <x v="1"/>
  </r>
  <r>
    <x v="63"/>
    <s v="ITCO019G"/>
    <s v="Young"/>
    <n v="2"/>
    <s v="New York"/>
    <n v="0"/>
    <n v="37255"/>
    <x v="4"/>
    <x v="63"/>
    <x v="2"/>
    <x v="2"/>
  </r>
  <r>
    <x v="64"/>
    <s v="AQGA168O"/>
    <s v="Middle-aged"/>
    <n v="1"/>
    <s v="New York"/>
    <n v="0"/>
    <n v="96180"/>
    <x v="2"/>
    <x v="64"/>
    <x v="1"/>
    <x v="1"/>
  </r>
  <r>
    <x v="65"/>
    <s v="OQGA124J"/>
    <s v="Young"/>
    <n v="1"/>
    <s v="Arizona"/>
    <n v="2"/>
    <n v="45424"/>
    <x v="4"/>
    <x v="65"/>
    <x v="4"/>
    <x v="1"/>
  </r>
  <r>
    <x v="66"/>
    <s v="NNIA174I"/>
    <s v="Middle-aged"/>
    <n v="1"/>
    <s v="Illinois"/>
    <n v="2"/>
    <n v="85526"/>
    <x v="3"/>
    <x v="66"/>
    <x v="3"/>
    <x v="1"/>
  </r>
  <r>
    <x v="67"/>
    <s v="ZTCO121A"/>
    <s v="Elderly"/>
    <n v="1"/>
    <s v="California"/>
    <n v="2"/>
    <n v="67073"/>
    <x v="0"/>
    <x v="67"/>
    <x v="0"/>
    <x v="0"/>
  </r>
  <r>
    <x v="68"/>
    <s v="ZACA113R"/>
    <s v="Middle-aged"/>
    <n v="1"/>
    <s v="Arizona"/>
    <n v="3"/>
    <n v="127725"/>
    <x v="2"/>
    <x v="68"/>
    <x v="2"/>
    <x v="2"/>
  </r>
  <r>
    <x v="69"/>
    <s v="UACA080T"/>
    <s v="Middle-aged"/>
    <n v="1"/>
    <s v="California"/>
    <n v="0"/>
    <n v="61803"/>
    <x v="2"/>
    <x v="69"/>
    <x v="1"/>
    <x v="1"/>
  </r>
  <r>
    <x v="70"/>
    <s v="APRA054X"/>
    <s v="Elderly"/>
    <n v="2"/>
    <s v="Texas"/>
    <n v="0"/>
    <n v="34199"/>
    <x v="4"/>
    <x v="70"/>
    <x v="5"/>
    <x v="0"/>
  </r>
  <r>
    <x v="71"/>
    <s v="UAIS086H"/>
    <s v="Middle-aged"/>
    <n v="1"/>
    <s v="Virginia"/>
    <n v="2"/>
    <n v="85906"/>
    <x v="1"/>
    <x v="71"/>
    <x v="0"/>
    <x v="0"/>
  </r>
  <r>
    <x v="72"/>
    <s v="RWOS007Y"/>
    <s v="Elderly"/>
    <n v="2"/>
    <s v="Illinois"/>
    <n v="3"/>
    <n v="79877"/>
    <x v="0"/>
    <x v="72"/>
    <x v="4"/>
    <x v="1"/>
  </r>
  <r>
    <x v="73"/>
    <s v="VPRA089Z"/>
    <s v="Middle-aged"/>
    <n v="2"/>
    <s v="Arizona"/>
    <n v="0"/>
    <n v="71281"/>
    <x v="1"/>
    <x v="73"/>
    <x v="4"/>
    <x v="1"/>
  </r>
  <r>
    <x v="74"/>
    <s v="EACA150E"/>
    <s v="Young"/>
    <n v="2"/>
    <s v="Virginia"/>
    <n v="0"/>
    <n v="55269"/>
    <x v="0"/>
    <x v="74"/>
    <x v="0"/>
    <x v="0"/>
  </r>
  <r>
    <x v="75"/>
    <s v="RACA014C"/>
    <s v="Young"/>
    <n v="2"/>
    <s v="Arizona"/>
    <n v="2"/>
    <n v="26600"/>
    <x v="2"/>
    <x v="75"/>
    <x v="4"/>
    <x v="1"/>
  </r>
  <r>
    <x v="76"/>
    <s v="UQGA091K"/>
    <s v="Middle-aged"/>
    <n v="2"/>
    <s v="Ohio"/>
    <n v="2"/>
    <n v="102900"/>
    <x v="1"/>
    <x v="76"/>
    <x v="5"/>
    <x v="0"/>
  </r>
  <r>
    <x v="77"/>
    <s v="VPRA104Z"/>
    <s v="Elderly"/>
    <n v="2"/>
    <s v="Virginia"/>
    <n v="2"/>
    <n v="84837"/>
    <x v="2"/>
    <x v="77"/>
    <x v="0"/>
    <x v="0"/>
  </r>
  <r>
    <x v="78"/>
    <s v="QNIA000Y"/>
    <s v="Elderly"/>
    <n v="1"/>
    <s v="Florida"/>
    <n v="0"/>
    <n v="106185"/>
    <x v="1"/>
    <x v="78"/>
    <x v="4"/>
    <x v="1"/>
  </r>
  <r>
    <x v="79"/>
    <s v="AACA091M"/>
    <s v="Young"/>
    <n v="1"/>
    <s v="Florida"/>
    <n v="2"/>
    <n v="48213"/>
    <x v="2"/>
    <x v="79"/>
    <x v="2"/>
    <x v="2"/>
  </r>
  <r>
    <x v="80"/>
    <s v="PNIA044V"/>
    <s v="Middle-aged"/>
    <n v="2"/>
    <s v="Illinois"/>
    <n v="2"/>
    <n v="71679"/>
    <x v="2"/>
    <x v="80"/>
    <x v="5"/>
    <x v="0"/>
  </r>
  <r>
    <x v="81"/>
    <s v="SKAN095V"/>
    <s v="Middle-aged"/>
    <n v="2"/>
    <s v="Florida"/>
    <n v="3"/>
    <n v="74707"/>
    <x v="0"/>
    <x v="81"/>
    <x v="4"/>
    <x v="1"/>
  </r>
  <r>
    <x v="82"/>
    <s v="QQGA118M"/>
    <s v="Elderly"/>
    <n v="2"/>
    <s v="Florida"/>
    <n v="0"/>
    <n v="80440"/>
    <x v="0"/>
    <x v="82"/>
    <x v="3"/>
    <x v="1"/>
  </r>
  <r>
    <x v="83"/>
    <s v="UTNE172I"/>
    <s v="Middle-aged"/>
    <n v="1"/>
    <s v="New York"/>
    <n v="1"/>
    <n v="92094"/>
    <x v="2"/>
    <x v="83"/>
    <x v="0"/>
    <x v="0"/>
  </r>
  <r>
    <x v="84"/>
    <s v="GTNE152G"/>
    <s v="Middle-aged"/>
    <n v="1"/>
    <s v="Florida"/>
    <n v="2"/>
    <n v="54291"/>
    <x v="0"/>
    <x v="84"/>
    <x v="2"/>
    <x v="2"/>
  </r>
  <r>
    <x v="85"/>
    <s v="DQOG020Y"/>
    <s v="Middle-aged"/>
    <n v="2"/>
    <s v="Michigan"/>
    <n v="2"/>
    <n v="85534"/>
    <x v="2"/>
    <x v="85"/>
    <x v="1"/>
    <x v="1"/>
  </r>
  <r>
    <x v="86"/>
    <s v="APRA082H"/>
    <s v="Middle-aged"/>
    <n v="2"/>
    <s v="New York"/>
    <n v="2"/>
    <n v="71370"/>
    <x v="4"/>
    <x v="86"/>
    <x v="5"/>
    <x v="0"/>
  </r>
  <r>
    <x v="87"/>
    <s v="PTNE105W"/>
    <s v="Young"/>
    <n v="2"/>
    <s v="Ohio"/>
    <n v="2"/>
    <n v="39733"/>
    <x v="3"/>
    <x v="87"/>
    <x v="2"/>
    <x v="2"/>
  </r>
  <r>
    <x v="88"/>
    <s v="PQOG069A"/>
    <s v="Elderly"/>
    <n v="2"/>
    <s v="Michigan"/>
    <n v="0"/>
    <n v="59892"/>
    <x v="1"/>
    <x v="88"/>
    <x v="0"/>
    <x v="0"/>
  </r>
  <r>
    <x v="89"/>
    <s v="EAIS086G"/>
    <s v="Young"/>
    <n v="2"/>
    <s v="Virginia"/>
    <n v="2"/>
    <n v="38097"/>
    <x v="0"/>
    <x v="89"/>
    <x v="0"/>
    <x v="0"/>
  </r>
  <r>
    <x v="90"/>
    <s v="INIA050V"/>
    <s v="Middle-aged"/>
    <n v="2"/>
    <s v="Texas"/>
    <n v="2"/>
    <n v="144884"/>
    <x v="1"/>
    <x v="90"/>
    <x v="2"/>
    <x v="2"/>
  </r>
  <r>
    <x v="91"/>
    <s v="AKAN049L"/>
    <s v="Young"/>
    <n v="2"/>
    <s v="California"/>
    <n v="3"/>
    <n v="48251"/>
    <x v="1"/>
    <x v="91"/>
    <x v="1"/>
    <x v="1"/>
  </r>
  <r>
    <x v="92"/>
    <s v="ETNE056E"/>
    <s v="Middle-aged"/>
    <n v="1"/>
    <s v="Texas"/>
    <n v="0"/>
    <n v="91778"/>
    <x v="2"/>
    <x v="92"/>
    <x v="0"/>
    <x v="0"/>
  </r>
  <r>
    <x v="93"/>
    <s v="PAIS178P"/>
    <s v="Middle-aged"/>
    <n v="1"/>
    <s v="Illinois"/>
    <n v="0"/>
    <n v="96961"/>
    <x v="1"/>
    <x v="93"/>
    <x v="0"/>
    <x v="0"/>
  </r>
  <r>
    <x v="94"/>
    <s v="OTNE039O"/>
    <s v="Elderly"/>
    <n v="2"/>
    <s v="Texas"/>
    <n v="2"/>
    <n v="83939"/>
    <x v="4"/>
    <x v="94"/>
    <x v="5"/>
    <x v="0"/>
  </r>
  <r>
    <x v="95"/>
    <s v="NKAN028D"/>
    <s v="Young"/>
    <n v="2"/>
    <s v="Ohio"/>
    <n v="2"/>
    <n v="41734"/>
    <x v="3"/>
    <x v="95"/>
    <x v="1"/>
    <x v="1"/>
  </r>
  <r>
    <x v="96"/>
    <s v="EPRA101S"/>
    <s v="Middle-aged"/>
    <n v="2"/>
    <s v="Texas"/>
    <n v="3"/>
    <n v="148408"/>
    <x v="0"/>
    <x v="96"/>
    <x v="2"/>
    <x v="2"/>
  </r>
  <r>
    <x v="97"/>
    <s v="OPRA181Z"/>
    <s v="Middle-aged"/>
    <n v="2"/>
    <s v="California"/>
    <n v="0"/>
    <n v="79709"/>
    <x v="3"/>
    <x v="97"/>
    <x v="3"/>
    <x v="1"/>
  </r>
  <r>
    <x v="98"/>
    <s v="RGOR184P"/>
    <s v="Middle-aged"/>
    <n v="1"/>
    <s v="Minnesota"/>
    <n v="0"/>
    <n v="86896"/>
    <x v="1"/>
    <x v="98"/>
    <x v="3"/>
    <x v="1"/>
  </r>
  <r>
    <x v="99"/>
    <s v="RNIA010S"/>
    <s v="Middle-aged"/>
    <n v="2"/>
    <s v="New York"/>
    <n v="2"/>
    <n v="86913"/>
    <x v="1"/>
    <x v="99"/>
    <x v="4"/>
    <x v="1"/>
  </r>
  <r>
    <x v="100"/>
    <s v="IQOG145Y"/>
    <s v="Young"/>
    <n v="2"/>
    <s v="Arizona"/>
    <n v="2"/>
    <n v="43267"/>
    <x v="0"/>
    <x v="100"/>
    <x v="2"/>
    <x v="2"/>
  </r>
  <r>
    <x v="101"/>
    <s v="LHLE073H"/>
    <s v="Elderly"/>
    <n v="2"/>
    <s v="Virginia"/>
    <n v="0"/>
    <n v="88636"/>
    <x v="0"/>
    <x v="101"/>
    <x v="4"/>
    <x v="1"/>
  </r>
  <r>
    <x v="102"/>
    <s v="UKAN074N"/>
    <s v="Middle-aged"/>
    <n v="1"/>
    <s v="Illinois"/>
    <n v="1"/>
    <n v="111391"/>
    <x v="3"/>
    <x v="102"/>
    <x v="5"/>
    <x v="0"/>
  </r>
  <r>
    <x v="103"/>
    <s v="UACA087K"/>
    <s v="Middle-aged"/>
    <n v="1"/>
    <s v="Texas"/>
    <n v="2"/>
    <n v="85110"/>
    <x v="4"/>
    <x v="103"/>
    <x v="2"/>
    <x v="2"/>
  </r>
  <r>
    <x v="104"/>
    <s v="YKAN081B"/>
    <s v="Middle-aged"/>
    <n v="2"/>
    <s v="Ohio"/>
    <n v="0"/>
    <n v="132182"/>
    <x v="1"/>
    <x v="104"/>
    <x v="1"/>
    <x v="1"/>
  </r>
  <r>
    <x v="105"/>
    <s v="UTCO106U"/>
    <s v="Middle-aged"/>
    <n v="2"/>
    <s v="Illinois"/>
    <n v="2"/>
    <n v="101475"/>
    <x v="0"/>
    <x v="105"/>
    <x v="0"/>
    <x v="0"/>
  </r>
  <r>
    <x v="106"/>
    <s v="FKAN165X"/>
    <s v="Middle-aged"/>
    <n v="2"/>
    <s v="Michigan"/>
    <n v="1"/>
    <n v="72888"/>
    <x v="0"/>
    <x v="106"/>
    <x v="1"/>
    <x v="1"/>
  </r>
  <r>
    <x v="107"/>
    <s v="STNE194J"/>
    <s v="Middle-aged"/>
    <n v="2"/>
    <s v="Virginia"/>
    <n v="2"/>
    <n v="140022"/>
    <x v="1"/>
    <x v="107"/>
    <x v="2"/>
    <x v="2"/>
  </r>
  <r>
    <x v="108"/>
    <s v="GTCO061S"/>
    <s v="Middle-aged"/>
    <n v="1"/>
    <s v="Arizona"/>
    <n v="2"/>
    <n v="144335"/>
    <x v="3"/>
    <x v="108"/>
    <x v="1"/>
    <x v="1"/>
  </r>
  <r>
    <x v="109"/>
    <s v="SQOG023Z"/>
    <s v="Elderly"/>
    <n v="2"/>
    <s v="California"/>
    <n v="1"/>
    <n v="77506"/>
    <x v="0"/>
    <x v="109"/>
    <x v="4"/>
    <x v="1"/>
  </r>
  <r>
    <x v="110"/>
    <s v="PWOS023F"/>
    <s v="Middle-aged"/>
    <n v="2"/>
    <s v="Ohio"/>
    <n v="2"/>
    <n v="106139"/>
    <x v="2"/>
    <x v="110"/>
    <x v="3"/>
    <x v="1"/>
  </r>
  <r>
    <x v="111"/>
    <s v="ETNE089N"/>
    <s v="Middle-aged"/>
    <n v="1"/>
    <s v="Ohio"/>
    <n v="0"/>
    <n v="93790"/>
    <x v="2"/>
    <x v="111"/>
    <x v="3"/>
    <x v="1"/>
  </r>
  <r>
    <x v="112"/>
    <s v="TWOS146Y"/>
    <s v="Middle-aged"/>
    <n v="1"/>
    <s v="Ohio"/>
    <n v="3"/>
    <n v="98341"/>
    <x v="0"/>
    <x v="112"/>
    <x v="5"/>
    <x v="0"/>
  </r>
  <r>
    <x v="113"/>
    <s v="PQOG180U"/>
    <s v="Middle-aged"/>
    <n v="1"/>
    <s v="Michigan"/>
    <n v="0"/>
    <n v="133741"/>
    <x v="0"/>
    <x v="113"/>
    <x v="3"/>
    <x v="1"/>
  </r>
  <r>
    <x v="114"/>
    <s v="NQOG147M"/>
    <s v="Middle-aged"/>
    <n v="1"/>
    <s v="Michigan"/>
    <n v="0"/>
    <n v="88427"/>
    <x v="4"/>
    <x v="114"/>
    <x v="4"/>
    <x v="1"/>
  </r>
  <r>
    <x v="115"/>
    <s v="VTCO040J"/>
    <s v="Middle-aged"/>
    <n v="2"/>
    <s v="New York"/>
    <n v="2"/>
    <n v="144518"/>
    <x v="4"/>
    <x v="115"/>
    <x v="3"/>
    <x v="1"/>
  </r>
  <r>
    <x v="116"/>
    <s v="IWOS060O"/>
    <s v="Young"/>
    <n v="1"/>
    <s v="New York"/>
    <n v="0"/>
    <n v="72239"/>
    <x v="3"/>
    <x v="116"/>
    <x v="5"/>
    <x v="0"/>
  </r>
  <r>
    <x v="117"/>
    <s v="QQOG137K"/>
    <s v="Elderly"/>
    <n v="2"/>
    <s v="Ohio"/>
    <n v="0"/>
    <n v="74438"/>
    <x v="0"/>
    <x v="117"/>
    <x v="0"/>
    <x v="0"/>
  </r>
  <r>
    <x v="118"/>
    <s v="EQOG139I"/>
    <s v="Elderly"/>
    <n v="2"/>
    <s v="Ohio"/>
    <n v="0"/>
    <n v="59629"/>
    <x v="3"/>
    <x v="118"/>
    <x v="5"/>
    <x v="0"/>
  </r>
  <r>
    <x v="119"/>
    <s v="UACA076L"/>
    <s v="Middle-aged"/>
    <n v="2"/>
    <s v="Arizona"/>
    <n v="2"/>
    <n v="79122"/>
    <x v="0"/>
    <x v="119"/>
    <x v="3"/>
    <x v="1"/>
  </r>
  <r>
    <x v="120"/>
    <s v="SQGA082D"/>
    <s v="Elderly"/>
    <n v="2"/>
    <s v="Florida"/>
    <n v="3"/>
    <n v="75892"/>
    <x v="1"/>
    <x v="120"/>
    <x v="4"/>
    <x v="1"/>
  </r>
  <r>
    <x v="121"/>
    <s v="TKAN021X"/>
    <s v="Middle-aged"/>
    <n v="1"/>
    <s v="Ohio"/>
    <n v="2"/>
    <n v="127032"/>
    <x v="1"/>
    <x v="121"/>
    <x v="2"/>
    <x v="2"/>
  </r>
  <r>
    <x v="122"/>
    <s v="MPRA027C"/>
    <s v="Elderly"/>
    <n v="2"/>
    <s v="Michigan"/>
    <n v="1"/>
    <n v="65626"/>
    <x v="3"/>
    <x v="122"/>
    <x v="1"/>
    <x v="1"/>
  </r>
  <r>
    <x v="123"/>
    <s v="IQGA152O"/>
    <s v="Middle-aged"/>
    <n v="2"/>
    <s v="New York"/>
    <n v="0"/>
    <n v="103667"/>
    <x v="4"/>
    <x v="123"/>
    <x v="4"/>
    <x v="1"/>
  </r>
  <r>
    <x v="124"/>
    <s v="GQGA184T"/>
    <s v="Middle-aged"/>
    <n v="2"/>
    <s v="Texas"/>
    <n v="0"/>
    <n v="131312"/>
    <x v="1"/>
    <x v="124"/>
    <x v="3"/>
    <x v="1"/>
  </r>
  <r>
    <x v="125"/>
    <s v="TPRA087M"/>
    <s v="Middle-aged"/>
    <n v="2"/>
    <s v="Arizona"/>
    <n v="0"/>
    <n v="109677"/>
    <x v="2"/>
    <x v="125"/>
    <x v="0"/>
    <x v="0"/>
  </r>
  <r>
    <x v="126"/>
    <s v="QACA066X"/>
    <s v="Middle-aged"/>
    <n v="2"/>
    <s v="New York"/>
    <n v="2"/>
    <n v="111921"/>
    <x v="0"/>
    <x v="126"/>
    <x v="1"/>
    <x v="1"/>
  </r>
  <r>
    <x v="127"/>
    <s v="DKAN193C"/>
    <s v="Elderly"/>
    <n v="1"/>
    <s v="Michigan"/>
    <n v="2"/>
    <n v="83914"/>
    <x v="1"/>
    <x v="127"/>
    <x v="2"/>
    <x v="2"/>
  </r>
  <r>
    <x v="128"/>
    <s v="IQGA140M"/>
    <s v="Elderly"/>
    <n v="2"/>
    <s v="Virginia"/>
    <n v="2"/>
    <n v="69622"/>
    <x v="4"/>
    <x v="128"/>
    <x v="4"/>
    <x v="1"/>
  </r>
  <r>
    <x v="129"/>
    <s v="SQGA084R"/>
    <s v="Young"/>
    <n v="1"/>
    <s v="Virginia"/>
    <n v="1"/>
    <n v="52163"/>
    <x v="4"/>
    <x v="129"/>
    <x v="1"/>
    <x v="1"/>
  </r>
  <r>
    <x v="130"/>
    <s v="HAIS083T"/>
    <s v="Elderly"/>
    <n v="2"/>
    <s v="Texas"/>
    <n v="0"/>
    <n v="96274"/>
    <x v="2"/>
    <x v="130"/>
    <x v="4"/>
    <x v="1"/>
  </r>
  <r>
    <x v="131"/>
    <s v="ENIA147A"/>
    <s v="Young"/>
    <n v="2"/>
    <s v="Ohio"/>
    <n v="2"/>
    <n v="54784"/>
    <x v="2"/>
    <x v="131"/>
    <x v="0"/>
    <x v="0"/>
  </r>
  <r>
    <x v="132"/>
    <s v="HPRA037I"/>
    <s v="Middle-aged"/>
    <n v="1"/>
    <s v="New York"/>
    <n v="0"/>
    <n v="97814"/>
    <x v="4"/>
    <x v="132"/>
    <x v="5"/>
    <x v="0"/>
  </r>
  <r>
    <x v="133"/>
    <s v="DKAN085S"/>
    <s v="Middle-aged"/>
    <n v="1"/>
    <s v="Illinois"/>
    <n v="2"/>
    <n v="77804"/>
    <x v="3"/>
    <x v="133"/>
    <x v="2"/>
    <x v="2"/>
  </r>
  <r>
    <x v="134"/>
    <s v="GNIA007X"/>
    <s v="Middle-aged"/>
    <n v="2"/>
    <s v="New York"/>
    <n v="2"/>
    <n v="103419"/>
    <x v="2"/>
    <x v="134"/>
    <x v="2"/>
    <x v="2"/>
  </r>
  <r>
    <x v="135"/>
    <s v="DKAN186R"/>
    <s v="Middle-aged"/>
    <n v="2"/>
    <s v="Minnesota"/>
    <n v="0"/>
    <n v="91844"/>
    <x v="0"/>
    <x v="135"/>
    <x v="2"/>
    <x v="2"/>
  </r>
  <r>
    <x v="136"/>
    <s v="EACA117D"/>
    <s v="Elderly"/>
    <n v="2"/>
    <s v="California"/>
    <n v="0"/>
    <n v="84163"/>
    <x v="4"/>
    <x v="136"/>
    <x v="1"/>
    <x v="1"/>
  </r>
  <r>
    <x v="137"/>
    <s v="SACA010Q"/>
    <s v="Young"/>
    <n v="2"/>
    <s v="Florida"/>
    <n v="2"/>
    <n v="46015"/>
    <x v="4"/>
    <x v="137"/>
    <x v="1"/>
    <x v="1"/>
  </r>
  <r>
    <x v="138"/>
    <s v="NPRA143P"/>
    <s v="Middle-aged"/>
    <n v="2"/>
    <s v="Texas"/>
    <n v="3"/>
    <n v="64443"/>
    <x v="2"/>
    <x v="138"/>
    <x v="0"/>
    <x v="0"/>
  </r>
  <r>
    <x v="139"/>
    <s v="YKAN052C"/>
    <s v="Middle-aged"/>
    <n v="2"/>
    <s v="Texas"/>
    <n v="1"/>
    <n v="90218"/>
    <x v="4"/>
    <x v="139"/>
    <x v="3"/>
    <x v="1"/>
  </r>
  <r>
    <x v="140"/>
    <s v="UPRA022L"/>
    <s v="Middle-aged"/>
    <n v="1"/>
    <s v="Ohio"/>
    <n v="1"/>
    <n v="110627"/>
    <x v="1"/>
    <x v="140"/>
    <x v="1"/>
    <x v="1"/>
  </r>
  <r>
    <x v="141"/>
    <s v="RQGA093C"/>
    <s v="Elderly"/>
    <n v="1"/>
    <s v="Minnesota"/>
    <n v="0"/>
    <n v="58608"/>
    <x v="0"/>
    <x v="141"/>
    <x v="3"/>
    <x v="1"/>
  </r>
  <r>
    <x v="142"/>
    <s v="RTCO130B"/>
    <s v="Middle-aged"/>
    <n v="2"/>
    <s v="Florida"/>
    <n v="2"/>
    <n v="115555"/>
    <x v="0"/>
    <x v="142"/>
    <x v="2"/>
    <x v="2"/>
  </r>
  <r>
    <x v="143"/>
    <s v="UGOR073M"/>
    <s v="Elderly"/>
    <n v="1"/>
    <s v="New York"/>
    <n v="0"/>
    <n v="44155"/>
    <x v="4"/>
    <x v="143"/>
    <x v="1"/>
    <x v="1"/>
  </r>
  <r>
    <x v="144"/>
    <s v="SAIS117K"/>
    <s v="Elderly"/>
    <n v="2"/>
    <s v="Florida"/>
    <n v="2"/>
    <n v="60375"/>
    <x v="2"/>
    <x v="144"/>
    <x v="1"/>
    <x v="1"/>
  </r>
  <r>
    <x v="145"/>
    <s v="OKAN171C"/>
    <s v="Middle-aged"/>
    <n v="2"/>
    <s v="California"/>
    <n v="2"/>
    <n v="115659"/>
    <x v="1"/>
    <x v="145"/>
    <x v="2"/>
    <x v="2"/>
  </r>
  <r>
    <x v="146"/>
    <s v="IKAN099R"/>
    <s v="Elderly"/>
    <n v="1"/>
    <s v="Florida"/>
    <n v="1"/>
    <n v="77152"/>
    <x v="2"/>
    <x v="146"/>
    <x v="1"/>
    <x v="1"/>
  </r>
  <r>
    <x v="147"/>
    <s v="MAIS147L"/>
    <s v="Middle-aged"/>
    <n v="1"/>
    <s v="California"/>
    <n v="0"/>
    <n v="132176"/>
    <x v="4"/>
    <x v="147"/>
    <x v="2"/>
    <x v="2"/>
  </r>
  <r>
    <x v="148"/>
    <s v="DTCO028Q"/>
    <s v="Young"/>
    <n v="2"/>
    <s v="California"/>
    <n v="0"/>
    <n v="53306"/>
    <x v="3"/>
    <x v="148"/>
    <x v="2"/>
    <x v="2"/>
  </r>
  <r>
    <x v="149"/>
    <s v="RGOR067P"/>
    <s v="Young"/>
    <n v="2"/>
    <s v="Florida"/>
    <n v="2"/>
    <n v="41978"/>
    <x v="1"/>
    <x v="149"/>
    <x v="0"/>
    <x v="0"/>
  </r>
  <r>
    <x v="150"/>
    <s v="ATCO116O"/>
    <s v="Elderly"/>
    <n v="1"/>
    <s v="Virginia"/>
    <n v="0"/>
    <n v="72423"/>
    <x v="1"/>
    <x v="150"/>
    <x v="2"/>
    <x v="2"/>
  </r>
  <r>
    <x v="151"/>
    <s v="TACA056B"/>
    <s v="Young"/>
    <n v="1"/>
    <s v="Florida"/>
    <n v="3"/>
    <n v="49165"/>
    <x v="2"/>
    <x v="151"/>
    <x v="3"/>
    <x v="1"/>
  </r>
  <r>
    <x v="152"/>
    <s v="NACA162B"/>
    <s v="Elderly"/>
    <n v="2"/>
    <s v="Arizona"/>
    <n v="0"/>
    <n v="92888"/>
    <x v="0"/>
    <x v="152"/>
    <x v="1"/>
    <x v="1"/>
  </r>
  <r>
    <x v="153"/>
    <s v="SACA096P"/>
    <s v="Middle-aged"/>
    <n v="2"/>
    <s v="Illinois"/>
    <n v="1"/>
    <n v="108552"/>
    <x v="4"/>
    <x v="153"/>
    <x v="0"/>
    <x v="0"/>
  </r>
  <r>
    <x v="154"/>
    <s v="EQOG118M"/>
    <s v="Middle-aged"/>
    <n v="2"/>
    <s v="Minnesota"/>
    <n v="1"/>
    <n v="111796"/>
    <x v="2"/>
    <x v="154"/>
    <x v="2"/>
    <x v="2"/>
  </r>
  <r>
    <x v="155"/>
    <s v="GNIA034C"/>
    <s v="Young"/>
    <n v="1"/>
    <s v="Ohio"/>
    <n v="0"/>
    <n v="51612"/>
    <x v="3"/>
    <x v="155"/>
    <x v="4"/>
    <x v="1"/>
  </r>
  <r>
    <x v="156"/>
    <s v="ETNE177P"/>
    <s v="Elderly"/>
    <n v="1"/>
    <s v="California"/>
    <n v="0"/>
    <n v="81099"/>
    <x v="4"/>
    <x v="156"/>
    <x v="5"/>
    <x v="0"/>
  </r>
  <r>
    <x v="157"/>
    <s v="SQOG163J"/>
    <s v="Elderly"/>
    <n v="2"/>
    <s v="Illinois"/>
    <n v="3"/>
    <n v="74219"/>
    <x v="3"/>
    <x v="157"/>
    <x v="1"/>
    <x v="1"/>
  </r>
  <r>
    <x v="158"/>
    <s v="SGOR197W"/>
    <s v="Young"/>
    <n v="1"/>
    <s v="Texas"/>
    <n v="0"/>
    <n v="57217"/>
    <x v="0"/>
    <x v="158"/>
    <x v="3"/>
    <x v="1"/>
  </r>
  <r>
    <x v="159"/>
    <s v="AQGA120G"/>
    <s v="Middle-aged"/>
    <n v="2"/>
    <s v="Michigan"/>
    <n v="2"/>
    <n v="43824"/>
    <x v="0"/>
    <x v="159"/>
    <x v="5"/>
    <x v="0"/>
  </r>
  <r>
    <x v="160"/>
    <s v="APRA178D"/>
    <s v="Elderly"/>
    <n v="1"/>
    <s v="Michigan"/>
    <n v="1"/>
    <n v="64658"/>
    <x v="0"/>
    <x v="160"/>
    <x v="4"/>
    <x v="1"/>
  </r>
  <r>
    <x v="161"/>
    <s v="GNIA094M"/>
    <s v="Middle-aged"/>
    <n v="1"/>
    <s v="Illinois"/>
    <n v="0"/>
    <n v="92025"/>
    <x v="2"/>
    <x v="161"/>
    <x v="1"/>
    <x v="1"/>
  </r>
  <r>
    <x v="162"/>
    <s v="DGOR184O"/>
    <s v="Young"/>
    <n v="2"/>
    <s v="Ohio"/>
    <n v="3"/>
    <n v="51169"/>
    <x v="3"/>
    <x v="162"/>
    <x v="1"/>
    <x v="1"/>
  </r>
  <r>
    <x v="163"/>
    <s v="QTNE174M"/>
    <s v="Middle-aged"/>
    <n v="1"/>
    <s v="New York"/>
    <n v="2"/>
    <n v="124005"/>
    <x v="3"/>
    <x v="163"/>
    <x v="5"/>
    <x v="0"/>
  </r>
  <r>
    <x v="164"/>
    <s v="ITCO140T"/>
    <s v="Middle-aged"/>
    <n v="2"/>
    <s v="Michigan"/>
    <n v="0"/>
    <n v="82101"/>
    <x v="3"/>
    <x v="164"/>
    <x v="0"/>
    <x v="0"/>
  </r>
  <r>
    <x v="165"/>
    <s v="TAIS137Q"/>
    <s v="Middle-aged"/>
    <n v="2"/>
    <s v="Illinois"/>
    <n v="1"/>
    <n v="111213"/>
    <x v="2"/>
    <x v="165"/>
    <x v="3"/>
    <x v="1"/>
  </r>
  <r>
    <x v="166"/>
    <s v="BACA172H"/>
    <s v="Middle-aged"/>
    <n v="2"/>
    <s v="Virginia"/>
    <n v="1"/>
    <n v="71078"/>
    <x v="1"/>
    <x v="166"/>
    <x v="0"/>
    <x v="0"/>
  </r>
  <r>
    <x v="167"/>
    <s v="WTNE130J"/>
    <s v="Middle-aged"/>
    <n v="1"/>
    <s v="New York"/>
    <n v="2"/>
    <n v="124798"/>
    <x v="2"/>
    <x v="167"/>
    <x v="4"/>
    <x v="1"/>
  </r>
  <r>
    <x v="168"/>
    <s v="IAIS100X"/>
    <s v="Young"/>
    <n v="2"/>
    <s v="Michigan"/>
    <n v="1"/>
    <n v="36564"/>
    <x v="2"/>
    <x v="168"/>
    <x v="2"/>
    <x v="2"/>
  </r>
  <r>
    <x v="169"/>
    <s v="DKAN176V"/>
    <s v="Middle-aged"/>
    <n v="2"/>
    <s v="Texas"/>
    <n v="0"/>
    <n v="82327"/>
    <x v="2"/>
    <x v="169"/>
    <x v="3"/>
    <x v="1"/>
  </r>
  <r>
    <x v="170"/>
    <s v="UQOG050U"/>
    <s v="Middle-aged"/>
    <n v="1"/>
    <s v="Michigan"/>
    <n v="0"/>
    <n v="119992"/>
    <x v="4"/>
    <x v="170"/>
    <x v="2"/>
    <x v="2"/>
  </r>
  <r>
    <x v="171"/>
    <s v="ANIA093Q"/>
    <s v="Middle-aged"/>
    <n v="2"/>
    <s v="Florida"/>
    <n v="2"/>
    <n v="160134"/>
    <x v="3"/>
    <x v="171"/>
    <x v="4"/>
    <x v="1"/>
  </r>
  <r>
    <x v="172"/>
    <s v="BKAN174N"/>
    <s v="Elderly"/>
    <n v="1"/>
    <s v="Texas"/>
    <n v="2"/>
    <n v="92538"/>
    <x v="2"/>
    <x v="172"/>
    <x v="3"/>
    <x v="1"/>
  </r>
  <r>
    <x v="173"/>
    <s v="YWOS155V"/>
    <s v="Elderly"/>
    <n v="2"/>
    <s v="Ohio"/>
    <n v="1"/>
    <n v="46243"/>
    <x v="2"/>
    <x v="173"/>
    <x v="5"/>
    <x v="0"/>
  </r>
  <r>
    <x v="174"/>
    <s v="AAIS158T"/>
    <s v="Middle-aged"/>
    <n v="2"/>
    <s v="Minnesota"/>
    <n v="2"/>
    <n v="104772"/>
    <x v="2"/>
    <x v="174"/>
    <x v="2"/>
    <x v="2"/>
  </r>
  <r>
    <x v="175"/>
    <s v="TPRA076L"/>
    <s v="Middle-aged"/>
    <n v="1"/>
    <s v="Minnesota"/>
    <n v="0"/>
    <n v="85603"/>
    <x v="1"/>
    <x v="175"/>
    <x v="5"/>
    <x v="0"/>
  </r>
  <r>
    <x v="176"/>
    <s v="VAIS170D"/>
    <s v="Middle-aged"/>
    <n v="2"/>
    <s v="Florida"/>
    <n v="2"/>
    <n v="75997"/>
    <x v="3"/>
    <x v="176"/>
    <x v="0"/>
    <x v="0"/>
  </r>
  <r>
    <x v="177"/>
    <s v="EAIS147F"/>
    <s v="Middle-aged"/>
    <n v="2"/>
    <s v="New York"/>
    <n v="2"/>
    <n v="84313"/>
    <x v="3"/>
    <x v="177"/>
    <x v="0"/>
    <x v="0"/>
  </r>
  <r>
    <x v="178"/>
    <s v="RTCO169F"/>
    <s v="Middle-aged"/>
    <n v="1"/>
    <s v="New York"/>
    <n v="2"/>
    <n v="98889"/>
    <x v="4"/>
    <x v="178"/>
    <x v="5"/>
    <x v="0"/>
  </r>
  <r>
    <x v="179"/>
    <s v="SACA002F"/>
    <s v="Young"/>
    <n v="2"/>
    <s v="Ohio"/>
    <n v="2"/>
    <n v="28124"/>
    <x v="4"/>
    <x v="179"/>
    <x v="0"/>
    <x v="0"/>
  </r>
  <r>
    <x v="180"/>
    <s v="TQGA161O"/>
    <s v="Elderly"/>
    <n v="2"/>
    <s v="Minnesota"/>
    <n v="2"/>
    <n v="79212"/>
    <x v="1"/>
    <x v="180"/>
    <x v="4"/>
    <x v="1"/>
  </r>
  <r>
    <x v="181"/>
    <s v="RACA053W"/>
    <s v="Elderly"/>
    <n v="1"/>
    <s v="Michigan"/>
    <n v="2"/>
    <n v="85301"/>
    <x v="4"/>
    <x v="181"/>
    <x v="0"/>
    <x v="0"/>
  </r>
  <r>
    <x v="182"/>
    <s v="PTNE114M"/>
    <s v="Middle-aged"/>
    <n v="2"/>
    <s v="Texas"/>
    <n v="0"/>
    <n v="59157"/>
    <x v="4"/>
    <x v="182"/>
    <x v="4"/>
    <x v="1"/>
  </r>
  <r>
    <x v="183"/>
    <s v="AAIS108S"/>
    <s v="Middle-aged"/>
    <n v="2"/>
    <s v="Michigan"/>
    <n v="1"/>
    <n v="70989"/>
    <x v="4"/>
    <x v="183"/>
    <x v="3"/>
    <x v="1"/>
  </r>
  <r>
    <x v="184"/>
    <s v="WPRA030A"/>
    <s v="Young"/>
    <n v="1"/>
    <s v="Virginia"/>
    <n v="1"/>
    <n v="65992"/>
    <x v="2"/>
    <x v="184"/>
    <x v="3"/>
    <x v="1"/>
  </r>
  <r>
    <x v="185"/>
    <s v="RKAN198C"/>
    <s v="Young"/>
    <n v="2"/>
    <s v="California"/>
    <n v="0"/>
    <n v="46848"/>
    <x v="1"/>
    <x v="185"/>
    <x v="5"/>
    <x v="0"/>
  </r>
  <r>
    <x v="186"/>
    <s v="GWOS013R"/>
    <s v="Young"/>
    <n v="2"/>
    <s v="New York"/>
    <n v="2"/>
    <n v="45950"/>
    <x v="3"/>
    <x v="186"/>
    <x v="1"/>
    <x v="1"/>
  </r>
  <r>
    <x v="187"/>
    <s v="CTNE080R"/>
    <s v="Elderly"/>
    <n v="2"/>
    <s v="Michigan"/>
    <n v="2"/>
    <n v="78500"/>
    <x v="1"/>
    <x v="187"/>
    <x v="4"/>
    <x v="1"/>
  </r>
  <r>
    <x v="188"/>
    <s v="VPRA187E"/>
    <s v="Middle-aged"/>
    <n v="2"/>
    <s v="California"/>
    <n v="2"/>
    <n v="88561"/>
    <x v="2"/>
    <x v="188"/>
    <x v="0"/>
    <x v="0"/>
  </r>
  <r>
    <x v="189"/>
    <s v="WAIS073A"/>
    <s v="Middle-aged"/>
    <n v="2"/>
    <s v="Ohio"/>
    <n v="0"/>
    <n v="121206"/>
    <x v="3"/>
    <x v="189"/>
    <x v="3"/>
    <x v="1"/>
  </r>
  <r>
    <x v="190"/>
    <s v="PAIS060K"/>
    <s v="Middle-aged"/>
    <n v="1"/>
    <s v="Minnesota"/>
    <n v="1"/>
    <n v="109315"/>
    <x v="4"/>
    <x v="190"/>
    <x v="5"/>
    <x v="0"/>
  </r>
  <r>
    <x v="191"/>
    <s v="IQOG092A"/>
    <s v="Middle-aged"/>
    <n v="2"/>
    <s v="Ohio"/>
    <n v="1"/>
    <n v="85732"/>
    <x v="0"/>
    <x v="191"/>
    <x v="3"/>
    <x v="1"/>
  </r>
  <r>
    <x v="192"/>
    <s v="BAIS142X"/>
    <s v="Young"/>
    <n v="1"/>
    <s v="Minnesota"/>
    <n v="2"/>
    <n v="41774"/>
    <x v="3"/>
    <x v="192"/>
    <x v="1"/>
    <x v="1"/>
  </r>
  <r>
    <x v="193"/>
    <s v="IWOS052C"/>
    <s v="Middle-aged"/>
    <n v="1"/>
    <s v="Illinois"/>
    <n v="3"/>
    <n v="80193"/>
    <x v="0"/>
    <x v="193"/>
    <x v="1"/>
    <x v="1"/>
  </r>
  <r>
    <x v="194"/>
    <s v="HGOR197X"/>
    <s v="Elderly"/>
    <n v="1"/>
    <s v="Michigan"/>
    <n v="0"/>
    <n v="76193"/>
    <x v="2"/>
    <x v="194"/>
    <x v="2"/>
    <x v="2"/>
  </r>
  <r>
    <x v="195"/>
    <s v="NACA143W"/>
    <s v="Young"/>
    <n v="1"/>
    <s v="California"/>
    <n v="1"/>
    <n v="57429"/>
    <x v="1"/>
    <x v="195"/>
    <x v="0"/>
    <x v="0"/>
  </r>
  <r>
    <x v="196"/>
    <s v="GWOS183G"/>
    <s v="Young"/>
    <n v="1"/>
    <s v="Arizona"/>
    <n v="0"/>
    <n v="37929"/>
    <x v="0"/>
    <x v="196"/>
    <x v="2"/>
    <x v="2"/>
  </r>
  <r>
    <x v="197"/>
    <s v="SQGA154W"/>
    <s v="Middle-aged"/>
    <n v="2"/>
    <s v="Texas"/>
    <n v="2"/>
    <n v="65563"/>
    <x v="3"/>
    <x v="197"/>
    <x v="1"/>
    <x v="1"/>
  </r>
  <r>
    <x v="198"/>
    <s v="VPRA114L"/>
    <s v="Middle-aged"/>
    <n v="2"/>
    <s v="Ohio"/>
    <n v="3"/>
    <n v="129493"/>
    <x v="3"/>
    <x v="198"/>
    <x v="2"/>
    <x v="2"/>
  </r>
  <r>
    <x v="199"/>
    <s v="NQGA030F"/>
    <s v="Middle-aged"/>
    <n v="1"/>
    <s v="Ohio"/>
    <n v="0"/>
    <n v="107931"/>
    <x v="3"/>
    <x v="199"/>
    <x v="4"/>
    <x v="1"/>
  </r>
  <r>
    <x v="200"/>
    <s v="IACA082B"/>
    <s v="Elderly"/>
    <n v="2"/>
    <s v="Florida"/>
    <n v="2"/>
    <n v="69700"/>
    <x v="1"/>
    <x v="200"/>
    <x v="2"/>
    <x v="2"/>
  </r>
  <r>
    <x v="201"/>
    <s v="DTCO055K"/>
    <s v="Elderly"/>
    <n v="1"/>
    <s v="New York"/>
    <n v="2"/>
    <n v="57713"/>
    <x v="0"/>
    <x v="201"/>
    <x v="4"/>
    <x v="1"/>
  </r>
  <r>
    <x v="202"/>
    <s v="ATNE022C"/>
    <s v="Elderly"/>
    <n v="2"/>
    <s v="Virginia"/>
    <n v="2"/>
    <n v="62043"/>
    <x v="1"/>
    <x v="202"/>
    <x v="3"/>
    <x v="1"/>
  </r>
  <r>
    <x v="203"/>
    <s v="STCO090K"/>
    <s v="Middle-aged"/>
    <n v="1"/>
    <s v="Minnesota"/>
    <n v="1"/>
    <n v="86840"/>
    <x v="4"/>
    <x v="203"/>
    <x v="4"/>
    <x v="1"/>
  </r>
  <r>
    <x v="204"/>
    <s v="RAIS144Z"/>
    <s v="Elderly"/>
    <n v="2"/>
    <s v="Texas"/>
    <n v="2"/>
    <n v="84185"/>
    <x v="2"/>
    <x v="204"/>
    <x v="2"/>
    <x v="2"/>
  </r>
  <r>
    <x v="205"/>
    <s v="HQOG150L"/>
    <s v="Elderly"/>
    <n v="1"/>
    <s v="Illinois"/>
    <n v="0"/>
    <n v="81163"/>
    <x v="4"/>
    <x v="205"/>
    <x v="2"/>
    <x v="2"/>
  </r>
  <r>
    <x v="206"/>
    <s v="BTCO133W"/>
    <s v="Young"/>
    <n v="1"/>
    <s v="Florida"/>
    <n v="3"/>
    <n v="47017"/>
    <x v="2"/>
    <x v="206"/>
    <x v="2"/>
    <x v="2"/>
  </r>
  <r>
    <x v="207"/>
    <s v="BKAN070F"/>
    <s v="Middle-aged"/>
    <n v="1"/>
    <s v="California"/>
    <n v="2"/>
    <n v="107069"/>
    <x v="4"/>
    <x v="207"/>
    <x v="0"/>
    <x v="0"/>
  </r>
  <r>
    <x v="208"/>
    <s v="ETNE162N"/>
    <s v="Middle-aged"/>
    <n v="1"/>
    <s v="Illinois"/>
    <n v="0"/>
    <n v="73224"/>
    <x v="3"/>
    <x v="208"/>
    <x v="3"/>
    <x v="1"/>
  </r>
  <r>
    <x v="209"/>
    <s v="DKAN100V"/>
    <s v="Middle-aged"/>
    <n v="1"/>
    <s v="Virginia"/>
    <n v="2"/>
    <n v="79244"/>
    <x v="3"/>
    <x v="209"/>
    <x v="2"/>
    <x v="2"/>
  </r>
  <r>
    <x v="210"/>
    <s v="HNIA087C"/>
    <s v="Elderly"/>
    <n v="2"/>
    <s v="Minnesota"/>
    <n v="1"/>
    <n v="72263"/>
    <x v="2"/>
    <x v="210"/>
    <x v="3"/>
    <x v="1"/>
  </r>
  <r>
    <x v="211"/>
    <s v="GKAN150C"/>
    <s v="Middle-aged"/>
    <n v="1"/>
    <s v="Florida"/>
    <n v="2"/>
    <n v="95760"/>
    <x v="0"/>
    <x v="211"/>
    <x v="4"/>
    <x v="1"/>
  </r>
  <r>
    <x v="212"/>
    <s v="EAIS163Z"/>
    <s v="Middle-aged"/>
    <n v="2"/>
    <s v="New York"/>
    <n v="0"/>
    <n v="101962"/>
    <x v="4"/>
    <x v="212"/>
    <x v="3"/>
    <x v="1"/>
  </r>
  <r>
    <x v="213"/>
    <s v="AAIS106D"/>
    <s v="Elderly"/>
    <n v="2"/>
    <s v="Texas"/>
    <n v="1"/>
    <n v="79204"/>
    <x v="3"/>
    <x v="213"/>
    <x v="0"/>
    <x v="0"/>
  </r>
  <r>
    <x v="214"/>
    <s v="QTCO122U"/>
    <s v="Middle-aged"/>
    <n v="2"/>
    <s v="Michigan"/>
    <n v="2"/>
    <n v="84005"/>
    <x v="3"/>
    <x v="214"/>
    <x v="5"/>
    <x v="0"/>
  </r>
  <r>
    <x v="215"/>
    <s v="RTNE055M"/>
    <s v="Young"/>
    <n v="1"/>
    <s v="Arizona"/>
    <n v="0"/>
    <n v="43045"/>
    <x v="0"/>
    <x v="215"/>
    <x v="3"/>
    <x v="1"/>
  </r>
  <r>
    <x v="216"/>
    <s v="TQOG081T"/>
    <s v="Elderly"/>
    <n v="1"/>
    <s v="Florida"/>
    <n v="0"/>
    <n v="65530"/>
    <x v="0"/>
    <x v="216"/>
    <x v="2"/>
    <x v="2"/>
  </r>
  <r>
    <x v="217"/>
    <s v="EHLE052L"/>
    <s v="Middle-aged"/>
    <n v="2"/>
    <s v="Michigan"/>
    <n v="2"/>
    <n v="129494"/>
    <x v="1"/>
    <x v="217"/>
    <x v="5"/>
    <x v="0"/>
  </r>
  <r>
    <x v="218"/>
    <s v="QHLE003Q"/>
    <s v="Middle-aged"/>
    <n v="2"/>
    <s v="New York"/>
    <n v="0"/>
    <n v="110945"/>
    <x v="0"/>
    <x v="218"/>
    <x v="3"/>
    <x v="1"/>
  </r>
  <r>
    <x v="219"/>
    <s v="JKAN144P"/>
    <s v="Middle-aged"/>
    <n v="2"/>
    <s v="Texas"/>
    <n v="2"/>
    <n v="110102"/>
    <x v="4"/>
    <x v="219"/>
    <x v="2"/>
    <x v="2"/>
  </r>
  <r>
    <x v="220"/>
    <s v="RQOG006T"/>
    <s v="Middle-aged"/>
    <n v="1"/>
    <s v="Illinois"/>
    <n v="3"/>
    <n v="94296"/>
    <x v="4"/>
    <x v="220"/>
    <x v="3"/>
    <x v="1"/>
  </r>
  <r>
    <x v="221"/>
    <s v="ATCO055J"/>
    <s v="Middle-aged"/>
    <n v="2"/>
    <s v="Illinois"/>
    <n v="0"/>
    <n v="103500"/>
    <x v="0"/>
    <x v="221"/>
    <x v="4"/>
    <x v="1"/>
  </r>
  <r>
    <x v="222"/>
    <s v="AAIS029L"/>
    <s v="Young"/>
    <n v="2"/>
    <s v="Michigan"/>
    <n v="2"/>
    <n v="50386"/>
    <x v="1"/>
    <x v="222"/>
    <x v="1"/>
    <x v="1"/>
  </r>
  <r>
    <x v="223"/>
    <s v="NHLE024I"/>
    <s v="Young"/>
    <n v="2"/>
    <s v="Illinois"/>
    <n v="2"/>
    <n v="23109"/>
    <x v="1"/>
    <x v="223"/>
    <x v="2"/>
    <x v="2"/>
  </r>
  <r>
    <x v="224"/>
    <s v="TAIS052L"/>
    <s v="Elderly"/>
    <n v="2"/>
    <s v="Ohio"/>
    <n v="2"/>
    <n v="101526"/>
    <x v="4"/>
    <x v="224"/>
    <x v="5"/>
    <x v="0"/>
  </r>
  <r>
    <x v="225"/>
    <s v="BACA020B"/>
    <s v="Elderly"/>
    <n v="2"/>
    <s v="Michigan"/>
    <n v="2"/>
    <n v="88448"/>
    <x v="4"/>
    <x v="225"/>
    <x v="4"/>
    <x v="1"/>
  </r>
  <r>
    <x v="226"/>
    <s v="UQOG034X"/>
    <s v="Middle-aged"/>
    <n v="2"/>
    <s v="Texas"/>
    <n v="1"/>
    <n v="83191"/>
    <x v="1"/>
    <x v="226"/>
    <x v="4"/>
    <x v="1"/>
  </r>
  <r>
    <x v="227"/>
    <s v="SGOR068X"/>
    <s v="Middle-aged"/>
    <n v="1"/>
    <s v="Michigan"/>
    <n v="2"/>
    <n v="150149"/>
    <x v="0"/>
    <x v="227"/>
    <x v="2"/>
    <x v="2"/>
  </r>
  <r>
    <x v="228"/>
    <s v="PAIS135Q"/>
    <s v="Middle-aged"/>
    <n v="1"/>
    <s v="Arizona"/>
    <n v="1"/>
    <n v="148014"/>
    <x v="3"/>
    <x v="228"/>
    <x v="3"/>
    <x v="1"/>
  </r>
  <r>
    <x v="229"/>
    <s v="NWOS025K"/>
    <s v="Young"/>
    <n v="2"/>
    <s v="Michigan"/>
    <n v="0"/>
    <n v="53071"/>
    <x v="1"/>
    <x v="229"/>
    <x v="0"/>
    <x v="0"/>
  </r>
  <r>
    <x v="230"/>
    <s v="ITNE193E"/>
    <s v="Middle-aged"/>
    <n v="2"/>
    <s v="Florida"/>
    <n v="2"/>
    <n v="103708"/>
    <x v="3"/>
    <x v="230"/>
    <x v="5"/>
    <x v="0"/>
  </r>
  <r>
    <x v="231"/>
    <s v="GWOS053V"/>
    <s v="Young"/>
    <n v="2"/>
    <s v="Illinois"/>
    <n v="1"/>
    <n v="55677"/>
    <x v="2"/>
    <x v="231"/>
    <x v="5"/>
    <x v="0"/>
  </r>
  <r>
    <x v="232"/>
    <s v="DKAN002P"/>
    <s v="Young"/>
    <n v="1"/>
    <s v="Illinois"/>
    <n v="3"/>
    <n v="40741"/>
    <x v="4"/>
    <x v="232"/>
    <x v="2"/>
    <x v="2"/>
  </r>
  <r>
    <x v="233"/>
    <s v="UNIA147D"/>
    <s v="Middle-aged"/>
    <n v="2"/>
    <s v="New York"/>
    <n v="2"/>
    <n v="99813"/>
    <x v="2"/>
    <x v="233"/>
    <x v="2"/>
    <x v="2"/>
  </r>
  <r>
    <x v="234"/>
    <s v="DGOR003G"/>
    <s v="Middle-aged"/>
    <n v="1"/>
    <s v="Michigan"/>
    <n v="2"/>
    <n v="86791"/>
    <x v="1"/>
    <x v="234"/>
    <x v="3"/>
    <x v="1"/>
  </r>
  <r>
    <x v="235"/>
    <s v="DTNE033C"/>
    <s v="Middle-aged"/>
    <n v="1"/>
    <s v="New York"/>
    <n v="0"/>
    <n v="110389"/>
    <x v="0"/>
    <x v="235"/>
    <x v="5"/>
    <x v="0"/>
  </r>
  <r>
    <x v="236"/>
    <s v="RGOR034R"/>
    <s v="Middle-aged"/>
    <n v="2"/>
    <s v="Minnesota"/>
    <n v="1"/>
    <n v="93524"/>
    <x v="3"/>
    <x v="236"/>
    <x v="4"/>
    <x v="1"/>
  </r>
  <r>
    <x v="237"/>
    <s v="DTCO158N"/>
    <s v="Middle-aged"/>
    <n v="2"/>
    <s v="Minnesota"/>
    <n v="2"/>
    <n v="78578"/>
    <x v="4"/>
    <x v="237"/>
    <x v="1"/>
    <x v="1"/>
  </r>
  <r>
    <x v="238"/>
    <s v="YTNE069T"/>
    <s v="Young"/>
    <n v="2"/>
    <s v="Virginia"/>
    <n v="0"/>
    <n v="36973"/>
    <x v="0"/>
    <x v="238"/>
    <x v="0"/>
    <x v="0"/>
  </r>
  <r>
    <x v="239"/>
    <s v="SWOS154N"/>
    <s v="Middle-aged"/>
    <n v="1"/>
    <s v="Michigan"/>
    <n v="1"/>
    <n v="100009"/>
    <x v="4"/>
    <x v="239"/>
    <x v="4"/>
    <x v="1"/>
  </r>
  <r>
    <x v="240"/>
    <s v="IWOS045T"/>
    <s v="Middle-aged"/>
    <n v="1"/>
    <s v="Ohio"/>
    <n v="2"/>
    <n v="91299"/>
    <x v="1"/>
    <x v="240"/>
    <x v="3"/>
    <x v="1"/>
  </r>
  <r>
    <x v="241"/>
    <s v="RGOR176P"/>
    <s v="Young"/>
    <n v="2"/>
    <s v="Florida"/>
    <n v="0"/>
    <n v="52109"/>
    <x v="4"/>
    <x v="241"/>
    <x v="2"/>
    <x v="2"/>
  </r>
  <r>
    <x v="242"/>
    <s v="MTCO045Y"/>
    <s v="Young"/>
    <n v="2"/>
    <s v="California"/>
    <n v="3"/>
    <n v="44176"/>
    <x v="4"/>
    <x v="242"/>
    <x v="2"/>
    <x v="2"/>
  </r>
  <r>
    <x v="243"/>
    <s v="TTNE112H"/>
    <s v="Middle-aged"/>
    <n v="1"/>
    <s v="Florida"/>
    <n v="1"/>
    <n v="77085"/>
    <x v="2"/>
    <x v="243"/>
    <x v="1"/>
    <x v="1"/>
  </r>
  <r>
    <x v="244"/>
    <s v="MTCO087D"/>
    <s v="Young"/>
    <n v="1"/>
    <s v="Florida"/>
    <n v="2"/>
    <n v="47096"/>
    <x v="0"/>
    <x v="244"/>
    <x v="4"/>
    <x v="1"/>
  </r>
  <r>
    <x v="245"/>
    <s v="ETCO102E"/>
    <s v="Middle-aged"/>
    <n v="2"/>
    <s v="California"/>
    <n v="2"/>
    <n v="77753"/>
    <x v="1"/>
    <x v="245"/>
    <x v="3"/>
    <x v="1"/>
  </r>
  <r>
    <x v="246"/>
    <s v="BTCO062W"/>
    <s v="Middle-aged"/>
    <n v="2"/>
    <s v="New York"/>
    <n v="2"/>
    <n v="100062"/>
    <x v="0"/>
    <x v="246"/>
    <x v="0"/>
    <x v="0"/>
  </r>
  <r>
    <x v="247"/>
    <s v="GACA028A"/>
    <s v="Middle-aged"/>
    <n v="2"/>
    <s v="Illinois"/>
    <n v="2"/>
    <n v="131489"/>
    <x v="1"/>
    <x v="247"/>
    <x v="2"/>
    <x v="2"/>
  </r>
  <r>
    <x v="248"/>
    <s v="IAIS172J"/>
    <s v="Young"/>
    <n v="1"/>
    <s v="Michigan"/>
    <n v="0"/>
    <n v="51081"/>
    <x v="2"/>
    <x v="248"/>
    <x v="5"/>
    <x v="0"/>
  </r>
  <r>
    <x v="249"/>
    <s v="ENIA074T"/>
    <s v="Young"/>
    <n v="2"/>
    <s v="Minnesota"/>
    <n v="1"/>
    <n v="31314"/>
    <x v="0"/>
    <x v="249"/>
    <x v="4"/>
    <x v="1"/>
  </r>
  <r>
    <x v="250"/>
    <s v="EQGA185C"/>
    <s v="Middle-aged"/>
    <n v="1"/>
    <s v="California"/>
    <n v="2"/>
    <n v="62454"/>
    <x v="1"/>
    <x v="250"/>
    <x v="2"/>
    <x v="2"/>
  </r>
  <r>
    <x v="251"/>
    <s v="IQGA081M"/>
    <s v="Young"/>
    <n v="1"/>
    <s v="Virginia"/>
    <n v="0"/>
    <n v="53173"/>
    <x v="4"/>
    <x v="251"/>
    <x v="4"/>
    <x v="1"/>
  </r>
  <r>
    <x v="252"/>
    <s v="KKAN000U"/>
    <s v="Elderly"/>
    <n v="2"/>
    <s v="Michigan"/>
    <n v="0"/>
    <n v="54506"/>
    <x v="1"/>
    <x v="252"/>
    <x v="1"/>
    <x v="1"/>
  </r>
  <r>
    <x v="253"/>
    <s v="SPRA102C"/>
    <s v="Elderly"/>
    <n v="2"/>
    <s v="Michigan"/>
    <n v="2"/>
    <n v="84168"/>
    <x v="3"/>
    <x v="253"/>
    <x v="5"/>
    <x v="0"/>
  </r>
  <r>
    <x v="254"/>
    <s v="FPRA093Q"/>
    <s v="Middle-aged"/>
    <n v="2"/>
    <s v="Texas"/>
    <n v="0"/>
    <n v="109022"/>
    <x v="4"/>
    <x v="254"/>
    <x v="2"/>
    <x v="2"/>
  </r>
  <r>
    <x v="255"/>
    <s v="APRA035L"/>
    <s v="Elderly"/>
    <n v="2"/>
    <s v="Arizona"/>
    <n v="3"/>
    <n v="60242"/>
    <x v="2"/>
    <x v="255"/>
    <x v="5"/>
    <x v="0"/>
  </r>
  <r>
    <x v="256"/>
    <s v="NPRA119G"/>
    <s v="Middle-aged"/>
    <n v="2"/>
    <s v="Minnesota"/>
    <n v="3"/>
    <n v="134254"/>
    <x v="2"/>
    <x v="256"/>
    <x v="2"/>
    <x v="2"/>
  </r>
  <r>
    <x v="257"/>
    <s v="DTCO157K"/>
    <s v="Middle-aged"/>
    <n v="2"/>
    <s v="Michigan"/>
    <n v="1"/>
    <n v="107768"/>
    <x v="3"/>
    <x v="257"/>
    <x v="0"/>
    <x v="0"/>
  </r>
  <r>
    <x v="258"/>
    <s v="RACA163G"/>
    <s v="Elderly"/>
    <n v="1"/>
    <s v="Texas"/>
    <n v="2"/>
    <n v="79433"/>
    <x v="2"/>
    <x v="258"/>
    <x v="2"/>
    <x v="2"/>
  </r>
  <r>
    <x v="259"/>
    <s v="RWOS121U"/>
    <s v="Middle-aged"/>
    <n v="2"/>
    <s v="New York"/>
    <n v="2"/>
    <n v="110266"/>
    <x v="2"/>
    <x v="259"/>
    <x v="3"/>
    <x v="1"/>
  </r>
  <r>
    <x v="260"/>
    <s v="BQOG113J"/>
    <s v="Elderly"/>
    <n v="1"/>
    <s v="Ohio"/>
    <n v="0"/>
    <n v="66120"/>
    <x v="0"/>
    <x v="260"/>
    <x v="5"/>
    <x v="0"/>
  </r>
  <r>
    <x v="261"/>
    <s v="TGOR190I"/>
    <s v="Middle-aged"/>
    <n v="1"/>
    <s v="New York"/>
    <n v="2"/>
    <n v="83848"/>
    <x v="4"/>
    <x v="261"/>
    <x v="0"/>
    <x v="0"/>
  </r>
  <r>
    <x v="262"/>
    <s v="DKAN152T"/>
    <s v="Middle-aged"/>
    <n v="2"/>
    <s v="New York"/>
    <n v="0"/>
    <n v="69546"/>
    <x v="0"/>
    <x v="262"/>
    <x v="1"/>
    <x v="1"/>
  </r>
  <r>
    <x v="263"/>
    <s v="OQGA181C"/>
    <s v="Elderly"/>
    <n v="2"/>
    <s v="Minnesota"/>
    <n v="2"/>
    <n v="65085"/>
    <x v="4"/>
    <x v="263"/>
    <x v="4"/>
    <x v="1"/>
  </r>
  <r>
    <x v="264"/>
    <s v="ENIA072U"/>
    <s v="Middle-aged"/>
    <n v="1"/>
    <s v="Minnesota"/>
    <n v="2"/>
    <n v="73359"/>
    <x v="3"/>
    <x v="264"/>
    <x v="2"/>
    <x v="2"/>
  </r>
  <r>
    <x v="265"/>
    <s v="TGOR133L"/>
    <s v="Young"/>
    <n v="2"/>
    <s v="Texas"/>
    <n v="1"/>
    <n v="36749"/>
    <x v="2"/>
    <x v="265"/>
    <x v="0"/>
    <x v="0"/>
  </r>
  <r>
    <x v="266"/>
    <s v="ENIA053U"/>
    <s v="Elderly"/>
    <n v="1"/>
    <s v="Florida"/>
    <n v="2"/>
    <n v="91007"/>
    <x v="1"/>
    <x v="266"/>
    <x v="4"/>
    <x v="1"/>
  </r>
  <r>
    <x v="267"/>
    <s v="TKAN038B"/>
    <s v="Middle-aged"/>
    <n v="1"/>
    <s v="New York"/>
    <n v="0"/>
    <n v="76408"/>
    <x v="0"/>
    <x v="267"/>
    <x v="2"/>
    <x v="2"/>
  </r>
  <r>
    <x v="268"/>
    <s v="BQOG183K"/>
    <s v="Middle-aged"/>
    <n v="2"/>
    <s v="Texas"/>
    <n v="0"/>
    <n v="84572"/>
    <x v="0"/>
    <x v="268"/>
    <x v="2"/>
    <x v="2"/>
  </r>
  <r>
    <x v="269"/>
    <s v="SKAN070Z"/>
    <s v="Middle-aged"/>
    <n v="1"/>
    <s v="Minnesota"/>
    <n v="3"/>
    <n v="107253"/>
    <x v="1"/>
    <x v="269"/>
    <x v="4"/>
    <x v="1"/>
  </r>
  <r>
    <x v="270"/>
    <s v="AKAN052W"/>
    <s v="Young"/>
    <n v="2"/>
    <s v="Minnesota"/>
    <n v="1"/>
    <n v="60924"/>
    <x v="4"/>
    <x v="270"/>
    <x v="2"/>
    <x v="2"/>
  </r>
  <r>
    <x v="271"/>
    <s v="EKAN185J"/>
    <s v="Young"/>
    <n v="2"/>
    <s v="Michigan"/>
    <n v="0"/>
    <n v="50516"/>
    <x v="1"/>
    <x v="271"/>
    <x v="4"/>
    <x v="1"/>
  </r>
  <r>
    <x v="272"/>
    <s v="EWOS082O"/>
    <s v="Elderly"/>
    <n v="2"/>
    <s v="Michigan"/>
    <n v="0"/>
    <n v="84571"/>
    <x v="2"/>
    <x v="272"/>
    <x v="2"/>
    <x v="2"/>
  </r>
  <r>
    <x v="273"/>
    <s v="EKAN012O"/>
    <s v="Middle-aged"/>
    <n v="2"/>
    <s v="Minnesota"/>
    <n v="2"/>
    <n v="78090"/>
    <x v="0"/>
    <x v="273"/>
    <x v="1"/>
    <x v="1"/>
  </r>
  <r>
    <x v="274"/>
    <s v="MPRA133R"/>
    <s v="Middle-aged"/>
    <n v="2"/>
    <s v="Florida"/>
    <n v="2"/>
    <n v="90190"/>
    <x v="3"/>
    <x v="274"/>
    <x v="2"/>
    <x v="2"/>
  </r>
  <r>
    <x v="275"/>
    <s v="TACA088E"/>
    <s v="Middle-aged"/>
    <n v="2"/>
    <s v="Virginia"/>
    <n v="0"/>
    <n v="45516"/>
    <x v="3"/>
    <x v="275"/>
    <x v="1"/>
    <x v="1"/>
  </r>
  <r>
    <x v="276"/>
    <s v="NTNE124U"/>
    <s v="Young"/>
    <n v="2"/>
    <s v="Ohio"/>
    <n v="2"/>
    <n v="23657"/>
    <x v="0"/>
    <x v="276"/>
    <x v="0"/>
    <x v="0"/>
  </r>
  <r>
    <x v="277"/>
    <s v="DQOG154N"/>
    <s v="Young"/>
    <n v="2"/>
    <s v="New York"/>
    <n v="3"/>
    <n v="45022"/>
    <x v="0"/>
    <x v="277"/>
    <x v="4"/>
    <x v="1"/>
  </r>
  <r>
    <x v="278"/>
    <s v="EPRA134R"/>
    <s v="Middle-aged"/>
    <n v="2"/>
    <s v="Florida"/>
    <n v="2"/>
    <n v="109270"/>
    <x v="2"/>
    <x v="278"/>
    <x v="4"/>
    <x v="1"/>
  </r>
  <r>
    <x v="279"/>
    <s v="STCO116O"/>
    <s v="Elderly"/>
    <n v="1"/>
    <s v="Texas"/>
    <n v="3"/>
    <n v="95962"/>
    <x v="3"/>
    <x v="279"/>
    <x v="0"/>
    <x v="0"/>
  </r>
  <r>
    <x v="280"/>
    <s v="DAIS008O"/>
    <s v="Middle-aged"/>
    <n v="2"/>
    <s v="Michigan"/>
    <n v="1"/>
    <n v="94339"/>
    <x v="3"/>
    <x v="280"/>
    <x v="3"/>
    <x v="1"/>
  </r>
  <r>
    <x v="281"/>
    <s v="GGOR110Y"/>
    <s v="Elderly"/>
    <n v="1"/>
    <s v="Illinois"/>
    <n v="0"/>
    <n v="83768"/>
    <x v="2"/>
    <x v="281"/>
    <x v="5"/>
    <x v="0"/>
  </r>
  <r>
    <x v="282"/>
    <s v="BQGA008R"/>
    <s v="Elderly"/>
    <n v="2"/>
    <s v="Ohio"/>
    <n v="1"/>
    <n v="68783"/>
    <x v="4"/>
    <x v="282"/>
    <x v="0"/>
    <x v="0"/>
  </r>
  <r>
    <x v="283"/>
    <s v="RQGA164M"/>
    <s v="Elderly"/>
    <n v="2"/>
    <s v="Ohio"/>
    <n v="0"/>
    <n v="75011"/>
    <x v="4"/>
    <x v="283"/>
    <x v="2"/>
    <x v="2"/>
  </r>
  <r>
    <x v="284"/>
    <s v="VWOS133F"/>
    <s v="Middle-aged"/>
    <n v="1"/>
    <s v="New York"/>
    <n v="2"/>
    <n v="110140"/>
    <x v="2"/>
    <x v="284"/>
    <x v="3"/>
    <x v="1"/>
  </r>
  <r>
    <x v="285"/>
    <s v="VGOR153A"/>
    <s v="Middle-aged"/>
    <n v="2"/>
    <s v="New York"/>
    <n v="0"/>
    <n v="122617"/>
    <x v="1"/>
    <x v="285"/>
    <x v="2"/>
    <x v="2"/>
  </r>
  <r>
    <x v="286"/>
    <s v="SGOR193E"/>
    <s v="Middle-aged"/>
    <n v="2"/>
    <s v="Texas"/>
    <n v="1"/>
    <n v="91557"/>
    <x v="1"/>
    <x v="286"/>
    <x v="0"/>
    <x v="0"/>
  </r>
  <r>
    <x v="287"/>
    <s v="TKAN135A"/>
    <s v="Middle-aged"/>
    <n v="1"/>
    <s v="Ohio"/>
    <n v="2"/>
    <n v="75359"/>
    <x v="2"/>
    <x v="287"/>
    <x v="1"/>
    <x v="1"/>
  </r>
  <r>
    <x v="288"/>
    <s v="SQOG140F"/>
    <s v="Middle-aged"/>
    <n v="2"/>
    <s v="Ohio"/>
    <n v="0"/>
    <n v="76219"/>
    <x v="1"/>
    <x v="288"/>
    <x v="3"/>
    <x v="1"/>
  </r>
  <r>
    <x v="289"/>
    <s v="HPRA024D"/>
    <s v="Elderly"/>
    <n v="1"/>
    <s v="Michigan"/>
    <n v="0"/>
    <n v="84038"/>
    <x v="3"/>
    <x v="289"/>
    <x v="4"/>
    <x v="1"/>
  </r>
  <r>
    <x v="290"/>
    <s v="LTCO103K"/>
    <s v="Middle-aged"/>
    <n v="2"/>
    <s v="Ohio"/>
    <n v="0"/>
    <n v="84454"/>
    <x v="2"/>
    <x v="290"/>
    <x v="0"/>
    <x v="0"/>
  </r>
  <r>
    <x v="291"/>
    <s v="NKAN161U"/>
    <s v="Elderly"/>
    <n v="2"/>
    <s v="Michigan"/>
    <n v="0"/>
    <n v="74623"/>
    <x v="1"/>
    <x v="291"/>
    <x v="1"/>
    <x v="1"/>
  </r>
  <r>
    <x v="292"/>
    <s v="BQOG137B"/>
    <s v="Young"/>
    <n v="2"/>
    <s v="Michigan"/>
    <n v="2"/>
    <n v="58544"/>
    <x v="0"/>
    <x v="292"/>
    <x v="0"/>
    <x v="0"/>
  </r>
  <r>
    <x v="293"/>
    <s v="BQGA073A"/>
    <s v="Elderly"/>
    <n v="2"/>
    <s v="California"/>
    <n v="2"/>
    <n v="59906"/>
    <x v="4"/>
    <x v="293"/>
    <x v="4"/>
    <x v="1"/>
  </r>
  <r>
    <x v="294"/>
    <s v="THLE065C"/>
    <s v="Young"/>
    <n v="2"/>
    <s v="Florida"/>
    <n v="2"/>
    <n v="38514"/>
    <x v="1"/>
    <x v="294"/>
    <x v="3"/>
    <x v="1"/>
  </r>
  <r>
    <x v="295"/>
    <s v="RTCO141U"/>
    <s v="Middle-aged"/>
    <n v="2"/>
    <s v="Illinois"/>
    <n v="0"/>
    <n v="83326"/>
    <x v="4"/>
    <x v="295"/>
    <x v="5"/>
    <x v="0"/>
  </r>
  <r>
    <x v="296"/>
    <s v="ENIA199D"/>
    <s v="Elderly"/>
    <n v="1"/>
    <s v="Illinois"/>
    <n v="3"/>
    <n v="72085"/>
    <x v="1"/>
    <x v="296"/>
    <x v="5"/>
    <x v="0"/>
  </r>
  <r>
    <x v="297"/>
    <s v="DNIA112L"/>
    <s v="Elderly"/>
    <n v="1"/>
    <s v="Florida"/>
    <n v="1"/>
    <n v="73618"/>
    <x v="4"/>
    <x v="297"/>
    <x v="0"/>
    <x v="0"/>
  </r>
  <r>
    <x v="298"/>
    <s v="GQGA045E"/>
    <s v="Middle-aged"/>
    <n v="2"/>
    <s v="Texas"/>
    <n v="1"/>
    <n v="101325"/>
    <x v="0"/>
    <x v="298"/>
    <x v="3"/>
    <x v="1"/>
  </r>
  <r>
    <x v="299"/>
    <s v="ZACA098P"/>
    <s v="Middle-aged"/>
    <n v="1"/>
    <s v="Ohio"/>
    <n v="0"/>
    <n v="73823"/>
    <x v="1"/>
    <x v="299"/>
    <x v="4"/>
    <x v="1"/>
  </r>
  <r>
    <x v="300"/>
    <s v="PKAN048M"/>
    <s v="Middle-aged"/>
    <n v="1"/>
    <s v="New York"/>
    <n v="2"/>
    <n v="86538"/>
    <x v="4"/>
    <x v="300"/>
    <x v="4"/>
    <x v="1"/>
  </r>
  <r>
    <x v="301"/>
    <s v="EWOS175M"/>
    <s v="Middle-aged"/>
    <n v="1"/>
    <s v="Virginia"/>
    <n v="0"/>
    <n v="76810"/>
    <x v="3"/>
    <x v="301"/>
    <x v="2"/>
    <x v="2"/>
  </r>
  <r>
    <x v="302"/>
    <s v="ETCO173B"/>
    <s v="Young"/>
    <n v="1"/>
    <s v="Virginia"/>
    <n v="2"/>
    <n v="44006"/>
    <x v="1"/>
    <x v="302"/>
    <x v="0"/>
    <x v="0"/>
  </r>
  <r>
    <x v="303"/>
    <s v="EPRA036Y"/>
    <s v="Young"/>
    <n v="2"/>
    <s v="California"/>
    <n v="1"/>
    <n v="46239"/>
    <x v="0"/>
    <x v="303"/>
    <x v="5"/>
    <x v="0"/>
  </r>
  <r>
    <x v="304"/>
    <s v="DKAN153R"/>
    <s v="Middle-aged"/>
    <n v="1"/>
    <s v="Texas"/>
    <n v="0"/>
    <n v="75250"/>
    <x v="3"/>
    <x v="304"/>
    <x v="0"/>
    <x v="0"/>
  </r>
  <r>
    <x v="305"/>
    <s v="LWOS187Z"/>
    <s v="Elderly"/>
    <n v="2"/>
    <s v="Ohio"/>
    <n v="2"/>
    <n v="74751"/>
    <x v="0"/>
    <x v="305"/>
    <x v="0"/>
    <x v="0"/>
  </r>
  <r>
    <x v="306"/>
    <s v="MPRA086D"/>
    <s v="Young"/>
    <n v="1"/>
    <s v="California"/>
    <n v="2"/>
    <n v="52686"/>
    <x v="0"/>
    <x v="306"/>
    <x v="2"/>
    <x v="2"/>
  </r>
  <r>
    <x v="307"/>
    <s v="UTCO101H"/>
    <s v="Elderly"/>
    <n v="2"/>
    <s v="Texas"/>
    <n v="1"/>
    <n v="75365"/>
    <x v="1"/>
    <x v="307"/>
    <x v="5"/>
    <x v="0"/>
  </r>
  <r>
    <x v="308"/>
    <s v="UQOG178B"/>
    <s v="Middle-aged"/>
    <n v="1"/>
    <s v="Illinois"/>
    <n v="3"/>
    <n v="103556"/>
    <x v="2"/>
    <x v="308"/>
    <x v="2"/>
    <x v="2"/>
  </r>
  <r>
    <x v="309"/>
    <s v="IPRA028K"/>
    <s v="Elderly"/>
    <n v="1"/>
    <s v="Minnesota"/>
    <n v="2"/>
    <n v="69817"/>
    <x v="0"/>
    <x v="309"/>
    <x v="2"/>
    <x v="2"/>
  </r>
  <r>
    <x v="310"/>
    <s v="MTCO069J"/>
    <s v="Middle-aged"/>
    <n v="1"/>
    <s v="Florida"/>
    <n v="2"/>
    <n v="20735"/>
    <x v="3"/>
    <x v="310"/>
    <x v="2"/>
    <x v="2"/>
  </r>
  <r>
    <x v="311"/>
    <s v="MTNE016J"/>
    <s v="Young"/>
    <n v="2"/>
    <s v="New York"/>
    <n v="2"/>
    <n v="20687"/>
    <x v="0"/>
    <x v="311"/>
    <x v="3"/>
    <x v="1"/>
  </r>
  <r>
    <x v="312"/>
    <s v="ONIA011T"/>
    <s v="Elderly"/>
    <n v="1"/>
    <s v="Illinois"/>
    <n v="3"/>
    <n v="97975"/>
    <x v="4"/>
    <x v="312"/>
    <x v="4"/>
    <x v="1"/>
  </r>
  <r>
    <x v="313"/>
    <s v="SHLE143Q"/>
    <s v="Middle-aged"/>
    <n v="1"/>
    <s v="Virginia"/>
    <n v="2"/>
    <n v="98774"/>
    <x v="2"/>
    <x v="313"/>
    <x v="2"/>
    <x v="2"/>
  </r>
  <r>
    <x v="314"/>
    <s v="DNIA047N"/>
    <s v="Middle-aged"/>
    <n v="1"/>
    <s v="Virginia"/>
    <n v="2"/>
    <n v="85412"/>
    <x v="4"/>
    <x v="314"/>
    <x v="0"/>
    <x v="0"/>
  </r>
  <r>
    <x v="315"/>
    <s v="GKAN087C"/>
    <s v="Middle-aged"/>
    <n v="1"/>
    <s v="Arizona"/>
    <n v="0"/>
    <n v="71280"/>
    <x v="0"/>
    <x v="315"/>
    <x v="1"/>
    <x v="1"/>
  </r>
  <r>
    <x v="316"/>
    <s v="DWOS140R"/>
    <s v="Young"/>
    <n v="1"/>
    <s v="Arizona"/>
    <n v="1"/>
    <n v="38114"/>
    <x v="0"/>
    <x v="316"/>
    <x v="5"/>
    <x v="0"/>
  </r>
  <r>
    <x v="317"/>
    <s v="GTNE018P"/>
    <s v="Middle-aged"/>
    <n v="1"/>
    <s v="Minnesota"/>
    <n v="2"/>
    <n v="66348"/>
    <x v="0"/>
    <x v="317"/>
    <x v="4"/>
    <x v="1"/>
  </r>
  <r>
    <x v="318"/>
    <s v="TTCO089Z"/>
    <s v="Middle-aged"/>
    <n v="1"/>
    <s v="Arizona"/>
    <n v="1"/>
    <n v="60580"/>
    <x v="4"/>
    <x v="318"/>
    <x v="0"/>
    <x v="0"/>
  </r>
  <r>
    <x v="319"/>
    <s v="NGOR168K"/>
    <s v="Young"/>
    <n v="2"/>
    <s v="Michigan"/>
    <n v="2"/>
    <n v="43604"/>
    <x v="2"/>
    <x v="319"/>
    <x v="2"/>
    <x v="2"/>
  </r>
  <r>
    <x v="320"/>
    <s v="UGOR098I"/>
    <s v="Middle-aged"/>
    <n v="2"/>
    <s v="Minnesota"/>
    <n v="0"/>
    <n v="68017"/>
    <x v="4"/>
    <x v="320"/>
    <x v="1"/>
    <x v="1"/>
  </r>
  <r>
    <x v="321"/>
    <s v="OTCO006W"/>
    <s v="Young"/>
    <n v="2"/>
    <s v="Virginia"/>
    <n v="2"/>
    <n v="44107"/>
    <x v="4"/>
    <x v="321"/>
    <x v="5"/>
    <x v="0"/>
  </r>
  <r>
    <x v="322"/>
    <s v="ATCO174U"/>
    <s v="Elderly"/>
    <n v="2"/>
    <s v="Texas"/>
    <n v="2"/>
    <n v="76391"/>
    <x v="2"/>
    <x v="322"/>
    <x v="2"/>
    <x v="2"/>
  </r>
  <r>
    <x v="323"/>
    <s v="CGOR002G"/>
    <s v="Young"/>
    <n v="1"/>
    <s v="Arizona"/>
    <n v="0"/>
    <n v="43773"/>
    <x v="2"/>
    <x v="323"/>
    <x v="1"/>
    <x v="1"/>
  </r>
  <r>
    <x v="324"/>
    <s v="PAIS084L"/>
    <s v="Middle-aged"/>
    <n v="1"/>
    <s v="Illinois"/>
    <n v="2"/>
    <n v="96949"/>
    <x v="4"/>
    <x v="324"/>
    <x v="1"/>
    <x v="1"/>
  </r>
  <r>
    <x v="325"/>
    <s v="TQOG099C"/>
    <s v="Middle-aged"/>
    <n v="1"/>
    <s v="Illinois"/>
    <n v="1"/>
    <n v="91331"/>
    <x v="0"/>
    <x v="325"/>
    <x v="4"/>
    <x v="1"/>
  </r>
  <r>
    <x v="326"/>
    <s v="DWOS004Y"/>
    <s v="Middle-aged"/>
    <n v="1"/>
    <s v="Florida"/>
    <n v="2"/>
    <n v="119453"/>
    <x v="2"/>
    <x v="326"/>
    <x v="0"/>
    <x v="0"/>
  </r>
  <r>
    <x v="327"/>
    <s v="BAIS013C"/>
    <s v="Young"/>
    <n v="2"/>
    <s v="Texas"/>
    <n v="2"/>
    <n v="48643"/>
    <x v="4"/>
    <x v="327"/>
    <x v="4"/>
    <x v="1"/>
  </r>
  <r>
    <x v="328"/>
    <s v="SKAN024M"/>
    <s v="Elderly"/>
    <n v="2"/>
    <s v="Texas"/>
    <n v="0"/>
    <n v="37289"/>
    <x v="4"/>
    <x v="328"/>
    <x v="3"/>
    <x v="1"/>
  </r>
  <r>
    <x v="329"/>
    <s v="LWOS044K"/>
    <s v="Middle-aged"/>
    <n v="1"/>
    <s v="Texas"/>
    <n v="0"/>
    <n v="126369"/>
    <x v="4"/>
    <x v="329"/>
    <x v="4"/>
    <x v="1"/>
  </r>
  <r>
    <x v="330"/>
    <s v="GKAN059P"/>
    <s v="Young"/>
    <n v="1"/>
    <s v="Arizona"/>
    <n v="2"/>
    <n v="40883"/>
    <x v="4"/>
    <x v="330"/>
    <x v="4"/>
    <x v="1"/>
  </r>
  <r>
    <x v="331"/>
    <s v="IKAN017Z"/>
    <s v="Elderly"/>
    <n v="1"/>
    <s v="Arizona"/>
    <n v="2"/>
    <n v="82092"/>
    <x v="1"/>
    <x v="331"/>
    <x v="5"/>
    <x v="0"/>
  </r>
  <r>
    <x v="332"/>
    <s v="MQGA123D"/>
    <s v="Young"/>
    <n v="1"/>
    <s v="Virginia"/>
    <n v="2"/>
    <n v="36607"/>
    <x v="3"/>
    <x v="332"/>
    <x v="1"/>
    <x v="1"/>
  </r>
  <r>
    <x v="333"/>
    <s v="JQGA101B"/>
    <s v="Elderly"/>
    <n v="2"/>
    <s v="Ohio"/>
    <n v="2"/>
    <n v="78030"/>
    <x v="1"/>
    <x v="333"/>
    <x v="0"/>
    <x v="0"/>
  </r>
  <r>
    <x v="334"/>
    <s v="NNIA110S"/>
    <s v="Young"/>
    <n v="1"/>
    <s v="Michigan"/>
    <n v="1"/>
    <n v="48225"/>
    <x v="3"/>
    <x v="334"/>
    <x v="4"/>
    <x v="1"/>
  </r>
  <r>
    <x v="335"/>
    <s v="TACA167P"/>
    <s v="Elderly"/>
    <n v="1"/>
    <s v="New York"/>
    <n v="0"/>
    <n v="91183"/>
    <x v="1"/>
    <x v="335"/>
    <x v="3"/>
    <x v="1"/>
  </r>
  <r>
    <x v="336"/>
    <s v="BNIA008D"/>
    <s v="Elderly"/>
    <n v="2"/>
    <s v="Texas"/>
    <n v="0"/>
    <n v="78850"/>
    <x v="4"/>
    <x v="336"/>
    <x v="5"/>
    <x v="0"/>
  </r>
  <r>
    <x v="337"/>
    <s v="CKAN171J"/>
    <s v="Middle-aged"/>
    <n v="2"/>
    <s v="Illinois"/>
    <n v="2"/>
    <n v="70903"/>
    <x v="2"/>
    <x v="337"/>
    <x v="0"/>
    <x v="0"/>
  </r>
  <r>
    <x v="338"/>
    <s v="AACA000M"/>
    <s v="Middle-aged"/>
    <n v="2"/>
    <s v="Texas"/>
    <n v="2"/>
    <n v="116079"/>
    <x v="4"/>
    <x v="338"/>
    <x v="2"/>
    <x v="2"/>
  </r>
  <r>
    <x v="339"/>
    <s v="RNIA052A"/>
    <s v="Young"/>
    <n v="2"/>
    <s v="Virginia"/>
    <n v="2"/>
    <n v="38258"/>
    <x v="3"/>
    <x v="339"/>
    <x v="5"/>
    <x v="0"/>
  </r>
  <r>
    <x v="340"/>
    <s v="RQOG164H"/>
    <s v="Middle-aged"/>
    <n v="2"/>
    <s v="Illinois"/>
    <n v="0"/>
    <n v="80701"/>
    <x v="4"/>
    <x v="340"/>
    <x v="3"/>
    <x v="1"/>
  </r>
  <r>
    <x v="341"/>
    <s v="FTNE187G"/>
    <s v="Elderly"/>
    <n v="2"/>
    <s v="Minnesota"/>
    <n v="0"/>
    <n v="75851"/>
    <x v="0"/>
    <x v="341"/>
    <x v="0"/>
    <x v="0"/>
  </r>
  <r>
    <x v="342"/>
    <s v="VACA076V"/>
    <s v="Middle-aged"/>
    <n v="2"/>
    <s v="Ohio"/>
    <n v="1"/>
    <n v="106828"/>
    <x v="3"/>
    <x v="342"/>
    <x v="1"/>
    <x v="1"/>
  </r>
  <r>
    <x v="343"/>
    <s v="RAIS125X"/>
    <s v="Young"/>
    <n v="1"/>
    <s v="Virginia"/>
    <n v="2"/>
    <n v="44628"/>
    <x v="3"/>
    <x v="343"/>
    <x v="5"/>
    <x v="0"/>
  </r>
  <r>
    <x v="344"/>
    <s v="APRA153C"/>
    <s v="Middle-aged"/>
    <n v="2"/>
    <s v="Arizona"/>
    <n v="1"/>
    <n v="95833"/>
    <x v="3"/>
    <x v="344"/>
    <x v="1"/>
    <x v="1"/>
  </r>
  <r>
    <x v="345"/>
    <s v="CPRA064X"/>
    <s v="Elderly"/>
    <n v="2"/>
    <s v="New York"/>
    <n v="0"/>
    <n v="64293"/>
    <x v="2"/>
    <x v="345"/>
    <x v="1"/>
    <x v="1"/>
  </r>
  <r>
    <x v="346"/>
    <s v="HQGA186A"/>
    <s v="Middle-aged"/>
    <n v="2"/>
    <s v="New York"/>
    <n v="2"/>
    <n v="52008"/>
    <x v="1"/>
    <x v="346"/>
    <x v="1"/>
    <x v="1"/>
  </r>
  <r>
    <x v="347"/>
    <s v="TKAN121C"/>
    <s v="Middle-aged"/>
    <n v="2"/>
    <s v="Michigan"/>
    <n v="0"/>
    <n v="91531"/>
    <x v="0"/>
    <x v="347"/>
    <x v="5"/>
    <x v="0"/>
  </r>
  <r>
    <x v="348"/>
    <s v="AACA112S"/>
    <s v="Middle-aged"/>
    <n v="1"/>
    <s v="California"/>
    <n v="1"/>
    <n v="108418"/>
    <x v="0"/>
    <x v="348"/>
    <x v="4"/>
    <x v="1"/>
  </r>
  <r>
    <x v="349"/>
    <s v="ANIA125A"/>
    <s v="Middle-aged"/>
    <n v="2"/>
    <s v="Florida"/>
    <n v="0"/>
    <n v="48975"/>
    <x v="4"/>
    <x v="349"/>
    <x v="0"/>
    <x v="0"/>
  </r>
  <r>
    <x v="350"/>
    <s v="UHLE189S"/>
    <s v="Young"/>
    <n v="2"/>
    <s v="Arizona"/>
    <n v="1"/>
    <n v="49687"/>
    <x v="2"/>
    <x v="350"/>
    <x v="5"/>
    <x v="0"/>
  </r>
  <r>
    <x v="351"/>
    <s v="LACA047B"/>
    <s v="Young"/>
    <n v="1"/>
    <s v="New York"/>
    <n v="2"/>
    <n v="44964"/>
    <x v="1"/>
    <x v="351"/>
    <x v="3"/>
    <x v="1"/>
  </r>
  <r>
    <x v="352"/>
    <s v="FKAN168B"/>
    <s v="Middle-aged"/>
    <n v="2"/>
    <s v="Illinois"/>
    <n v="2"/>
    <n v="94679"/>
    <x v="4"/>
    <x v="352"/>
    <x v="0"/>
    <x v="0"/>
  </r>
  <r>
    <x v="353"/>
    <s v="UWOS040B"/>
    <s v="Young"/>
    <n v="2"/>
    <s v="Ohio"/>
    <n v="2"/>
    <n v="44511"/>
    <x v="2"/>
    <x v="353"/>
    <x v="5"/>
    <x v="0"/>
  </r>
  <r>
    <x v="354"/>
    <s v="SACA171D"/>
    <s v="Middle-aged"/>
    <n v="1"/>
    <s v="New York"/>
    <n v="2"/>
    <n v="85886"/>
    <x v="0"/>
    <x v="354"/>
    <x v="2"/>
    <x v="2"/>
  </r>
  <r>
    <x v="355"/>
    <s v="STNE027U"/>
    <s v="Young"/>
    <n v="1"/>
    <s v="Virginia"/>
    <n v="1"/>
    <n v="50729"/>
    <x v="0"/>
    <x v="355"/>
    <x v="4"/>
    <x v="1"/>
  </r>
  <r>
    <x v="356"/>
    <s v="UACA094B"/>
    <s v="Middle-aged"/>
    <n v="2"/>
    <s v="California"/>
    <n v="2"/>
    <n v="78689"/>
    <x v="0"/>
    <x v="356"/>
    <x v="2"/>
    <x v="2"/>
  </r>
  <r>
    <x v="357"/>
    <s v="UGOR141V"/>
    <s v="Middle-aged"/>
    <n v="2"/>
    <s v="Ohio"/>
    <n v="0"/>
    <n v="102405"/>
    <x v="1"/>
    <x v="357"/>
    <x v="5"/>
    <x v="0"/>
  </r>
  <r>
    <x v="358"/>
    <s v="GQGA172O"/>
    <s v="Young"/>
    <n v="2"/>
    <s v="Texas"/>
    <n v="2"/>
    <n v="69785"/>
    <x v="4"/>
    <x v="358"/>
    <x v="5"/>
    <x v="0"/>
  </r>
  <r>
    <x v="359"/>
    <s v="VACA177E"/>
    <s v="Middle-aged"/>
    <n v="2"/>
    <s v="Virginia"/>
    <n v="2"/>
    <n v="132655"/>
    <x v="1"/>
    <x v="359"/>
    <x v="1"/>
    <x v="1"/>
  </r>
  <r>
    <x v="360"/>
    <s v="EHLE056W"/>
    <s v="Elderly"/>
    <n v="2"/>
    <s v="Minnesota"/>
    <n v="2"/>
    <n v="83433"/>
    <x v="0"/>
    <x v="360"/>
    <x v="3"/>
    <x v="1"/>
  </r>
  <r>
    <x v="361"/>
    <s v="RQGA091H"/>
    <s v="Middle-aged"/>
    <n v="2"/>
    <s v="Texas"/>
    <n v="0"/>
    <n v="85489"/>
    <x v="2"/>
    <x v="361"/>
    <x v="5"/>
    <x v="0"/>
  </r>
  <r>
    <x v="362"/>
    <s v="ZAIS057S"/>
    <s v="Elderly"/>
    <n v="2"/>
    <s v="Michigan"/>
    <n v="1"/>
    <n v="64844"/>
    <x v="1"/>
    <x v="362"/>
    <x v="1"/>
    <x v="1"/>
  </r>
  <r>
    <x v="363"/>
    <s v="STNE033H"/>
    <s v="Young"/>
    <n v="1"/>
    <s v="Arizona"/>
    <n v="3"/>
    <n v="42300"/>
    <x v="4"/>
    <x v="363"/>
    <x v="3"/>
    <x v="1"/>
  </r>
  <r>
    <x v="364"/>
    <s v="DACA010M"/>
    <s v="Middle-aged"/>
    <n v="2"/>
    <s v="Michigan"/>
    <n v="2"/>
    <n v="109819"/>
    <x v="2"/>
    <x v="364"/>
    <x v="3"/>
    <x v="1"/>
  </r>
  <r>
    <x v="365"/>
    <s v="LQGA112W"/>
    <s v="Elderly"/>
    <n v="1"/>
    <s v="Virginia"/>
    <n v="0"/>
    <n v="68506"/>
    <x v="0"/>
    <x v="365"/>
    <x v="3"/>
    <x v="1"/>
  </r>
  <r>
    <x v="366"/>
    <s v="AACA159H"/>
    <s v="Middle-aged"/>
    <n v="1"/>
    <s v="Illinois"/>
    <n v="0"/>
    <n v="38235"/>
    <x v="0"/>
    <x v="366"/>
    <x v="3"/>
    <x v="1"/>
  </r>
  <r>
    <x v="367"/>
    <s v="PTNE056R"/>
    <s v="Middle-aged"/>
    <n v="2"/>
    <s v="Florida"/>
    <n v="2"/>
    <n v="84146"/>
    <x v="2"/>
    <x v="367"/>
    <x v="5"/>
    <x v="0"/>
  </r>
  <r>
    <x v="368"/>
    <s v="AQGA133D"/>
    <s v="Middle-aged"/>
    <n v="1"/>
    <s v="Virginia"/>
    <n v="2"/>
    <n v="94455"/>
    <x v="0"/>
    <x v="368"/>
    <x v="4"/>
    <x v="1"/>
  </r>
  <r>
    <x v="369"/>
    <s v="EQGA179Z"/>
    <s v="Middle-aged"/>
    <n v="1"/>
    <s v="California"/>
    <n v="1"/>
    <n v="87854"/>
    <x v="3"/>
    <x v="369"/>
    <x v="3"/>
    <x v="1"/>
  </r>
  <r>
    <x v="370"/>
    <s v="SQOG173G"/>
    <s v="Elderly"/>
    <n v="1"/>
    <s v="Ohio"/>
    <n v="0"/>
    <n v="64879"/>
    <x v="3"/>
    <x v="370"/>
    <x v="4"/>
    <x v="1"/>
  </r>
  <r>
    <x v="371"/>
    <s v="TAIS121K"/>
    <s v="Elderly"/>
    <n v="1"/>
    <s v="Illinois"/>
    <n v="2"/>
    <n v="56140"/>
    <x v="1"/>
    <x v="371"/>
    <x v="3"/>
    <x v="1"/>
  </r>
  <r>
    <x v="372"/>
    <s v="HHLE103K"/>
    <s v="Middle-aged"/>
    <n v="1"/>
    <s v="Ohio"/>
    <n v="2"/>
    <n v="90675"/>
    <x v="2"/>
    <x v="372"/>
    <x v="5"/>
    <x v="0"/>
  </r>
  <r>
    <x v="373"/>
    <s v="IAIS176K"/>
    <s v="Middle-aged"/>
    <n v="2"/>
    <s v="Ohio"/>
    <n v="2"/>
    <n v="109417"/>
    <x v="2"/>
    <x v="373"/>
    <x v="4"/>
    <x v="1"/>
  </r>
  <r>
    <x v="374"/>
    <s v="RQOG036E"/>
    <s v="Elderly"/>
    <n v="2"/>
    <s v="New York"/>
    <n v="2"/>
    <n v="79958"/>
    <x v="3"/>
    <x v="374"/>
    <x v="2"/>
    <x v="2"/>
  </r>
  <r>
    <x v="375"/>
    <s v="HTCO155P"/>
    <s v="Young"/>
    <n v="2"/>
    <s v="Arizona"/>
    <n v="0"/>
    <n v="41126"/>
    <x v="2"/>
    <x v="375"/>
    <x v="1"/>
    <x v="1"/>
  </r>
  <r>
    <x v="376"/>
    <s v="FQOG020U"/>
    <s v="Middle-aged"/>
    <n v="2"/>
    <s v="Illinois"/>
    <n v="1"/>
    <n v="78374"/>
    <x v="2"/>
    <x v="376"/>
    <x v="5"/>
    <x v="0"/>
  </r>
  <r>
    <x v="377"/>
    <s v="ETNE164S"/>
    <s v="Middle-aged"/>
    <n v="1"/>
    <s v="Michigan"/>
    <n v="0"/>
    <n v="90021"/>
    <x v="2"/>
    <x v="377"/>
    <x v="1"/>
    <x v="1"/>
  </r>
  <r>
    <x v="378"/>
    <s v="GNIA199J"/>
    <s v="Middle-aged"/>
    <n v="2"/>
    <s v="Florida"/>
    <n v="0"/>
    <n v="86486"/>
    <x v="2"/>
    <x v="378"/>
    <x v="4"/>
    <x v="1"/>
  </r>
  <r>
    <x v="379"/>
    <s v="GKAN059O"/>
    <s v="Elderly"/>
    <n v="2"/>
    <s v="Michigan"/>
    <n v="3"/>
    <n v="95120"/>
    <x v="0"/>
    <x v="379"/>
    <x v="5"/>
    <x v="0"/>
  </r>
  <r>
    <x v="380"/>
    <s v="IKAN126N"/>
    <s v="Young"/>
    <n v="2"/>
    <s v="Virginia"/>
    <n v="2"/>
    <n v="46198"/>
    <x v="3"/>
    <x v="380"/>
    <x v="2"/>
    <x v="2"/>
  </r>
  <r>
    <x v="381"/>
    <s v="MAIS045R"/>
    <s v="Middle-aged"/>
    <n v="1"/>
    <s v="Minnesota"/>
    <n v="0"/>
    <n v="134634"/>
    <x v="0"/>
    <x v="381"/>
    <x v="4"/>
    <x v="1"/>
  </r>
  <r>
    <x v="382"/>
    <s v="NGOR138S"/>
    <s v="Young"/>
    <n v="2"/>
    <s v="Florida"/>
    <n v="2"/>
    <n v="49538"/>
    <x v="4"/>
    <x v="382"/>
    <x v="4"/>
    <x v="1"/>
  </r>
  <r>
    <x v="383"/>
    <s v="OPRA063W"/>
    <s v="Middle-aged"/>
    <n v="2"/>
    <s v="Minnesota"/>
    <n v="1"/>
    <n v="87254"/>
    <x v="3"/>
    <x v="383"/>
    <x v="2"/>
    <x v="2"/>
  </r>
  <r>
    <x v="384"/>
    <s v="BGOR013Q"/>
    <s v="Middle-aged"/>
    <n v="1"/>
    <s v="New York"/>
    <n v="1"/>
    <n v="78483"/>
    <x v="2"/>
    <x v="384"/>
    <x v="4"/>
    <x v="1"/>
  </r>
  <r>
    <x v="385"/>
    <s v="RAIS099H"/>
    <s v="Elderly"/>
    <n v="1"/>
    <s v="Ohio"/>
    <n v="0"/>
    <n v="80256"/>
    <x v="3"/>
    <x v="385"/>
    <x v="4"/>
    <x v="1"/>
  </r>
  <r>
    <x v="386"/>
    <s v="ETCO088U"/>
    <s v="Elderly"/>
    <n v="2"/>
    <s v="Ohio"/>
    <n v="2"/>
    <n v="87059"/>
    <x v="3"/>
    <x v="386"/>
    <x v="1"/>
    <x v="1"/>
  </r>
  <r>
    <x v="387"/>
    <s v="DKAN074M"/>
    <s v="Young"/>
    <n v="1"/>
    <s v="Minnesota"/>
    <n v="1"/>
    <n v="43918"/>
    <x v="0"/>
    <x v="387"/>
    <x v="4"/>
    <x v="1"/>
  </r>
  <r>
    <x v="388"/>
    <s v="OTNE106Y"/>
    <s v="Middle-aged"/>
    <n v="2"/>
    <s v="Virginia"/>
    <n v="1"/>
    <n v="80112"/>
    <x v="1"/>
    <x v="388"/>
    <x v="5"/>
    <x v="0"/>
  </r>
  <r>
    <x v="389"/>
    <s v="TQGA101P"/>
    <s v="Young"/>
    <n v="2"/>
    <s v="Florida"/>
    <n v="2"/>
    <n v="47293"/>
    <x v="1"/>
    <x v="389"/>
    <x v="1"/>
    <x v="1"/>
  </r>
  <r>
    <x v="390"/>
    <s v="IQOG109K"/>
    <s v="Middle-aged"/>
    <n v="2"/>
    <s v="Texas"/>
    <n v="1"/>
    <n v="72802"/>
    <x v="2"/>
    <x v="390"/>
    <x v="1"/>
    <x v="1"/>
  </r>
  <r>
    <x v="391"/>
    <s v="ANIA065R"/>
    <s v="Young"/>
    <n v="1"/>
    <s v="Arizona"/>
    <n v="1"/>
    <n v="50434"/>
    <x v="1"/>
    <x v="391"/>
    <x v="1"/>
    <x v="1"/>
  </r>
  <r>
    <x v="392"/>
    <s v="SPRA029M"/>
    <s v="Middle-aged"/>
    <n v="1"/>
    <s v="Texas"/>
    <n v="3"/>
    <n v="100403"/>
    <x v="2"/>
    <x v="392"/>
    <x v="1"/>
    <x v="1"/>
  </r>
  <r>
    <x v="393"/>
    <s v="EPRA167F"/>
    <s v="Middle-aged"/>
    <n v="1"/>
    <s v="New York"/>
    <n v="2"/>
    <n v="43644"/>
    <x v="3"/>
    <x v="393"/>
    <x v="5"/>
    <x v="0"/>
  </r>
  <r>
    <x v="394"/>
    <s v="ITNE133R"/>
    <s v="Middle-aged"/>
    <n v="2"/>
    <s v="California"/>
    <n v="0"/>
    <n v="60715"/>
    <x v="3"/>
    <x v="394"/>
    <x v="3"/>
    <x v="1"/>
  </r>
  <r>
    <x v="395"/>
    <s v="AAIS083F"/>
    <s v="Middle-aged"/>
    <n v="1"/>
    <s v="Virginia"/>
    <n v="2"/>
    <n v="91760"/>
    <x v="4"/>
    <x v="395"/>
    <x v="1"/>
    <x v="1"/>
  </r>
  <r>
    <x v="396"/>
    <s v="AAIS143K"/>
    <s v="Middle-aged"/>
    <n v="2"/>
    <s v="Arizona"/>
    <n v="1"/>
    <n v="82558"/>
    <x v="1"/>
    <x v="396"/>
    <x v="1"/>
    <x v="1"/>
  </r>
  <r>
    <x v="397"/>
    <s v="DQGA155V"/>
    <s v="Middle-aged"/>
    <n v="1"/>
    <s v="New York"/>
    <n v="1"/>
    <n v="84880"/>
    <x v="0"/>
    <x v="397"/>
    <x v="2"/>
    <x v="2"/>
  </r>
  <r>
    <x v="398"/>
    <s v="UTNE077W"/>
    <s v="Middle-aged"/>
    <n v="2"/>
    <s v="Illinois"/>
    <n v="2"/>
    <n v="76933"/>
    <x v="0"/>
    <x v="398"/>
    <x v="3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">
  <r>
    <n v="1"/>
    <s v="SPRA172Q"/>
    <x v="0"/>
    <n v="2"/>
    <s v="Texas"/>
    <n v="2"/>
    <x v="0"/>
    <s v="Strongly agree"/>
    <s v="Yessenia A Doyle"/>
    <x v="0"/>
    <s v="Online"/>
    <s v="Yessenia "/>
    <x v="0"/>
    <x v="0"/>
  </r>
  <r>
    <n v="2"/>
    <s v="KPRA017G"/>
    <x v="0"/>
    <n v="2"/>
    <s v="Virginia"/>
    <n v="3"/>
    <x v="1"/>
    <s v="Strongly disagree"/>
    <s v="Samuel K Jones"/>
    <x v="1"/>
    <s v="Print"/>
    <s v="Samuel "/>
    <x v="1"/>
    <x v="1"/>
  </r>
  <r>
    <n v="3"/>
    <s v="IKAN141I"/>
    <x v="0"/>
    <n v="2"/>
    <s v="California"/>
    <n v="0"/>
    <x v="2"/>
    <s v="Strongly agree"/>
    <s v="Brian E Hernandez"/>
    <x v="1"/>
    <s v="Print"/>
    <s v="Brian "/>
    <x v="2"/>
    <x v="2"/>
  </r>
  <r>
    <n v="4"/>
    <s v="EGOR010K"/>
    <x v="1"/>
    <n v="2"/>
    <s v="California"/>
    <n v="0"/>
    <x v="3"/>
    <s v="Agree"/>
    <s v="Roman L Skinner"/>
    <x v="2"/>
    <s v="N/A"/>
    <s v="Roman "/>
    <x v="3"/>
    <x v="3"/>
  </r>
  <r>
    <n v="5"/>
    <s v="RTNE091E"/>
    <x v="0"/>
    <n v="1"/>
    <s v="Texas"/>
    <n v="0"/>
    <x v="4"/>
    <s v="Neutral"/>
    <s v="Debra A Scott"/>
    <x v="3"/>
    <s v="Print"/>
    <s v="Debra "/>
    <x v="4"/>
    <x v="0"/>
  </r>
  <r>
    <n v="6"/>
    <s v="BQGA193C"/>
    <x v="0"/>
    <n v="1"/>
    <s v="California"/>
    <n v="3"/>
    <x v="5"/>
    <s v="Disagree"/>
    <s v="Darryl E Royal"/>
    <x v="1"/>
    <s v="Print"/>
    <s v="Darryl "/>
    <x v="5"/>
    <x v="2"/>
  </r>
  <r>
    <n v="7"/>
    <s v="HPRA100M"/>
    <x v="0"/>
    <n v="2"/>
    <s v="Michigan"/>
    <n v="2"/>
    <x v="6"/>
    <s v="Disagree"/>
    <s v="John C Wheeler"/>
    <x v="3"/>
    <s v="Print"/>
    <s v="John "/>
    <x v="6"/>
    <x v="4"/>
  </r>
  <r>
    <n v="8"/>
    <s v="LHLE130M"/>
    <x v="0"/>
    <n v="2"/>
    <s v="Texas"/>
    <n v="1"/>
    <x v="7"/>
    <s v="Agree"/>
    <s v="Jeremy J Clarke"/>
    <x v="2"/>
    <s v="N/A"/>
    <s v="Jeremy "/>
    <x v="7"/>
    <x v="5"/>
  </r>
  <r>
    <n v="9"/>
    <s v="TTCO004M"/>
    <x v="0"/>
    <n v="1"/>
    <s v="Virginia"/>
    <n v="0"/>
    <x v="8"/>
    <s v="Strongly disagree"/>
    <s v="Bertha W White"/>
    <x v="0"/>
    <s v="Online"/>
    <s v="Bertha "/>
    <x v="8"/>
    <x v="6"/>
  </r>
  <r>
    <n v="10"/>
    <s v="PQOG006I"/>
    <x v="0"/>
    <n v="1"/>
    <s v="Illinois"/>
    <n v="3"/>
    <x v="9"/>
    <s v="Agree"/>
    <s v="Janice W Garcia"/>
    <x v="1"/>
    <s v="Print"/>
    <s v="Janice "/>
    <x v="9"/>
    <x v="6"/>
  </r>
  <r>
    <n v="11"/>
    <s v="EKAN121U"/>
    <x v="2"/>
    <n v="2"/>
    <s v="Arizona"/>
    <n v="0"/>
    <x v="10"/>
    <s v="Disagree"/>
    <s v="Barbara A Beers"/>
    <x v="3"/>
    <s v="Print"/>
    <s v="Barbara "/>
    <x v="10"/>
    <x v="0"/>
  </r>
  <r>
    <n v="12"/>
    <s v="EQOG167K"/>
    <x v="0"/>
    <n v="2"/>
    <s v="Arizona"/>
    <n v="1"/>
    <x v="11"/>
    <s v="Disagree"/>
    <s v="Ronald C Hoover"/>
    <x v="4"/>
    <s v="Print"/>
    <s v="Ronald "/>
    <x v="11"/>
    <x v="4"/>
  </r>
  <r>
    <n v="13"/>
    <s v="QQGA043Z"/>
    <x v="0"/>
    <n v="1"/>
    <s v="Minnesota"/>
    <n v="1"/>
    <x v="12"/>
    <s v="Strongly agree"/>
    <s v="Linda J King"/>
    <x v="2"/>
    <s v="N/A"/>
    <s v="Linda "/>
    <x v="12"/>
    <x v="5"/>
  </r>
  <r>
    <n v="14"/>
    <s v="CGOR106B"/>
    <x v="2"/>
    <n v="2"/>
    <s v="Texas"/>
    <n v="2"/>
    <x v="13"/>
    <s v="Neutral"/>
    <s v="Daniel N Staten"/>
    <x v="1"/>
    <s v="Print"/>
    <s v="Daniel "/>
    <x v="13"/>
    <x v="7"/>
  </r>
  <r>
    <n v="15"/>
    <s v="STCO063A"/>
    <x v="1"/>
    <n v="2"/>
    <s v="Texas"/>
    <n v="2"/>
    <x v="14"/>
    <s v="Neutral"/>
    <s v="Mildred E Stuck"/>
    <x v="1"/>
    <s v="Print"/>
    <s v="Mildred "/>
    <x v="14"/>
    <x v="2"/>
  </r>
  <r>
    <n v="16"/>
    <s v="ETNE087J"/>
    <x v="0"/>
    <n v="2"/>
    <s v="Michigan"/>
    <n v="0"/>
    <x v="15"/>
    <s v="Disagree"/>
    <s v="Sandra C Grant"/>
    <x v="0"/>
    <s v="Online"/>
    <s v="Sandra "/>
    <x v="15"/>
    <x v="4"/>
  </r>
  <r>
    <n v="17"/>
    <s v="TAIS027Z"/>
    <x v="0"/>
    <n v="1"/>
    <s v="Texas"/>
    <n v="0"/>
    <x v="16"/>
    <s v="Disagree"/>
    <s v="Thomas E Schreiner"/>
    <x v="4"/>
    <s v="Print"/>
    <s v="Thomas "/>
    <x v="16"/>
    <x v="2"/>
  </r>
  <r>
    <n v="18"/>
    <s v="DAIS135E"/>
    <x v="2"/>
    <n v="2"/>
    <s v="California"/>
    <n v="2"/>
    <x v="17"/>
    <s v="Neutral"/>
    <s v="Dorothy M Seaton"/>
    <x v="3"/>
    <s v="Print"/>
    <s v="Dorothy "/>
    <x v="17"/>
    <x v="8"/>
  </r>
  <r>
    <n v="19"/>
    <s v="VACA005W"/>
    <x v="2"/>
    <n v="2"/>
    <s v="Florida"/>
    <n v="2"/>
    <x v="18"/>
    <s v="Disagree"/>
    <s v="Jan L Mose"/>
    <x v="1"/>
    <s v="Print"/>
    <s v="Jan "/>
    <x v="18"/>
    <x v="3"/>
  </r>
  <r>
    <n v="20"/>
    <s v="AKAN036U"/>
    <x v="1"/>
    <n v="2"/>
    <s v="Illinois"/>
    <n v="1"/>
    <x v="19"/>
    <s v="Strongly disagree"/>
    <s v="Lee A Hayes"/>
    <x v="0"/>
    <s v="Online"/>
    <s v="Lee "/>
    <x v="19"/>
    <x v="0"/>
  </r>
  <r>
    <n v="21"/>
    <s v="SNIA155N"/>
    <x v="2"/>
    <n v="2"/>
    <s v="Florida"/>
    <n v="2"/>
    <x v="20"/>
    <s v="Neutral"/>
    <s v="Dianne F Celestine"/>
    <x v="1"/>
    <s v="Print"/>
    <s v="Dianne "/>
    <x v="20"/>
    <x v="9"/>
  </r>
  <r>
    <n v="22"/>
    <s v="OGOR155I"/>
    <x v="2"/>
    <n v="1"/>
    <s v="New York"/>
    <n v="3"/>
    <x v="21"/>
    <s v="Disagree"/>
    <s v="Glenda J Santana"/>
    <x v="3"/>
    <s v="Print"/>
    <s v="Glenda "/>
    <x v="21"/>
    <x v="5"/>
  </r>
  <r>
    <n v="23"/>
    <s v="NWOS052Z"/>
    <x v="2"/>
    <n v="1"/>
    <s v="Texas"/>
    <n v="0"/>
    <x v="22"/>
    <s v="Agree"/>
    <s v="Dana N Lockhart"/>
    <x v="1"/>
    <s v="Print"/>
    <s v="Dana "/>
    <x v="22"/>
    <x v="7"/>
  </r>
  <r>
    <n v="24"/>
    <s v="AACA017L"/>
    <x v="0"/>
    <n v="1"/>
    <s v="Florida"/>
    <n v="2"/>
    <x v="23"/>
    <s v="Neutral"/>
    <s v="Joshua B Francis"/>
    <x v="5"/>
    <s v="Online"/>
    <s v="Joshua "/>
    <x v="23"/>
    <x v="10"/>
  </r>
  <r>
    <n v="25"/>
    <s v="RKAN169P"/>
    <x v="0"/>
    <n v="2"/>
    <s v="Michigan"/>
    <n v="2"/>
    <x v="24"/>
    <s v="Strongly agree"/>
    <s v="Desiree J Owen"/>
    <x v="5"/>
    <s v="Online"/>
    <s v="Desiree "/>
    <x v="24"/>
    <x v="5"/>
  </r>
  <r>
    <n v="26"/>
    <s v="OTCO066H"/>
    <x v="0"/>
    <n v="2"/>
    <s v="Arizona"/>
    <n v="2"/>
    <x v="25"/>
    <s v="Disagree"/>
    <s v="Sylvia B Turner"/>
    <x v="1"/>
    <s v="Print"/>
    <s v="Sylvia "/>
    <x v="25"/>
    <x v="10"/>
  </r>
  <r>
    <n v="27"/>
    <s v="TPRA090E"/>
    <x v="0"/>
    <n v="1"/>
    <s v="New York"/>
    <n v="0"/>
    <x v="26"/>
    <s v="Agree"/>
    <s v="Robert L Aguilar"/>
    <x v="0"/>
    <s v="Online"/>
    <s v="Robert "/>
    <x v="26"/>
    <x v="3"/>
  </r>
  <r>
    <n v="28"/>
    <s v="RTNE084E"/>
    <x v="2"/>
    <n v="1"/>
    <s v="Illinois"/>
    <n v="2"/>
    <x v="27"/>
    <s v="Strongly agree"/>
    <s v="Irene M Miller"/>
    <x v="0"/>
    <s v="Online"/>
    <s v="Irene "/>
    <x v="27"/>
    <x v="8"/>
  </r>
  <r>
    <n v="29"/>
    <s v="AWOS118E"/>
    <x v="1"/>
    <n v="2"/>
    <s v="California"/>
    <n v="2"/>
    <x v="28"/>
    <s v="Strongly disagree"/>
    <s v="Sandra W Haynes"/>
    <x v="0"/>
    <s v="Online"/>
    <s v="Sandra "/>
    <x v="28"/>
    <x v="6"/>
  </r>
  <r>
    <n v="30"/>
    <s v="RTNE135O"/>
    <x v="0"/>
    <n v="1"/>
    <s v="New York"/>
    <n v="0"/>
    <x v="29"/>
    <s v="Strongly agree"/>
    <s v="Virginia R Medina"/>
    <x v="0"/>
    <s v="Online"/>
    <s v="Virginia "/>
    <x v="29"/>
    <x v="11"/>
  </r>
  <r>
    <n v="31"/>
    <s v="APRA143I"/>
    <x v="0"/>
    <n v="2"/>
    <s v="Texas"/>
    <n v="2"/>
    <x v="30"/>
    <s v="Strongly disagree"/>
    <s v="Theresa F Augustin"/>
    <x v="0"/>
    <s v="Online"/>
    <s v="Theresa "/>
    <x v="30"/>
    <x v="9"/>
  </r>
  <r>
    <n v="32"/>
    <s v="AWOS030I"/>
    <x v="1"/>
    <n v="2"/>
    <s v="Virginia"/>
    <n v="2"/>
    <x v="31"/>
    <s v="Strongly disagree"/>
    <s v="John T Raymond"/>
    <x v="5"/>
    <s v="Online"/>
    <s v="John "/>
    <x v="31"/>
    <x v="12"/>
  </r>
  <r>
    <n v="33"/>
    <s v="FACA101F"/>
    <x v="1"/>
    <n v="1"/>
    <s v="California"/>
    <n v="3"/>
    <x v="32"/>
    <s v="Strongly disagree"/>
    <s v="Shauna R Hagen"/>
    <x v="4"/>
    <s v="Print"/>
    <s v="Shauna "/>
    <x v="32"/>
    <x v="11"/>
  </r>
  <r>
    <n v="34"/>
    <s v="RPRA031M"/>
    <x v="2"/>
    <n v="2"/>
    <s v="Arizona"/>
    <n v="0"/>
    <x v="33"/>
    <s v="Agree"/>
    <s v="Charles C Warner"/>
    <x v="5"/>
    <s v="Online"/>
    <s v="Charles "/>
    <x v="33"/>
    <x v="4"/>
  </r>
  <r>
    <n v="35"/>
    <s v="QWOS110I"/>
    <x v="2"/>
    <n v="2"/>
    <s v="Michigan"/>
    <n v="2"/>
    <x v="34"/>
    <s v="Agree"/>
    <s v="Carmen S Louis"/>
    <x v="5"/>
    <s v="Online"/>
    <s v="Carmen "/>
    <x v="34"/>
    <x v="13"/>
  </r>
  <r>
    <n v="36"/>
    <s v="GTNE048O"/>
    <x v="1"/>
    <n v="2"/>
    <s v="Arizona"/>
    <n v="3"/>
    <x v="35"/>
    <s v="Strongly disagree"/>
    <s v="Judy D Bucy"/>
    <x v="5"/>
    <s v="Online"/>
    <s v="Judy "/>
    <x v="35"/>
    <x v="14"/>
  </r>
  <r>
    <n v="37"/>
    <s v="GPRA044U"/>
    <x v="0"/>
    <n v="2"/>
    <s v="Virginia"/>
    <n v="0"/>
    <x v="36"/>
    <s v="Strongly agree"/>
    <s v="Earlene E Smith"/>
    <x v="3"/>
    <s v="Print"/>
    <s v="Earlene "/>
    <x v="36"/>
    <x v="2"/>
  </r>
  <r>
    <n v="38"/>
    <s v="AKAN174A"/>
    <x v="0"/>
    <n v="1"/>
    <s v="Arizona"/>
    <n v="0"/>
    <x v="37"/>
    <s v="Strongly agree"/>
    <s v="Shirley M Custodio"/>
    <x v="5"/>
    <s v="Online"/>
    <s v="Shirley "/>
    <x v="37"/>
    <x v="8"/>
  </r>
  <r>
    <n v="39"/>
    <s v="NKAN009V"/>
    <x v="0"/>
    <n v="1"/>
    <s v="Virginia"/>
    <n v="0"/>
    <x v="38"/>
    <s v="Agree"/>
    <s v="Eric T Jones"/>
    <x v="1"/>
    <s v="Print"/>
    <s v="Eric "/>
    <x v="1"/>
    <x v="12"/>
  </r>
  <r>
    <n v="40"/>
    <s v="CACA020R"/>
    <x v="1"/>
    <n v="2"/>
    <s v="Virginia"/>
    <n v="2"/>
    <x v="39"/>
    <s v="Disagree"/>
    <s v="John S Collier"/>
    <x v="4"/>
    <s v="Print"/>
    <s v="John "/>
    <x v="38"/>
    <x v="13"/>
  </r>
  <r>
    <n v="41"/>
    <s v="APRA039K"/>
    <x v="0"/>
    <n v="2"/>
    <s v="Florida"/>
    <n v="3"/>
    <x v="40"/>
    <s v="Neutral"/>
    <s v="Stephen H Mackay"/>
    <x v="5"/>
    <s v="Online"/>
    <s v="Stephen "/>
    <x v="39"/>
    <x v="15"/>
  </r>
  <r>
    <n v="42"/>
    <s v="EPRA171L"/>
    <x v="0"/>
    <n v="1"/>
    <s v="Ohio"/>
    <n v="0"/>
    <x v="41"/>
    <s v="Strongly disagree"/>
    <s v="Nellie R Crockett"/>
    <x v="0"/>
    <s v="Online"/>
    <s v="Nellie "/>
    <x v="40"/>
    <x v="11"/>
  </r>
  <r>
    <n v="43"/>
    <s v="HPRA018M"/>
    <x v="0"/>
    <n v="1"/>
    <s v="Arizona"/>
    <n v="2"/>
    <x v="42"/>
    <s v="Strongly disagree"/>
    <s v="Clyde L Coon"/>
    <x v="0"/>
    <s v="Online"/>
    <s v="Clyde "/>
    <x v="41"/>
    <x v="3"/>
  </r>
  <r>
    <n v="44"/>
    <s v="RACA058K"/>
    <x v="0"/>
    <n v="1"/>
    <s v="California"/>
    <n v="0"/>
    <x v="43"/>
    <s v="Strongly agree"/>
    <s v="Adela D Noel"/>
    <x v="5"/>
    <s v="Online"/>
    <s v="Adela "/>
    <x v="42"/>
    <x v="14"/>
  </r>
  <r>
    <n v="45"/>
    <s v="LQGA162E"/>
    <x v="0"/>
    <n v="1"/>
    <s v="Florida"/>
    <n v="2"/>
    <x v="44"/>
    <s v="Strongly agree"/>
    <s v="Patricia D Fleming"/>
    <x v="2"/>
    <s v="N/A"/>
    <s v="Patricia "/>
    <x v="43"/>
    <x v="14"/>
  </r>
  <r>
    <n v="46"/>
    <s v="FQOG186N"/>
    <x v="0"/>
    <n v="2"/>
    <s v="New York"/>
    <n v="3"/>
    <x v="45"/>
    <s v="Disagree"/>
    <s v="Earl J Bethea"/>
    <x v="4"/>
    <s v="Print"/>
    <s v="Earl "/>
    <x v="44"/>
    <x v="5"/>
  </r>
  <r>
    <n v="47"/>
    <s v="BACA049X"/>
    <x v="0"/>
    <n v="2"/>
    <s v="Illinois"/>
    <n v="3"/>
    <x v="46"/>
    <s v="Strongly agree"/>
    <s v="Marcia R Orozco"/>
    <x v="5"/>
    <s v="Online"/>
    <s v="Marcia "/>
    <x v="45"/>
    <x v="11"/>
  </r>
  <r>
    <n v="48"/>
    <s v="EACA110W"/>
    <x v="0"/>
    <n v="2"/>
    <s v="New York"/>
    <n v="1"/>
    <x v="47"/>
    <s v="Agree"/>
    <s v="Maureen P Mathieu"/>
    <x v="3"/>
    <s v="Print"/>
    <s v="Maureen "/>
    <x v="46"/>
    <x v="16"/>
  </r>
  <r>
    <n v="49"/>
    <s v="YTNE099M"/>
    <x v="1"/>
    <n v="2"/>
    <s v="Ohio"/>
    <n v="0"/>
    <x v="48"/>
    <s v="Disagree"/>
    <s v="Danielle M Francis"/>
    <x v="4"/>
    <s v="Print"/>
    <s v="Danielle "/>
    <x v="23"/>
    <x v="8"/>
  </r>
  <r>
    <n v="50"/>
    <s v="IACA083B"/>
    <x v="0"/>
    <n v="2"/>
    <s v="Ohio"/>
    <n v="2"/>
    <x v="49"/>
    <s v="Strongly agree"/>
    <s v="Maryann J Wagner"/>
    <x v="0"/>
    <s v="Online"/>
    <s v="Maryann "/>
    <x v="47"/>
    <x v="5"/>
  </r>
  <r>
    <n v="51"/>
    <s v="EHLE120N"/>
    <x v="1"/>
    <n v="1"/>
    <s v="California"/>
    <n v="0"/>
    <x v="50"/>
    <s v="Strongly disagree"/>
    <s v="Thomas K Cardoza"/>
    <x v="1"/>
    <s v="Print"/>
    <s v="Thomas "/>
    <x v="48"/>
    <x v="1"/>
  </r>
  <r>
    <n v="52"/>
    <s v="IQGA124K"/>
    <x v="0"/>
    <n v="2"/>
    <s v="Virginia"/>
    <n v="3"/>
    <x v="51"/>
    <s v="Disagree"/>
    <s v="Charles L Auyeung"/>
    <x v="1"/>
    <s v="Print"/>
    <s v="Charles "/>
    <x v="49"/>
    <x v="3"/>
  </r>
  <r>
    <n v="53"/>
    <s v="NKAN119Z"/>
    <x v="0"/>
    <n v="1"/>
    <s v="Michigan"/>
    <n v="2"/>
    <x v="52"/>
    <s v="Strongly disagree"/>
    <s v="Eloisa M Johnson"/>
    <x v="2"/>
    <s v="N/A"/>
    <s v="Eloisa "/>
    <x v="50"/>
    <x v="8"/>
  </r>
  <r>
    <n v="54"/>
    <s v="BACA184J"/>
    <x v="2"/>
    <n v="2"/>
    <s v="Florida"/>
    <n v="1"/>
    <x v="53"/>
    <s v="Neutral"/>
    <s v="Magaret J Katz"/>
    <x v="2"/>
    <s v="N/A"/>
    <s v="Magaret "/>
    <x v="51"/>
    <x v="5"/>
  </r>
  <r>
    <n v="55"/>
    <s v="DTCO096X"/>
    <x v="0"/>
    <n v="2"/>
    <s v="Arizona"/>
    <n v="2"/>
    <x v="54"/>
    <s v="Strongly disagree"/>
    <s v="Kevin K Gibbs"/>
    <x v="1"/>
    <s v="Print"/>
    <s v="Kevin "/>
    <x v="52"/>
    <x v="1"/>
  </r>
  <r>
    <n v="56"/>
    <s v="TKAN019D"/>
    <x v="1"/>
    <n v="2"/>
    <s v="Minnesota"/>
    <n v="2"/>
    <x v="55"/>
    <s v="Disagree"/>
    <s v="Phyllis D Ault"/>
    <x v="3"/>
    <s v="Print"/>
    <s v="Phyllis "/>
    <x v="53"/>
    <x v="14"/>
  </r>
  <r>
    <n v="57"/>
    <s v="IGOR086S"/>
    <x v="0"/>
    <n v="2"/>
    <s v="Texas"/>
    <n v="2"/>
    <x v="56"/>
    <s v="Disagree"/>
    <s v="Laura J Edwards"/>
    <x v="4"/>
    <s v="Print"/>
    <s v="Laura "/>
    <x v="54"/>
    <x v="5"/>
  </r>
  <r>
    <n v="58"/>
    <s v="AQOG072C"/>
    <x v="0"/>
    <n v="1"/>
    <s v="Florida"/>
    <n v="3"/>
    <x v="57"/>
    <s v="Neutral"/>
    <s v="Ashley M Bjorklund"/>
    <x v="0"/>
    <s v="Online"/>
    <s v="Ashley "/>
    <x v="55"/>
    <x v="8"/>
  </r>
  <r>
    <n v="59"/>
    <s v="DQOG198E"/>
    <x v="2"/>
    <n v="2"/>
    <s v="Virginia"/>
    <n v="0"/>
    <x v="58"/>
    <s v="Strongly disagree"/>
    <s v="Dean P Flemming"/>
    <x v="3"/>
    <s v="Print"/>
    <s v="Dean "/>
    <x v="56"/>
    <x v="16"/>
  </r>
  <r>
    <n v="60"/>
    <s v="ENIA018V"/>
    <x v="2"/>
    <n v="1"/>
    <s v="California"/>
    <n v="3"/>
    <x v="59"/>
    <s v="Strongly agree"/>
    <s v="Harold A Muncie"/>
    <x v="3"/>
    <s v="Print"/>
    <s v="Harold "/>
    <x v="57"/>
    <x v="0"/>
  </r>
  <r>
    <n v="61"/>
    <s v="DGOR025W"/>
    <x v="0"/>
    <n v="1"/>
    <s v="Texas"/>
    <n v="0"/>
    <x v="60"/>
    <s v="Disagree"/>
    <s v="Michael S Talbot"/>
    <x v="3"/>
    <s v="Print"/>
    <s v="Michael "/>
    <x v="58"/>
    <x v="13"/>
  </r>
  <r>
    <n v="62"/>
    <s v="IKAN191H"/>
    <x v="0"/>
    <n v="2"/>
    <s v="Ohio"/>
    <n v="3"/>
    <x v="61"/>
    <s v="Agree"/>
    <s v="Janet K Foster"/>
    <x v="1"/>
    <s v="Print"/>
    <s v="Janet "/>
    <x v="59"/>
    <x v="1"/>
  </r>
  <r>
    <n v="63"/>
    <s v="OGOR150Q"/>
    <x v="1"/>
    <n v="1"/>
    <s v="Minnesota"/>
    <n v="2"/>
    <x v="62"/>
    <s v="Neutral"/>
    <s v="Michelle F Samuelson"/>
    <x v="3"/>
    <s v="Print"/>
    <s v="Michelle "/>
    <x v="60"/>
    <x v="9"/>
  </r>
  <r>
    <n v="64"/>
    <s v="ITCO019G"/>
    <x v="1"/>
    <n v="2"/>
    <s v="New York"/>
    <n v="0"/>
    <x v="63"/>
    <s v="Disagree"/>
    <s v="Terry P Adams"/>
    <x v="2"/>
    <s v="N/A"/>
    <s v="Terry "/>
    <x v="61"/>
    <x v="16"/>
  </r>
  <r>
    <n v="65"/>
    <s v="AQGA168O"/>
    <x v="0"/>
    <n v="1"/>
    <s v="New York"/>
    <n v="0"/>
    <x v="64"/>
    <s v="Agree"/>
    <s v="Madonna J Lee"/>
    <x v="1"/>
    <s v="Print"/>
    <s v="Madonna "/>
    <x v="62"/>
    <x v="5"/>
  </r>
  <r>
    <n v="66"/>
    <s v="OQGA124J"/>
    <x v="1"/>
    <n v="1"/>
    <s v="Arizona"/>
    <n v="2"/>
    <x v="65"/>
    <s v="Disagree"/>
    <s v="Lorenzo L Griggs"/>
    <x v="4"/>
    <s v="Print"/>
    <s v="Lorenzo "/>
    <x v="63"/>
    <x v="3"/>
  </r>
  <r>
    <n v="67"/>
    <s v="NNIA174I"/>
    <x v="0"/>
    <n v="1"/>
    <s v="Illinois"/>
    <n v="2"/>
    <x v="66"/>
    <s v="Neutral"/>
    <s v="Amos E Stops"/>
    <x v="3"/>
    <s v="Print"/>
    <s v="Amos "/>
    <x v="64"/>
    <x v="2"/>
  </r>
  <r>
    <n v="68"/>
    <s v="ZTCO121A"/>
    <x v="2"/>
    <n v="1"/>
    <s v="California"/>
    <n v="2"/>
    <x v="67"/>
    <s v="Strongly agree"/>
    <s v="June T Perry"/>
    <x v="0"/>
    <s v="Online"/>
    <s v="June "/>
    <x v="65"/>
    <x v="12"/>
  </r>
  <r>
    <n v="69"/>
    <s v="ZACA113R"/>
    <x v="0"/>
    <n v="1"/>
    <s v="Arizona"/>
    <n v="3"/>
    <x v="68"/>
    <s v="Agree"/>
    <s v="Laurie R Treadaway"/>
    <x v="2"/>
    <s v="N/A"/>
    <s v="Laurie "/>
    <x v="66"/>
    <x v="11"/>
  </r>
  <r>
    <n v="70"/>
    <s v="UACA080T"/>
    <x v="0"/>
    <n v="1"/>
    <s v="California"/>
    <n v="0"/>
    <x v="69"/>
    <s v="Agree"/>
    <s v="Kevin L Smothers"/>
    <x v="1"/>
    <s v="Print"/>
    <s v="Kevin "/>
    <x v="67"/>
    <x v="3"/>
  </r>
  <r>
    <n v="71"/>
    <s v="APRA054X"/>
    <x v="2"/>
    <n v="2"/>
    <s v="Texas"/>
    <n v="0"/>
    <x v="70"/>
    <s v="Disagree"/>
    <s v="Mike K Adams"/>
    <x v="5"/>
    <s v="Online"/>
    <s v="Mike "/>
    <x v="61"/>
    <x v="1"/>
  </r>
  <r>
    <n v="72"/>
    <s v="UAIS086H"/>
    <x v="0"/>
    <n v="1"/>
    <s v="Virginia"/>
    <n v="2"/>
    <x v="71"/>
    <s v="Strongly disagree"/>
    <s v="Alison D Andrews"/>
    <x v="0"/>
    <s v="Online"/>
    <s v="Alison "/>
    <x v="68"/>
    <x v="14"/>
  </r>
  <r>
    <n v="73"/>
    <s v="RWOS007Y"/>
    <x v="2"/>
    <n v="2"/>
    <s v="Illinois"/>
    <n v="3"/>
    <x v="72"/>
    <s v="Strongly agree"/>
    <s v="Reina D Rogers"/>
    <x v="4"/>
    <s v="Print"/>
    <s v="Reina "/>
    <x v="69"/>
    <x v="14"/>
  </r>
  <r>
    <n v="74"/>
    <s v="VPRA089Z"/>
    <x v="0"/>
    <n v="2"/>
    <s v="Arizona"/>
    <n v="0"/>
    <x v="73"/>
    <s v="Strongly disagree"/>
    <s v="Reggie D Boston"/>
    <x v="4"/>
    <s v="Print"/>
    <s v="Reggie "/>
    <x v="70"/>
    <x v="14"/>
  </r>
  <r>
    <n v="75"/>
    <s v="EACA150E"/>
    <x v="1"/>
    <n v="2"/>
    <s v="Virginia"/>
    <n v="0"/>
    <x v="74"/>
    <s v="Strongly agree"/>
    <s v="Gerald H Parrino"/>
    <x v="0"/>
    <s v="Online"/>
    <s v="Gerald "/>
    <x v="71"/>
    <x v="15"/>
  </r>
  <r>
    <n v="76"/>
    <s v="RACA014C"/>
    <x v="1"/>
    <n v="2"/>
    <s v="Arizona"/>
    <n v="2"/>
    <x v="75"/>
    <s v="Agree"/>
    <s v="Heidi R Hunt"/>
    <x v="4"/>
    <s v="Print"/>
    <s v="Heidi "/>
    <x v="72"/>
    <x v="11"/>
  </r>
  <r>
    <n v="77"/>
    <s v="UQGA091K"/>
    <x v="0"/>
    <n v="2"/>
    <s v="Ohio"/>
    <n v="2"/>
    <x v="76"/>
    <s v="Strongly disagree"/>
    <s v="Willie J Walker"/>
    <x v="5"/>
    <s v="Online"/>
    <s v="Willie "/>
    <x v="73"/>
    <x v="5"/>
  </r>
  <r>
    <n v="78"/>
    <s v="VPRA104Z"/>
    <x v="2"/>
    <n v="2"/>
    <s v="Virginia"/>
    <n v="2"/>
    <x v="77"/>
    <s v="Agree"/>
    <s v="Kathy J Crow"/>
    <x v="0"/>
    <s v="Online"/>
    <s v="Kathy "/>
    <x v="74"/>
    <x v="5"/>
  </r>
  <r>
    <n v="79"/>
    <s v="QNIA000Y"/>
    <x v="2"/>
    <n v="1"/>
    <s v="Florida"/>
    <n v="0"/>
    <x v="78"/>
    <s v="Strongly disagree"/>
    <s v="Terry M Cobb"/>
    <x v="4"/>
    <s v="Print"/>
    <s v="Terry "/>
    <x v="75"/>
    <x v="8"/>
  </r>
  <r>
    <n v="80"/>
    <s v="AACA091M"/>
    <x v="1"/>
    <n v="1"/>
    <s v="Florida"/>
    <n v="2"/>
    <x v="79"/>
    <s v="Agree"/>
    <s v="Randy L Hill"/>
    <x v="2"/>
    <s v="N/A"/>
    <s v="Randy "/>
    <x v="76"/>
    <x v="3"/>
  </r>
  <r>
    <n v="81"/>
    <s v="PNIA044V"/>
    <x v="0"/>
    <n v="2"/>
    <s v="Illinois"/>
    <n v="2"/>
    <x v="80"/>
    <s v="Agree"/>
    <s v="Sherrie D Turner"/>
    <x v="5"/>
    <s v="Online"/>
    <s v="Sherrie "/>
    <x v="25"/>
    <x v="14"/>
  </r>
  <r>
    <n v="82"/>
    <s v="SKAN095V"/>
    <x v="0"/>
    <n v="2"/>
    <s v="Florida"/>
    <n v="3"/>
    <x v="81"/>
    <s v="Strongly agree"/>
    <s v="Susan B Deutsch"/>
    <x v="4"/>
    <s v="Print"/>
    <s v="Susan "/>
    <x v="77"/>
    <x v="10"/>
  </r>
  <r>
    <n v="83"/>
    <s v="QQGA118M"/>
    <x v="2"/>
    <n v="2"/>
    <s v="Florida"/>
    <n v="0"/>
    <x v="82"/>
    <s v="Strongly agree"/>
    <s v="Joseph I Johnson"/>
    <x v="3"/>
    <s v="Print"/>
    <s v="Joseph "/>
    <x v="50"/>
    <x v="17"/>
  </r>
  <r>
    <n v="84"/>
    <s v="UTNE172I"/>
    <x v="0"/>
    <n v="1"/>
    <s v="New York"/>
    <n v="1"/>
    <x v="83"/>
    <s v="Agree"/>
    <s v="Courtney P Fredrick"/>
    <x v="0"/>
    <s v="Online"/>
    <s v="Courtney "/>
    <x v="78"/>
    <x v="16"/>
  </r>
  <r>
    <n v="85"/>
    <s v="GTNE152G"/>
    <x v="0"/>
    <n v="1"/>
    <s v="Florida"/>
    <n v="2"/>
    <x v="84"/>
    <s v="Strongly agree"/>
    <s v="Philip D Yu"/>
    <x v="2"/>
    <s v="N/A"/>
    <s v="Philip "/>
    <x v="79"/>
    <x v="14"/>
  </r>
  <r>
    <n v="86"/>
    <s v="DQOG020Y"/>
    <x v="0"/>
    <n v="2"/>
    <s v="Michigan"/>
    <n v="2"/>
    <x v="85"/>
    <s v="Agree"/>
    <s v="Mary W Geiger"/>
    <x v="1"/>
    <s v="Print"/>
    <s v="Mary "/>
    <x v="80"/>
    <x v="6"/>
  </r>
  <r>
    <n v="87"/>
    <s v="APRA082H"/>
    <x v="0"/>
    <n v="2"/>
    <s v="New York"/>
    <n v="2"/>
    <x v="86"/>
    <s v="Disagree"/>
    <s v="Harold M Oden"/>
    <x v="5"/>
    <s v="Online"/>
    <s v="Harold "/>
    <x v="81"/>
    <x v="8"/>
  </r>
  <r>
    <n v="88"/>
    <s v="PTNE105W"/>
    <x v="1"/>
    <n v="2"/>
    <s v="Ohio"/>
    <n v="2"/>
    <x v="87"/>
    <s v="Neutral"/>
    <s v="Stella J Hollis"/>
    <x v="2"/>
    <s v="N/A"/>
    <s v="Stella "/>
    <x v="82"/>
    <x v="5"/>
  </r>
  <r>
    <n v="89"/>
    <s v="PQOG069A"/>
    <x v="2"/>
    <n v="2"/>
    <s v="Michigan"/>
    <n v="0"/>
    <x v="88"/>
    <s v="Strongly disagree"/>
    <s v="Drusilla M Harness"/>
    <x v="0"/>
    <s v="Online"/>
    <s v="Drusilla "/>
    <x v="83"/>
    <x v="8"/>
  </r>
  <r>
    <n v="90"/>
    <s v="EAIS086G"/>
    <x v="1"/>
    <n v="2"/>
    <s v="Virginia"/>
    <n v="2"/>
    <x v="89"/>
    <s v="Strongly agree"/>
    <s v="Gerald E Jackson"/>
    <x v="0"/>
    <s v="Online"/>
    <s v="Gerald "/>
    <x v="84"/>
    <x v="2"/>
  </r>
  <r>
    <n v="91"/>
    <s v="INIA050V"/>
    <x v="0"/>
    <n v="2"/>
    <s v="Texas"/>
    <n v="2"/>
    <x v="90"/>
    <s v="Strongly disagree"/>
    <s v="Juan E Williams"/>
    <x v="2"/>
    <s v="N/A"/>
    <s v="Juan "/>
    <x v="85"/>
    <x v="2"/>
  </r>
  <r>
    <n v="92"/>
    <s v="AKAN049L"/>
    <x v="1"/>
    <n v="2"/>
    <s v="California"/>
    <n v="3"/>
    <x v="91"/>
    <s v="Strongly disagree"/>
    <s v="Debra S Bell"/>
    <x v="1"/>
    <s v="Print"/>
    <s v="Debra "/>
    <x v="86"/>
    <x v="13"/>
  </r>
  <r>
    <n v="93"/>
    <s v="ETNE056E"/>
    <x v="0"/>
    <n v="1"/>
    <s v="Texas"/>
    <n v="0"/>
    <x v="92"/>
    <s v="Agree"/>
    <s v="Hipolito L Walker"/>
    <x v="0"/>
    <s v="Online"/>
    <s v="Hipolito "/>
    <x v="73"/>
    <x v="3"/>
  </r>
  <r>
    <n v="94"/>
    <s v="PAIS178P"/>
    <x v="0"/>
    <n v="1"/>
    <s v="Illinois"/>
    <n v="0"/>
    <x v="93"/>
    <s v="Strongly disagree"/>
    <s v="Catherine R Welch"/>
    <x v="0"/>
    <s v="Online"/>
    <s v="Catherine "/>
    <x v="87"/>
    <x v="11"/>
  </r>
  <r>
    <n v="95"/>
    <s v="OTNE039O"/>
    <x v="2"/>
    <n v="2"/>
    <s v="Texas"/>
    <n v="2"/>
    <x v="94"/>
    <s v="Disagree"/>
    <s v="Faye C Hall"/>
    <x v="5"/>
    <s v="Online"/>
    <s v="Faye "/>
    <x v="88"/>
    <x v="4"/>
  </r>
  <r>
    <n v="96"/>
    <s v="NKAN028D"/>
    <x v="1"/>
    <n v="2"/>
    <s v="Ohio"/>
    <n v="2"/>
    <x v="95"/>
    <s v="Neutral"/>
    <s v="Elizabeth J Stearns"/>
    <x v="1"/>
    <s v="Print"/>
    <s v="Elizabeth "/>
    <x v="89"/>
    <x v="5"/>
  </r>
  <r>
    <n v="97"/>
    <s v="EPRA101S"/>
    <x v="0"/>
    <n v="2"/>
    <s v="Texas"/>
    <n v="3"/>
    <x v="96"/>
    <s v="Strongly agree"/>
    <s v="Richard M Sisk"/>
    <x v="2"/>
    <s v="N/A"/>
    <s v="Richard "/>
    <x v="90"/>
    <x v="8"/>
  </r>
  <r>
    <n v="98"/>
    <s v="OPRA181Z"/>
    <x v="0"/>
    <n v="2"/>
    <s v="California"/>
    <n v="0"/>
    <x v="97"/>
    <s v="Neutral"/>
    <s v="Chantal J Bryant"/>
    <x v="3"/>
    <s v="Print"/>
    <s v="Chantal "/>
    <x v="91"/>
    <x v="5"/>
  </r>
  <r>
    <n v="99"/>
    <s v="RGOR184P"/>
    <x v="0"/>
    <n v="1"/>
    <s v="Minnesota"/>
    <n v="0"/>
    <x v="98"/>
    <s v="Strongly disagree"/>
    <s v="John J Schwenk"/>
    <x v="3"/>
    <s v="Print"/>
    <s v="John "/>
    <x v="92"/>
    <x v="5"/>
  </r>
  <r>
    <n v="100"/>
    <s v="RNIA010S"/>
    <x v="0"/>
    <n v="2"/>
    <s v="New York"/>
    <n v="2"/>
    <x v="99"/>
    <s v="Strongly disagree"/>
    <s v="Olga D Harrison"/>
    <x v="4"/>
    <s v="Print"/>
    <s v="Olga "/>
    <x v="93"/>
    <x v="14"/>
  </r>
  <r>
    <n v="101"/>
    <s v="IQOG145Y"/>
    <x v="1"/>
    <n v="2"/>
    <s v="Arizona"/>
    <n v="2"/>
    <x v="100"/>
    <s v="Strongly agree"/>
    <s v="Silvia J Spradlin"/>
    <x v="2"/>
    <s v="N/A"/>
    <s v="Silvia "/>
    <x v="94"/>
    <x v="5"/>
  </r>
  <r>
    <n v="102"/>
    <s v="LHLE073H"/>
    <x v="2"/>
    <n v="2"/>
    <s v="Virginia"/>
    <n v="0"/>
    <x v="101"/>
    <s v="Strongly agree"/>
    <s v="Edgardo N Blaney"/>
    <x v="4"/>
    <s v="Print"/>
    <s v="Edgardo "/>
    <x v="95"/>
    <x v="7"/>
  </r>
  <r>
    <n v="103"/>
    <s v="UKAN074N"/>
    <x v="0"/>
    <n v="1"/>
    <s v="Illinois"/>
    <n v="1"/>
    <x v="102"/>
    <s v="Neutral"/>
    <s v="David A Perkins"/>
    <x v="5"/>
    <s v="Online"/>
    <s v="David "/>
    <x v="96"/>
    <x v="0"/>
  </r>
  <r>
    <n v="104"/>
    <s v="UACA087K"/>
    <x v="0"/>
    <n v="1"/>
    <s v="Texas"/>
    <n v="2"/>
    <x v="103"/>
    <s v="Disagree"/>
    <s v="Veronica J Masters"/>
    <x v="2"/>
    <s v="N/A"/>
    <s v="Veronica "/>
    <x v="97"/>
    <x v="5"/>
  </r>
  <r>
    <n v="105"/>
    <s v="YKAN081B"/>
    <x v="0"/>
    <n v="2"/>
    <s v="Ohio"/>
    <n v="0"/>
    <x v="104"/>
    <s v="Strongly disagree"/>
    <s v="David B Blankenship"/>
    <x v="1"/>
    <s v="Print"/>
    <s v="David "/>
    <x v="98"/>
    <x v="10"/>
  </r>
  <r>
    <n v="106"/>
    <s v="UTCO106U"/>
    <x v="0"/>
    <n v="2"/>
    <s v="Illinois"/>
    <n v="2"/>
    <x v="105"/>
    <s v="Strongly agree"/>
    <s v="Peter V Banks"/>
    <x v="0"/>
    <s v="Online"/>
    <s v="Peter "/>
    <x v="99"/>
    <x v="18"/>
  </r>
  <r>
    <n v="107"/>
    <s v="FKAN165X"/>
    <x v="0"/>
    <n v="2"/>
    <s v="Michigan"/>
    <n v="1"/>
    <x v="106"/>
    <s v="Strongly agree"/>
    <s v="Beatriz S Rivera"/>
    <x v="1"/>
    <s v="Print"/>
    <s v="Beatriz "/>
    <x v="100"/>
    <x v="13"/>
  </r>
  <r>
    <n v="108"/>
    <s v="STNE194J"/>
    <x v="0"/>
    <n v="2"/>
    <s v="Virginia"/>
    <n v="2"/>
    <x v="107"/>
    <s v="Strongly disagree"/>
    <s v="Lawrence J Daugherty"/>
    <x v="2"/>
    <s v="N/A"/>
    <s v="Lawrence "/>
    <x v="101"/>
    <x v="5"/>
  </r>
  <r>
    <n v="109"/>
    <s v="GTCO061S"/>
    <x v="0"/>
    <n v="1"/>
    <s v="Arizona"/>
    <n v="2"/>
    <x v="108"/>
    <s v="Neutral"/>
    <s v="Amy G Blouin"/>
    <x v="1"/>
    <s v="Print"/>
    <s v="Amy "/>
    <x v="102"/>
    <x v="19"/>
  </r>
  <r>
    <n v="110"/>
    <s v="SQOG023Z"/>
    <x v="2"/>
    <n v="2"/>
    <s v="California"/>
    <n v="1"/>
    <x v="109"/>
    <s v="Strongly agree"/>
    <s v="Brittany R Taylor"/>
    <x v="4"/>
    <s v="Print"/>
    <s v="Brittany "/>
    <x v="103"/>
    <x v="11"/>
  </r>
  <r>
    <n v="111"/>
    <s v="PWOS023F"/>
    <x v="0"/>
    <n v="2"/>
    <s v="Ohio"/>
    <n v="2"/>
    <x v="110"/>
    <s v="Agree"/>
    <s v="Cory P Witherspoon"/>
    <x v="3"/>
    <s v="Print"/>
    <s v="Cory "/>
    <x v="104"/>
    <x v="16"/>
  </r>
  <r>
    <n v="112"/>
    <s v="ETNE089N"/>
    <x v="0"/>
    <n v="1"/>
    <s v="Ohio"/>
    <n v="0"/>
    <x v="111"/>
    <s v="Agree"/>
    <s v="Max C Neely"/>
    <x v="3"/>
    <s v="Print"/>
    <s v="Max "/>
    <x v="105"/>
    <x v="4"/>
  </r>
  <r>
    <n v="113"/>
    <s v="TWOS146Y"/>
    <x v="0"/>
    <n v="1"/>
    <s v="Ohio"/>
    <n v="3"/>
    <x v="112"/>
    <s v="Strongly agree"/>
    <s v="Edgar M Mathis"/>
    <x v="5"/>
    <s v="Online"/>
    <s v="Edgar "/>
    <x v="106"/>
    <x v="8"/>
  </r>
  <r>
    <n v="114"/>
    <s v="PQOG180U"/>
    <x v="0"/>
    <n v="1"/>
    <s v="Michigan"/>
    <n v="0"/>
    <x v="113"/>
    <s v="Strongly agree"/>
    <s v="Daniel J Groce"/>
    <x v="3"/>
    <s v="Print"/>
    <s v="Daniel "/>
    <x v="107"/>
    <x v="5"/>
  </r>
  <r>
    <n v="115"/>
    <s v="NQOG147M"/>
    <x v="0"/>
    <n v="1"/>
    <s v="Michigan"/>
    <n v="0"/>
    <x v="114"/>
    <s v="Disagree"/>
    <s v="Heather R Jones"/>
    <x v="4"/>
    <s v="Print"/>
    <s v="Heather "/>
    <x v="1"/>
    <x v="11"/>
  </r>
  <r>
    <n v="116"/>
    <s v="VTCO040J"/>
    <x v="0"/>
    <n v="2"/>
    <s v="New York"/>
    <n v="2"/>
    <x v="115"/>
    <s v="Disagree"/>
    <s v="Boyd B Graf"/>
    <x v="3"/>
    <s v="Print"/>
    <s v="Boyd "/>
    <x v="108"/>
    <x v="10"/>
  </r>
  <r>
    <n v="117"/>
    <s v="IWOS060O"/>
    <x v="1"/>
    <n v="1"/>
    <s v="New York"/>
    <n v="0"/>
    <x v="116"/>
    <s v="Neutral"/>
    <s v="Kristine J Piccolo"/>
    <x v="5"/>
    <s v="Online"/>
    <s v="Kristine "/>
    <x v="109"/>
    <x v="5"/>
  </r>
  <r>
    <n v="118"/>
    <s v="QQOG137K"/>
    <x v="2"/>
    <n v="2"/>
    <s v="Ohio"/>
    <n v="0"/>
    <x v="117"/>
    <s v="Strongly agree"/>
    <s v="Dana K Cole"/>
    <x v="0"/>
    <s v="Online"/>
    <s v="Dana "/>
    <x v="110"/>
    <x v="1"/>
  </r>
  <r>
    <n v="119"/>
    <s v="EQOG139I"/>
    <x v="2"/>
    <n v="2"/>
    <s v="Ohio"/>
    <n v="0"/>
    <x v="118"/>
    <s v="Neutral"/>
    <s v="Marian R Dryden"/>
    <x v="5"/>
    <s v="Online"/>
    <s v="Marian "/>
    <x v="111"/>
    <x v="11"/>
  </r>
  <r>
    <n v="120"/>
    <s v="UACA076L"/>
    <x v="0"/>
    <n v="2"/>
    <s v="Arizona"/>
    <n v="2"/>
    <x v="119"/>
    <s v="Strongly agree"/>
    <s v="Ollie M Silva"/>
    <x v="3"/>
    <s v="Print"/>
    <s v="Ollie "/>
    <x v="112"/>
    <x v="8"/>
  </r>
  <r>
    <n v="121"/>
    <s v="SQGA082D"/>
    <x v="2"/>
    <n v="2"/>
    <s v="Florida"/>
    <n v="3"/>
    <x v="120"/>
    <s v="Strongly disagree"/>
    <s v="Elsa R Blake"/>
    <x v="4"/>
    <s v="Print"/>
    <s v="Elsa "/>
    <x v="113"/>
    <x v="11"/>
  </r>
  <r>
    <n v="122"/>
    <s v="TKAN021X"/>
    <x v="0"/>
    <n v="1"/>
    <s v="Ohio"/>
    <n v="2"/>
    <x v="121"/>
    <s v="Strongly disagree"/>
    <s v="Jorge S Reyes"/>
    <x v="2"/>
    <s v="N/A"/>
    <s v="Jorge "/>
    <x v="114"/>
    <x v="13"/>
  </r>
  <r>
    <n v="123"/>
    <s v="MPRA027C"/>
    <x v="2"/>
    <n v="2"/>
    <s v="Michigan"/>
    <n v="1"/>
    <x v="122"/>
    <s v="Neutral"/>
    <s v="Kurt A Newman"/>
    <x v="1"/>
    <s v="Print"/>
    <s v="Kurt "/>
    <x v="115"/>
    <x v="0"/>
  </r>
  <r>
    <n v="124"/>
    <s v="IQGA152O"/>
    <x v="0"/>
    <n v="2"/>
    <s v="New York"/>
    <n v="0"/>
    <x v="123"/>
    <s v="Disagree"/>
    <s v="Henry W Cline"/>
    <x v="4"/>
    <s v="Print"/>
    <s v="Henry "/>
    <x v="116"/>
    <x v="6"/>
  </r>
  <r>
    <n v="125"/>
    <s v="GQGA184T"/>
    <x v="0"/>
    <n v="2"/>
    <s v="Texas"/>
    <n v="0"/>
    <x v="124"/>
    <s v="Strongly disagree"/>
    <s v="Steven H Daniels"/>
    <x v="3"/>
    <s v="Print"/>
    <s v="Steven "/>
    <x v="117"/>
    <x v="15"/>
  </r>
  <r>
    <n v="126"/>
    <s v="TPRA087M"/>
    <x v="0"/>
    <n v="2"/>
    <s v="Arizona"/>
    <n v="0"/>
    <x v="125"/>
    <s v="Agree"/>
    <s v="Dianne B Bennett"/>
    <x v="0"/>
    <s v="Online"/>
    <s v="Dianne "/>
    <x v="118"/>
    <x v="10"/>
  </r>
  <r>
    <n v="127"/>
    <s v="QACA066X"/>
    <x v="0"/>
    <n v="2"/>
    <s v="New York"/>
    <n v="2"/>
    <x v="126"/>
    <s v="Strongly agree"/>
    <s v="Donald D Kuhn"/>
    <x v="1"/>
    <s v="Print"/>
    <s v="Donald "/>
    <x v="119"/>
    <x v="14"/>
  </r>
  <r>
    <n v="128"/>
    <s v="DKAN193C"/>
    <x v="2"/>
    <n v="1"/>
    <s v="Michigan"/>
    <n v="2"/>
    <x v="127"/>
    <s v="Strongly disagree"/>
    <s v="Gary M Moon"/>
    <x v="2"/>
    <s v="N/A"/>
    <s v="Gary "/>
    <x v="120"/>
    <x v="8"/>
  </r>
  <r>
    <n v="129"/>
    <s v="IQGA140M"/>
    <x v="2"/>
    <n v="2"/>
    <s v="Virginia"/>
    <n v="2"/>
    <x v="128"/>
    <s v="Disagree"/>
    <s v="Jerry J Morales"/>
    <x v="4"/>
    <s v="Print"/>
    <s v="Jerry "/>
    <x v="121"/>
    <x v="5"/>
  </r>
  <r>
    <n v="130"/>
    <s v="SQGA084R"/>
    <x v="1"/>
    <n v="1"/>
    <s v="Virginia"/>
    <n v="1"/>
    <x v="129"/>
    <s v="Disagree"/>
    <s v="Stephanie D Giese"/>
    <x v="1"/>
    <s v="Print"/>
    <s v="Stephanie "/>
    <x v="122"/>
    <x v="14"/>
  </r>
  <r>
    <n v="131"/>
    <s v="HAIS083T"/>
    <x v="2"/>
    <n v="2"/>
    <s v="Texas"/>
    <n v="0"/>
    <x v="130"/>
    <s v="Agree"/>
    <s v="Dorothy J Schultz"/>
    <x v="4"/>
    <s v="Print"/>
    <s v="Dorothy "/>
    <x v="123"/>
    <x v="5"/>
  </r>
  <r>
    <n v="132"/>
    <s v="ENIA147A"/>
    <x v="1"/>
    <n v="2"/>
    <s v="Ohio"/>
    <n v="2"/>
    <x v="131"/>
    <s v="Agree"/>
    <s v="Cecilia R Oritz"/>
    <x v="0"/>
    <s v="Online"/>
    <s v="Cecilia "/>
    <x v="124"/>
    <x v="11"/>
  </r>
  <r>
    <n v="133"/>
    <s v="HPRA037I"/>
    <x v="0"/>
    <n v="1"/>
    <s v="New York"/>
    <n v="0"/>
    <x v="132"/>
    <s v="Disagree"/>
    <s v="Susan T Chavez"/>
    <x v="5"/>
    <s v="Online"/>
    <s v="Susan "/>
    <x v="125"/>
    <x v="12"/>
  </r>
  <r>
    <n v="134"/>
    <s v="DKAN085S"/>
    <x v="0"/>
    <n v="1"/>
    <s v="Illinois"/>
    <n v="2"/>
    <x v="133"/>
    <s v="Neutral"/>
    <s v="David K Logsdon"/>
    <x v="2"/>
    <s v="N/A"/>
    <s v="David "/>
    <x v="126"/>
    <x v="1"/>
  </r>
  <r>
    <n v="135"/>
    <s v="GNIA007X"/>
    <x v="0"/>
    <n v="2"/>
    <s v="New York"/>
    <n v="2"/>
    <x v="134"/>
    <s v="Agree"/>
    <s v="Cindy C Campbell"/>
    <x v="2"/>
    <s v="N/A"/>
    <s v="Cindy "/>
    <x v="127"/>
    <x v="4"/>
  </r>
  <r>
    <n v="136"/>
    <s v="DKAN186R"/>
    <x v="0"/>
    <n v="2"/>
    <s v="Minnesota"/>
    <n v="0"/>
    <x v="135"/>
    <s v="Strongly agree"/>
    <s v="Debra A Minder"/>
    <x v="2"/>
    <s v="N/A"/>
    <s v="Debra "/>
    <x v="128"/>
    <x v="0"/>
  </r>
  <r>
    <n v="137"/>
    <s v="EACA117D"/>
    <x v="2"/>
    <n v="2"/>
    <s v="California"/>
    <n v="0"/>
    <x v="136"/>
    <s v="Disagree"/>
    <s v="Josh M Wills"/>
    <x v="1"/>
    <s v="Print"/>
    <s v="Josh "/>
    <x v="129"/>
    <x v="8"/>
  </r>
  <r>
    <n v="138"/>
    <s v="SACA010Q"/>
    <x v="1"/>
    <n v="2"/>
    <s v="Florida"/>
    <n v="2"/>
    <x v="137"/>
    <s v="Disagree"/>
    <s v="Thomas J Tarpley"/>
    <x v="1"/>
    <s v="Print"/>
    <s v="Thomas "/>
    <x v="130"/>
    <x v="5"/>
  </r>
  <r>
    <n v="139"/>
    <s v="NPRA143P"/>
    <x v="0"/>
    <n v="2"/>
    <s v="Texas"/>
    <n v="3"/>
    <x v="138"/>
    <s v="Agree"/>
    <s v="Chandra D Robertson"/>
    <x v="0"/>
    <s v="Online"/>
    <s v="Chandra "/>
    <x v="131"/>
    <x v="14"/>
  </r>
  <r>
    <n v="140"/>
    <s v="YKAN052C"/>
    <x v="0"/>
    <n v="2"/>
    <s v="Texas"/>
    <n v="1"/>
    <x v="139"/>
    <s v="Disagree"/>
    <s v="Roy S Bunn"/>
    <x v="3"/>
    <s v="Print"/>
    <s v="Roy "/>
    <x v="132"/>
    <x v="13"/>
  </r>
  <r>
    <n v="141"/>
    <s v="UPRA022L"/>
    <x v="0"/>
    <n v="1"/>
    <s v="Ohio"/>
    <n v="1"/>
    <x v="140"/>
    <s v="Strongly disagree"/>
    <s v="Dwight F Snow"/>
    <x v="1"/>
    <s v="Print"/>
    <s v="Dwight "/>
    <x v="133"/>
    <x v="9"/>
  </r>
  <r>
    <n v="142"/>
    <s v="RQGA093C"/>
    <x v="2"/>
    <n v="1"/>
    <s v="Minnesota"/>
    <n v="0"/>
    <x v="141"/>
    <s v="Strongly agree"/>
    <s v="Pattie R Nelson"/>
    <x v="3"/>
    <s v="Print"/>
    <s v="Pattie "/>
    <x v="134"/>
    <x v="11"/>
  </r>
  <r>
    <n v="143"/>
    <s v="RTCO130B"/>
    <x v="0"/>
    <n v="2"/>
    <s v="Florida"/>
    <n v="2"/>
    <x v="142"/>
    <s v="Strongly agree"/>
    <s v="Bobby I Bland"/>
    <x v="2"/>
    <s v="N/A"/>
    <s v="Bobby "/>
    <x v="135"/>
    <x v="17"/>
  </r>
  <r>
    <n v="144"/>
    <s v="UGOR073M"/>
    <x v="2"/>
    <n v="1"/>
    <s v="New York"/>
    <n v="0"/>
    <x v="143"/>
    <s v="Disagree"/>
    <s v="Terra M Bryant"/>
    <x v="1"/>
    <s v="Print"/>
    <s v="Terra "/>
    <x v="91"/>
    <x v="8"/>
  </r>
  <r>
    <n v="145"/>
    <s v="SAIS117K"/>
    <x v="2"/>
    <n v="2"/>
    <s v="Florida"/>
    <n v="2"/>
    <x v="144"/>
    <s v="Agree"/>
    <s v="Randy S Plunkett"/>
    <x v="1"/>
    <s v="Print"/>
    <s v="Randy "/>
    <x v="136"/>
    <x v="13"/>
  </r>
  <r>
    <n v="146"/>
    <s v="OKAN171C"/>
    <x v="0"/>
    <n v="2"/>
    <s v="California"/>
    <n v="2"/>
    <x v="145"/>
    <s v="Strongly disagree"/>
    <s v="Leland R Sperling"/>
    <x v="2"/>
    <s v="N/A"/>
    <s v="Leland "/>
    <x v="137"/>
    <x v="11"/>
  </r>
  <r>
    <n v="147"/>
    <s v="IKAN099R"/>
    <x v="2"/>
    <n v="1"/>
    <s v="Florida"/>
    <n v="1"/>
    <x v="146"/>
    <s v="Agree"/>
    <s v="Virginia R Meyer"/>
    <x v="1"/>
    <s v="Print"/>
    <s v="Virginia "/>
    <x v="138"/>
    <x v="11"/>
  </r>
  <r>
    <n v="148"/>
    <s v="MAIS147L"/>
    <x v="0"/>
    <n v="1"/>
    <s v="California"/>
    <n v="0"/>
    <x v="147"/>
    <s v="Disagree"/>
    <s v="Douglas J Strickland"/>
    <x v="2"/>
    <s v="N/A"/>
    <s v="Douglas "/>
    <x v="139"/>
    <x v="5"/>
  </r>
  <r>
    <n v="149"/>
    <s v="DTCO028Q"/>
    <x v="1"/>
    <n v="2"/>
    <s v="California"/>
    <n v="0"/>
    <x v="148"/>
    <s v="Neutral"/>
    <s v="Michael A Patrick"/>
    <x v="2"/>
    <s v="N/A"/>
    <s v="Michael "/>
    <x v="140"/>
    <x v="0"/>
  </r>
  <r>
    <n v="150"/>
    <s v="RGOR067P"/>
    <x v="1"/>
    <n v="2"/>
    <s v="Florida"/>
    <n v="2"/>
    <x v="149"/>
    <s v="Strongly disagree"/>
    <s v="Cynthia P Horvath"/>
    <x v="0"/>
    <s v="Online"/>
    <s v="Cynthia "/>
    <x v="141"/>
    <x v="16"/>
  </r>
  <r>
    <n v="151"/>
    <s v="ATCO116O"/>
    <x v="2"/>
    <n v="1"/>
    <s v="Virginia"/>
    <n v="0"/>
    <x v="150"/>
    <s v="Strongly disagree"/>
    <s v="Horace G Gossage"/>
    <x v="2"/>
    <s v="N/A"/>
    <s v="Horace "/>
    <x v="142"/>
    <x v="19"/>
  </r>
  <r>
    <n v="152"/>
    <s v="TACA056B"/>
    <x v="1"/>
    <n v="1"/>
    <s v="Florida"/>
    <n v="3"/>
    <x v="151"/>
    <s v="Agree"/>
    <s v="Marc N Mullen"/>
    <x v="3"/>
    <s v="Print"/>
    <s v="Marc "/>
    <x v="143"/>
    <x v="7"/>
  </r>
  <r>
    <n v="153"/>
    <s v="NACA162B"/>
    <x v="2"/>
    <n v="2"/>
    <s v="Arizona"/>
    <n v="0"/>
    <x v="152"/>
    <s v="Strongly agree"/>
    <s v="Walter P Lynn"/>
    <x v="1"/>
    <s v="Print"/>
    <s v="Walter "/>
    <x v="144"/>
    <x v="16"/>
  </r>
  <r>
    <n v="154"/>
    <s v="SACA096P"/>
    <x v="0"/>
    <n v="2"/>
    <s v="Illinois"/>
    <n v="1"/>
    <x v="153"/>
    <s v="Disagree"/>
    <s v="Lynn R Bolanos"/>
    <x v="0"/>
    <s v="Online"/>
    <s v="Lynn "/>
    <x v="145"/>
    <x v="11"/>
  </r>
  <r>
    <n v="155"/>
    <s v="EQOG118M"/>
    <x v="0"/>
    <n v="2"/>
    <s v="Minnesota"/>
    <n v="1"/>
    <x v="154"/>
    <s v="Agree"/>
    <s v="Donna C Glover"/>
    <x v="2"/>
    <s v="N/A"/>
    <s v="Donna "/>
    <x v="146"/>
    <x v="4"/>
  </r>
  <r>
    <n v="156"/>
    <s v="GNIA034C"/>
    <x v="1"/>
    <n v="1"/>
    <s v="Ohio"/>
    <n v="0"/>
    <x v="155"/>
    <s v="Neutral"/>
    <s v="Essie C Rivera"/>
    <x v="4"/>
    <s v="Print"/>
    <s v="Essie "/>
    <x v="100"/>
    <x v="4"/>
  </r>
  <r>
    <n v="157"/>
    <s v="ETNE177P"/>
    <x v="2"/>
    <n v="1"/>
    <s v="California"/>
    <n v="0"/>
    <x v="156"/>
    <s v="Disagree"/>
    <s v="Gary R Childress"/>
    <x v="5"/>
    <s v="Online"/>
    <s v="Gary "/>
    <x v="147"/>
    <x v="11"/>
  </r>
  <r>
    <n v="158"/>
    <s v="SQOG163J"/>
    <x v="2"/>
    <n v="2"/>
    <s v="Illinois"/>
    <n v="3"/>
    <x v="157"/>
    <s v="Neutral"/>
    <s v="Jessie D Fraley"/>
    <x v="1"/>
    <s v="Print"/>
    <s v="Jessie "/>
    <x v="148"/>
    <x v="14"/>
  </r>
  <r>
    <n v="159"/>
    <s v="SGOR197W"/>
    <x v="1"/>
    <n v="1"/>
    <s v="Texas"/>
    <n v="0"/>
    <x v="158"/>
    <s v="Strongly agree"/>
    <s v="Lissette T Breen"/>
    <x v="3"/>
    <s v="Print"/>
    <s v="Lissette "/>
    <x v="149"/>
    <x v="12"/>
  </r>
  <r>
    <n v="160"/>
    <s v="AQGA120G"/>
    <x v="0"/>
    <n v="2"/>
    <s v="Michigan"/>
    <n v="2"/>
    <x v="159"/>
    <s v="Strongly agree"/>
    <s v="Emilia B Johnson"/>
    <x v="5"/>
    <s v="Online"/>
    <s v="Emilia "/>
    <x v="50"/>
    <x v="10"/>
  </r>
  <r>
    <n v="161"/>
    <s v="APRA178D"/>
    <x v="2"/>
    <n v="1"/>
    <s v="Michigan"/>
    <n v="1"/>
    <x v="160"/>
    <s v="Strongly agree"/>
    <s v="Elizabeth D Armstrong"/>
    <x v="4"/>
    <s v="Print"/>
    <s v="Elizabeth "/>
    <x v="150"/>
    <x v="14"/>
  </r>
  <r>
    <n v="162"/>
    <s v="GNIA094M"/>
    <x v="0"/>
    <n v="1"/>
    <s v="Illinois"/>
    <n v="0"/>
    <x v="161"/>
    <s v="Agree"/>
    <s v="Robert S O'Neill"/>
    <x v="1"/>
    <s v="Print"/>
    <s v="Robert "/>
    <x v="151"/>
    <x v="13"/>
  </r>
  <r>
    <n v="163"/>
    <s v="DGOR184O"/>
    <x v="1"/>
    <n v="2"/>
    <s v="Ohio"/>
    <n v="3"/>
    <x v="162"/>
    <s v="Neutral"/>
    <s v="Gertrude J McNeil"/>
    <x v="1"/>
    <s v="Print"/>
    <s v="Gertrude "/>
    <x v="152"/>
    <x v="5"/>
  </r>
  <r>
    <n v="164"/>
    <s v="QTNE174M"/>
    <x v="0"/>
    <n v="1"/>
    <s v="New York"/>
    <n v="2"/>
    <x v="163"/>
    <s v="Neutral"/>
    <s v="Patricia J Fleming"/>
    <x v="5"/>
    <s v="Online"/>
    <s v="Patricia "/>
    <x v="43"/>
    <x v="5"/>
  </r>
  <r>
    <n v="165"/>
    <s v="ITCO140T"/>
    <x v="0"/>
    <n v="2"/>
    <s v="Michigan"/>
    <n v="0"/>
    <x v="164"/>
    <s v="Neutral"/>
    <s v="Michael S Epstein"/>
    <x v="0"/>
    <s v="Online"/>
    <s v="Michael "/>
    <x v="153"/>
    <x v="13"/>
  </r>
  <r>
    <n v="166"/>
    <s v="TAIS137Q"/>
    <x v="0"/>
    <n v="2"/>
    <s v="Illinois"/>
    <n v="1"/>
    <x v="165"/>
    <s v="Agree"/>
    <s v="Clifton E Shaffer"/>
    <x v="3"/>
    <s v="Print"/>
    <s v="Clifton "/>
    <x v="154"/>
    <x v="2"/>
  </r>
  <r>
    <n v="167"/>
    <s v="BACA172H"/>
    <x v="0"/>
    <n v="2"/>
    <s v="Virginia"/>
    <n v="1"/>
    <x v="166"/>
    <s v="Strongly disagree"/>
    <s v="Cindy T Young"/>
    <x v="0"/>
    <s v="Online"/>
    <s v="Cindy "/>
    <x v="155"/>
    <x v="12"/>
  </r>
  <r>
    <n v="168"/>
    <s v="WTNE130J"/>
    <x v="0"/>
    <n v="1"/>
    <s v="New York"/>
    <n v="2"/>
    <x v="167"/>
    <s v="Agree"/>
    <s v="Bernardo H Cleland"/>
    <x v="4"/>
    <s v="Print"/>
    <s v="Bernardo "/>
    <x v="156"/>
    <x v="15"/>
  </r>
  <r>
    <n v="169"/>
    <s v="IAIS100X"/>
    <x v="1"/>
    <n v="2"/>
    <s v="Michigan"/>
    <n v="1"/>
    <x v="168"/>
    <s v="Agree"/>
    <s v="Alice R Tice"/>
    <x v="2"/>
    <s v="N/A"/>
    <s v="Alice "/>
    <x v="157"/>
    <x v="11"/>
  </r>
  <r>
    <n v="170"/>
    <s v="DKAN176V"/>
    <x v="0"/>
    <n v="2"/>
    <s v="Texas"/>
    <n v="0"/>
    <x v="169"/>
    <s v="Agree"/>
    <s v="Virginia W Talkington"/>
    <x v="3"/>
    <s v="Print"/>
    <s v="Virginia "/>
    <x v="158"/>
    <x v="6"/>
  </r>
  <r>
    <n v="171"/>
    <s v="UQOG050U"/>
    <x v="0"/>
    <n v="1"/>
    <s v="Michigan"/>
    <n v="0"/>
    <x v="170"/>
    <s v="Disagree"/>
    <s v="Stuart A Radford"/>
    <x v="2"/>
    <s v="N/A"/>
    <s v="Stuart "/>
    <x v="159"/>
    <x v="0"/>
  </r>
  <r>
    <n v="172"/>
    <s v="ANIA093Q"/>
    <x v="0"/>
    <n v="2"/>
    <s v="Florida"/>
    <n v="2"/>
    <x v="171"/>
    <s v="Neutral"/>
    <s v="Willie N Hagen"/>
    <x v="4"/>
    <s v="Print"/>
    <s v="Willie "/>
    <x v="32"/>
    <x v="7"/>
  </r>
  <r>
    <n v="173"/>
    <s v="BKAN174N"/>
    <x v="2"/>
    <n v="1"/>
    <s v="Texas"/>
    <n v="2"/>
    <x v="172"/>
    <s v="Agree"/>
    <s v="Daniel E Peachey"/>
    <x v="3"/>
    <s v="Print"/>
    <s v="Daniel "/>
    <x v="160"/>
    <x v="2"/>
  </r>
  <r>
    <n v="174"/>
    <s v="YWOS155V"/>
    <x v="2"/>
    <n v="2"/>
    <s v="Ohio"/>
    <n v="1"/>
    <x v="173"/>
    <s v="Agree"/>
    <s v="Jessica D Smith"/>
    <x v="5"/>
    <s v="Online"/>
    <s v="Jessica "/>
    <x v="36"/>
    <x v="14"/>
  </r>
  <r>
    <n v="175"/>
    <s v="AAIS158T"/>
    <x v="0"/>
    <n v="2"/>
    <s v="Minnesota"/>
    <n v="2"/>
    <x v="174"/>
    <s v="Agree"/>
    <s v="Thomas D Valadez"/>
    <x v="2"/>
    <s v="N/A"/>
    <s v="Thomas "/>
    <x v="161"/>
    <x v="14"/>
  </r>
  <r>
    <n v="176"/>
    <s v="TPRA076L"/>
    <x v="0"/>
    <n v="1"/>
    <s v="Minnesota"/>
    <n v="0"/>
    <x v="175"/>
    <s v="Strongly disagree"/>
    <s v="Julius W Easley"/>
    <x v="5"/>
    <s v="Online"/>
    <s v="Julius "/>
    <x v="162"/>
    <x v="6"/>
  </r>
  <r>
    <n v="177"/>
    <s v="VAIS170D"/>
    <x v="0"/>
    <n v="2"/>
    <s v="Florida"/>
    <n v="2"/>
    <x v="176"/>
    <s v="Neutral"/>
    <s v="Maria J Martz"/>
    <x v="0"/>
    <s v="Online"/>
    <s v="Maria "/>
    <x v="163"/>
    <x v="5"/>
  </r>
  <r>
    <n v="178"/>
    <s v="EAIS147F"/>
    <x v="0"/>
    <n v="2"/>
    <s v="New York"/>
    <n v="2"/>
    <x v="177"/>
    <s v="Neutral"/>
    <s v="Barbara J Guglielmo"/>
    <x v="0"/>
    <s v="Online"/>
    <s v="Barbara "/>
    <x v="164"/>
    <x v="5"/>
  </r>
  <r>
    <n v="179"/>
    <s v="RTCO169F"/>
    <x v="0"/>
    <n v="1"/>
    <s v="New York"/>
    <n v="2"/>
    <x v="178"/>
    <s v="Disagree"/>
    <s v="Mary R Jones"/>
    <x v="5"/>
    <s v="Online"/>
    <s v="Mary "/>
    <x v="1"/>
    <x v="11"/>
  </r>
  <r>
    <n v="180"/>
    <s v="SACA002F"/>
    <x v="1"/>
    <n v="2"/>
    <s v="Ohio"/>
    <n v="2"/>
    <x v="179"/>
    <s v="Disagree"/>
    <s v="Tyler M Farish"/>
    <x v="0"/>
    <s v="Online"/>
    <s v="Tyler "/>
    <x v="165"/>
    <x v="8"/>
  </r>
  <r>
    <n v="181"/>
    <s v="TQGA161O"/>
    <x v="2"/>
    <n v="2"/>
    <s v="Minnesota"/>
    <n v="2"/>
    <x v="180"/>
    <s v="Strongly disagree"/>
    <s v="Jean N Brown"/>
    <x v="4"/>
    <s v="Print"/>
    <s v="Jean "/>
    <x v="166"/>
    <x v="7"/>
  </r>
  <r>
    <n v="182"/>
    <s v="RACA053W"/>
    <x v="2"/>
    <n v="1"/>
    <s v="Michigan"/>
    <n v="2"/>
    <x v="181"/>
    <s v="Disagree"/>
    <s v="Sidney E Emmons"/>
    <x v="0"/>
    <s v="Online"/>
    <s v="Sidney "/>
    <x v="167"/>
    <x v="2"/>
  </r>
  <r>
    <n v="183"/>
    <s v="PTNE114M"/>
    <x v="0"/>
    <n v="2"/>
    <s v="Texas"/>
    <n v="0"/>
    <x v="182"/>
    <s v="Disagree"/>
    <s v="Jason M Burrell"/>
    <x v="4"/>
    <s v="Print"/>
    <s v="Jason "/>
    <x v="168"/>
    <x v="8"/>
  </r>
  <r>
    <n v="184"/>
    <s v="AAIS108S"/>
    <x v="0"/>
    <n v="2"/>
    <s v="Michigan"/>
    <n v="1"/>
    <x v="183"/>
    <s v="Disagree"/>
    <s v="Connie S Hawkins"/>
    <x v="3"/>
    <s v="Print"/>
    <s v="Connie "/>
    <x v="169"/>
    <x v="13"/>
  </r>
  <r>
    <n v="185"/>
    <s v="WPRA030A"/>
    <x v="1"/>
    <n v="1"/>
    <s v="Virginia"/>
    <n v="1"/>
    <x v="184"/>
    <s v="Agree"/>
    <s v="David S Theis"/>
    <x v="3"/>
    <s v="Print"/>
    <s v="David "/>
    <x v="170"/>
    <x v="13"/>
  </r>
  <r>
    <n v="186"/>
    <s v="RKAN198C"/>
    <x v="1"/>
    <n v="2"/>
    <s v="California"/>
    <n v="0"/>
    <x v="185"/>
    <s v="Strongly disagree"/>
    <s v="Consuelo J Green"/>
    <x v="5"/>
    <s v="Online"/>
    <s v="Consuelo "/>
    <x v="171"/>
    <x v="5"/>
  </r>
  <r>
    <n v="187"/>
    <s v="GWOS013R"/>
    <x v="1"/>
    <n v="2"/>
    <s v="New York"/>
    <n v="2"/>
    <x v="186"/>
    <s v="Neutral"/>
    <s v="Dorothy H Williamson"/>
    <x v="1"/>
    <s v="Print"/>
    <s v="Dorothy "/>
    <x v="172"/>
    <x v="15"/>
  </r>
  <r>
    <n v="188"/>
    <s v="CTNE080R"/>
    <x v="2"/>
    <n v="2"/>
    <s v="Michigan"/>
    <n v="2"/>
    <x v="187"/>
    <s v="Strongly disagree"/>
    <s v="Lucio A Paulk"/>
    <x v="4"/>
    <s v="Print"/>
    <s v="Lucio "/>
    <x v="173"/>
    <x v="0"/>
  </r>
  <r>
    <n v="189"/>
    <s v="VPRA187E"/>
    <x v="0"/>
    <n v="2"/>
    <s v="California"/>
    <n v="2"/>
    <x v="188"/>
    <s v="Agree"/>
    <s v="Corrie D Paton"/>
    <x v="0"/>
    <s v="Online"/>
    <s v="Corrie "/>
    <x v="174"/>
    <x v="14"/>
  </r>
  <r>
    <n v="190"/>
    <s v="WAIS073A"/>
    <x v="0"/>
    <n v="2"/>
    <s v="Ohio"/>
    <n v="0"/>
    <x v="189"/>
    <s v="Neutral"/>
    <s v="Vivian J Perino"/>
    <x v="3"/>
    <s v="Print"/>
    <s v="Vivian "/>
    <x v="175"/>
    <x v="5"/>
  </r>
  <r>
    <n v="191"/>
    <s v="PAIS060K"/>
    <x v="0"/>
    <n v="1"/>
    <s v="Minnesota"/>
    <n v="1"/>
    <x v="190"/>
    <s v="Disagree"/>
    <s v="John D Stitt"/>
    <x v="5"/>
    <s v="Online"/>
    <s v="John "/>
    <x v="176"/>
    <x v="14"/>
  </r>
  <r>
    <n v="192"/>
    <s v="IQOG092A"/>
    <x v="0"/>
    <n v="2"/>
    <s v="Ohio"/>
    <n v="1"/>
    <x v="191"/>
    <s v="Strongly agree"/>
    <s v="Buford J Sharp"/>
    <x v="3"/>
    <s v="Print"/>
    <s v="Buford "/>
    <x v="177"/>
    <x v="5"/>
  </r>
  <r>
    <n v="193"/>
    <s v="BAIS142X"/>
    <x v="1"/>
    <n v="1"/>
    <s v="Minnesota"/>
    <n v="2"/>
    <x v="192"/>
    <s v="Neutral"/>
    <s v="Tammi J Carreon"/>
    <x v="1"/>
    <s v="Print"/>
    <s v="Tammi "/>
    <x v="178"/>
    <x v="5"/>
  </r>
  <r>
    <n v="194"/>
    <s v="IWOS052C"/>
    <x v="0"/>
    <n v="1"/>
    <s v="Illinois"/>
    <n v="3"/>
    <x v="193"/>
    <s v="Strongly agree"/>
    <s v="Leo L Guyer"/>
    <x v="1"/>
    <s v="Print"/>
    <s v="Leo "/>
    <x v="179"/>
    <x v="3"/>
  </r>
  <r>
    <n v="195"/>
    <s v="HGOR197X"/>
    <x v="2"/>
    <n v="1"/>
    <s v="Michigan"/>
    <n v="0"/>
    <x v="194"/>
    <s v="Agree"/>
    <s v="Elvira M Jones"/>
    <x v="2"/>
    <s v="N/A"/>
    <s v="Elvira "/>
    <x v="1"/>
    <x v="8"/>
  </r>
  <r>
    <n v="196"/>
    <s v="NACA143W"/>
    <x v="1"/>
    <n v="1"/>
    <s v="California"/>
    <n v="1"/>
    <x v="195"/>
    <s v="Strongly disagree"/>
    <s v="Janell L Battle"/>
    <x v="0"/>
    <s v="Online"/>
    <s v="Janell "/>
    <x v="180"/>
    <x v="3"/>
  </r>
  <r>
    <n v="197"/>
    <s v="GWOS183G"/>
    <x v="1"/>
    <n v="1"/>
    <s v="Arizona"/>
    <n v="0"/>
    <x v="196"/>
    <s v="Strongly agree"/>
    <s v="David J Allen"/>
    <x v="2"/>
    <s v="N/A"/>
    <s v="David "/>
    <x v="181"/>
    <x v="5"/>
  </r>
  <r>
    <n v="198"/>
    <s v="SQGA154W"/>
    <x v="0"/>
    <n v="2"/>
    <s v="Texas"/>
    <n v="2"/>
    <x v="197"/>
    <s v="Neutral"/>
    <s v="Mitzi H Shulman"/>
    <x v="1"/>
    <s v="Print"/>
    <s v="Mitzi "/>
    <x v="182"/>
    <x v="15"/>
  </r>
  <r>
    <n v="199"/>
    <s v="VPRA114L"/>
    <x v="0"/>
    <n v="2"/>
    <s v="Ohio"/>
    <n v="3"/>
    <x v="198"/>
    <s v="Neutral"/>
    <s v="Diana F Martinez"/>
    <x v="2"/>
    <s v="N/A"/>
    <s v="Diana "/>
    <x v="183"/>
    <x v="9"/>
  </r>
  <r>
    <n v="200"/>
    <s v="NQGA030F"/>
    <x v="0"/>
    <n v="1"/>
    <s v="Ohio"/>
    <n v="0"/>
    <x v="199"/>
    <s v="Neutral"/>
    <s v="Briana A Milam"/>
    <x v="4"/>
    <s v="Print"/>
    <s v="Briana "/>
    <x v="184"/>
    <x v="0"/>
  </r>
  <r>
    <n v="201"/>
    <s v="IACA082B"/>
    <x v="2"/>
    <n v="2"/>
    <s v="Florida"/>
    <n v="2"/>
    <x v="200"/>
    <s v="Strongly disagree"/>
    <s v="Hector D Egan"/>
    <x v="2"/>
    <s v="N/A"/>
    <s v="Hector "/>
    <x v="185"/>
    <x v="14"/>
  </r>
  <r>
    <n v="202"/>
    <s v="DTCO055K"/>
    <x v="2"/>
    <n v="1"/>
    <s v="New York"/>
    <n v="2"/>
    <x v="201"/>
    <s v="Strongly agree"/>
    <s v="Frederick M Gibson"/>
    <x v="4"/>
    <s v="Print"/>
    <s v="Frederick "/>
    <x v="186"/>
    <x v="8"/>
  </r>
  <r>
    <n v="203"/>
    <s v="ATNE022C"/>
    <x v="2"/>
    <n v="2"/>
    <s v="Virginia"/>
    <n v="2"/>
    <x v="202"/>
    <s v="Strongly disagree"/>
    <s v="Tessa W Rosa"/>
    <x v="3"/>
    <s v="Print"/>
    <s v="Tessa "/>
    <x v="187"/>
    <x v="6"/>
  </r>
  <r>
    <n v="204"/>
    <s v="STCO090K"/>
    <x v="0"/>
    <n v="1"/>
    <s v="Minnesota"/>
    <n v="1"/>
    <x v="203"/>
    <s v="Disagree"/>
    <s v="Grace R Blouin"/>
    <x v="4"/>
    <s v="Print"/>
    <s v="Grace "/>
    <x v="102"/>
    <x v="11"/>
  </r>
  <r>
    <n v="205"/>
    <s v="RAIS144Z"/>
    <x v="2"/>
    <n v="2"/>
    <s v="Texas"/>
    <n v="2"/>
    <x v="204"/>
    <s v="Agree"/>
    <s v="Robert V Thurman"/>
    <x v="2"/>
    <s v="N/A"/>
    <s v="Robert "/>
    <x v="188"/>
    <x v="18"/>
  </r>
  <r>
    <n v="206"/>
    <s v="HQOG150L"/>
    <x v="2"/>
    <n v="1"/>
    <s v="Illinois"/>
    <n v="0"/>
    <x v="205"/>
    <s v="Disagree"/>
    <s v="Dorothy D Crisman"/>
    <x v="2"/>
    <s v="N/A"/>
    <s v="Dorothy "/>
    <x v="189"/>
    <x v="14"/>
  </r>
  <r>
    <n v="207"/>
    <s v="BTCO133W"/>
    <x v="1"/>
    <n v="1"/>
    <s v="Florida"/>
    <n v="3"/>
    <x v="206"/>
    <s v="Agree"/>
    <s v="Robert S Atwood"/>
    <x v="2"/>
    <s v="N/A"/>
    <s v="Robert "/>
    <x v="190"/>
    <x v="13"/>
  </r>
  <r>
    <n v="208"/>
    <s v="BKAN070F"/>
    <x v="0"/>
    <n v="1"/>
    <s v="California"/>
    <n v="2"/>
    <x v="207"/>
    <s v="Disagree"/>
    <s v="Jessica S Victor"/>
    <x v="0"/>
    <s v="Online"/>
    <s v="Jessica "/>
    <x v="191"/>
    <x v="13"/>
  </r>
  <r>
    <n v="209"/>
    <s v="ETNE162N"/>
    <x v="0"/>
    <n v="1"/>
    <s v="Illinois"/>
    <n v="0"/>
    <x v="208"/>
    <s v="Neutral"/>
    <s v="Wilma C Griffin"/>
    <x v="3"/>
    <s v="Print"/>
    <s v="Wilma "/>
    <x v="192"/>
    <x v="4"/>
  </r>
  <r>
    <n v="210"/>
    <s v="DKAN100V"/>
    <x v="0"/>
    <n v="1"/>
    <s v="Virginia"/>
    <n v="2"/>
    <x v="209"/>
    <s v="Neutral"/>
    <s v="Anna D Booth"/>
    <x v="2"/>
    <s v="N/A"/>
    <s v="Anna "/>
    <x v="193"/>
    <x v="14"/>
  </r>
  <r>
    <n v="211"/>
    <s v="HNIA087C"/>
    <x v="2"/>
    <n v="2"/>
    <s v="Minnesota"/>
    <n v="1"/>
    <x v="210"/>
    <s v="Agree"/>
    <s v="Donna K Hobbs"/>
    <x v="3"/>
    <s v="Print"/>
    <s v="Donna "/>
    <x v="194"/>
    <x v="1"/>
  </r>
  <r>
    <n v="212"/>
    <s v="GKAN150C"/>
    <x v="0"/>
    <n v="1"/>
    <s v="Florida"/>
    <n v="2"/>
    <x v="211"/>
    <s v="Strongly agree"/>
    <s v="Andrew D Williams"/>
    <x v="4"/>
    <s v="Print"/>
    <s v="Andrew "/>
    <x v="85"/>
    <x v="14"/>
  </r>
  <r>
    <n v="213"/>
    <s v="EAIS163Z"/>
    <x v="0"/>
    <n v="2"/>
    <s v="New York"/>
    <n v="0"/>
    <x v="212"/>
    <s v="Disagree"/>
    <s v="Debbie M Dougherty"/>
    <x v="3"/>
    <s v="Print"/>
    <s v="Debbie "/>
    <x v="195"/>
    <x v="8"/>
  </r>
  <r>
    <n v="214"/>
    <s v="AAIS106D"/>
    <x v="2"/>
    <n v="2"/>
    <s v="Texas"/>
    <n v="1"/>
    <x v="213"/>
    <s v="Neutral"/>
    <s v="Gabriella L Matson"/>
    <x v="0"/>
    <s v="Online"/>
    <s v="Gabriella "/>
    <x v="196"/>
    <x v="3"/>
  </r>
  <r>
    <n v="215"/>
    <s v="QTCO122U"/>
    <x v="0"/>
    <n v="2"/>
    <s v="Michigan"/>
    <n v="2"/>
    <x v="214"/>
    <s v="Neutral"/>
    <s v="Patricia H Lynn"/>
    <x v="5"/>
    <s v="Online"/>
    <s v="Patricia "/>
    <x v="144"/>
    <x v="15"/>
  </r>
  <r>
    <n v="216"/>
    <s v="RTNE055M"/>
    <x v="1"/>
    <n v="1"/>
    <s v="Arizona"/>
    <n v="0"/>
    <x v="215"/>
    <s v="Strongly agree"/>
    <s v="John J Adams"/>
    <x v="3"/>
    <s v="Print"/>
    <s v="John "/>
    <x v="61"/>
    <x v="5"/>
  </r>
  <r>
    <n v="217"/>
    <s v="TQOG081T"/>
    <x v="2"/>
    <n v="1"/>
    <s v="Florida"/>
    <n v="0"/>
    <x v="216"/>
    <s v="Strongly agree"/>
    <s v="Audrey G Grant"/>
    <x v="2"/>
    <s v="N/A"/>
    <s v="Audrey "/>
    <x v="15"/>
    <x v="19"/>
  </r>
  <r>
    <n v="218"/>
    <s v="EHLE052L"/>
    <x v="0"/>
    <n v="2"/>
    <s v="Michigan"/>
    <n v="2"/>
    <x v="217"/>
    <s v="Strongly disagree"/>
    <s v="Bradley S Fitzgerald"/>
    <x v="5"/>
    <s v="Online"/>
    <s v="Bradley "/>
    <x v="197"/>
    <x v="13"/>
  </r>
  <r>
    <n v="219"/>
    <s v="QHLE003Q"/>
    <x v="0"/>
    <n v="2"/>
    <s v="New York"/>
    <n v="0"/>
    <x v="218"/>
    <s v="Strongly agree"/>
    <s v="Roger A Anderson"/>
    <x v="3"/>
    <s v="Print"/>
    <s v="Roger "/>
    <x v="198"/>
    <x v="0"/>
  </r>
  <r>
    <n v="220"/>
    <s v="JKAN144P"/>
    <x v="0"/>
    <n v="2"/>
    <s v="Texas"/>
    <n v="2"/>
    <x v="219"/>
    <s v="Disagree"/>
    <s v="Brandie R Healy"/>
    <x v="2"/>
    <s v="N/A"/>
    <s v="Brandie "/>
    <x v="199"/>
    <x v="11"/>
  </r>
  <r>
    <n v="221"/>
    <s v="RQOG006T"/>
    <x v="0"/>
    <n v="1"/>
    <s v="Illinois"/>
    <n v="3"/>
    <x v="220"/>
    <s v="Disagree"/>
    <s v="Victor L Feng"/>
    <x v="3"/>
    <s v="Print"/>
    <s v="Victor "/>
    <x v="200"/>
    <x v="3"/>
  </r>
  <r>
    <n v="222"/>
    <s v="ATCO055J"/>
    <x v="0"/>
    <n v="2"/>
    <s v="Illinois"/>
    <n v="0"/>
    <x v="221"/>
    <s v="Strongly agree"/>
    <s v="Derek T Monette"/>
    <x v="4"/>
    <s v="Print"/>
    <s v="Derek "/>
    <x v="201"/>
    <x v="12"/>
  </r>
  <r>
    <n v="223"/>
    <s v="AAIS029L"/>
    <x v="1"/>
    <n v="2"/>
    <s v="Michigan"/>
    <n v="2"/>
    <x v="222"/>
    <s v="Strongly disagree"/>
    <s v="Beverly B Diaz"/>
    <x v="1"/>
    <s v="Print"/>
    <s v="Beverly "/>
    <x v="202"/>
    <x v="10"/>
  </r>
  <r>
    <n v="224"/>
    <s v="NHLE024I"/>
    <x v="1"/>
    <n v="2"/>
    <s v="Illinois"/>
    <n v="2"/>
    <x v="223"/>
    <s v="Strongly disagree"/>
    <s v="Betty J Smith"/>
    <x v="2"/>
    <s v="N/A"/>
    <s v="Betty "/>
    <x v="36"/>
    <x v="5"/>
  </r>
  <r>
    <n v="225"/>
    <s v="TAIS052L"/>
    <x v="2"/>
    <n v="2"/>
    <s v="Ohio"/>
    <n v="2"/>
    <x v="224"/>
    <s v="Disagree"/>
    <s v="Jose C Gunderson"/>
    <x v="5"/>
    <s v="Online"/>
    <s v="Jose "/>
    <x v="203"/>
    <x v="4"/>
  </r>
  <r>
    <n v="226"/>
    <s v="BACA020B"/>
    <x v="2"/>
    <n v="2"/>
    <s v="Michigan"/>
    <n v="2"/>
    <x v="225"/>
    <s v="Disagree"/>
    <s v="Shannon N Olivarez"/>
    <x v="4"/>
    <s v="Print"/>
    <s v="Shannon "/>
    <x v="204"/>
    <x v="7"/>
  </r>
  <r>
    <n v="227"/>
    <s v="UQOG034X"/>
    <x v="0"/>
    <n v="2"/>
    <s v="Texas"/>
    <n v="1"/>
    <x v="226"/>
    <s v="Strongly disagree"/>
    <s v="Michael M Dixson"/>
    <x v="4"/>
    <s v="Print"/>
    <s v="Michael "/>
    <x v="205"/>
    <x v="8"/>
  </r>
  <r>
    <n v="228"/>
    <s v="SGOR068X"/>
    <x v="0"/>
    <n v="1"/>
    <s v="Michigan"/>
    <n v="2"/>
    <x v="227"/>
    <s v="Strongly agree"/>
    <s v="Jack J Encarnacion"/>
    <x v="2"/>
    <s v="N/A"/>
    <s v="Jack "/>
    <x v="206"/>
    <x v="5"/>
  </r>
  <r>
    <n v="229"/>
    <s v="PAIS135Q"/>
    <x v="0"/>
    <n v="1"/>
    <s v="Arizona"/>
    <n v="1"/>
    <x v="228"/>
    <s v="Neutral"/>
    <s v="Marina G Padula"/>
    <x v="3"/>
    <s v="Print"/>
    <s v="Marina "/>
    <x v="207"/>
    <x v="19"/>
  </r>
  <r>
    <n v="230"/>
    <s v="NWOS025K"/>
    <x v="1"/>
    <n v="2"/>
    <s v="Michigan"/>
    <n v="0"/>
    <x v="229"/>
    <s v="Strongly disagree"/>
    <s v="Michael J Thomas"/>
    <x v="0"/>
    <s v="Online"/>
    <s v="Michael "/>
    <x v="208"/>
    <x v="5"/>
  </r>
  <r>
    <n v="231"/>
    <s v="ITNE193E"/>
    <x v="0"/>
    <n v="2"/>
    <s v="Florida"/>
    <n v="2"/>
    <x v="230"/>
    <s v="Neutral"/>
    <s v="Thomas C Sheridan"/>
    <x v="5"/>
    <s v="Online"/>
    <s v="Thomas "/>
    <x v="209"/>
    <x v="4"/>
  </r>
  <r>
    <n v="232"/>
    <s v="GWOS053V"/>
    <x v="1"/>
    <n v="2"/>
    <s v="Illinois"/>
    <n v="1"/>
    <x v="231"/>
    <s v="Agree"/>
    <s v="Evelin A Acton"/>
    <x v="5"/>
    <s v="Online"/>
    <s v="Evelin "/>
    <x v="210"/>
    <x v="0"/>
  </r>
  <r>
    <n v="233"/>
    <s v="DKAN002P"/>
    <x v="1"/>
    <n v="1"/>
    <s v="Illinois"/>
    <n v="3"/>
    <x v="232"/>
    <s v="Disagree"/>
    <s v="Donald K Leslie"/>
    <x v="2"/>
    <s v="N/A"/>
    <s v="Donald "/>
    <x v="211"/>
    <x v="1"/>
  </r>
  <r>
    <n v="234"/>
    <s v="UNIA147D"/>
    <x v="0"/>
    <n v="2"/>
    <s v="New York"/>
    <n v="2"/>
    <x v="233"/>
    <s v="Agree"/>
    <s v="Debbie R Poole"/>
    <x v="2"/>
    <s v="N/A"/>
    <s v="Debbie "/>
    <x v="212"/>
    <x v="11"/>
  </r>
  <r>
    <n v="235"/>
    <s v="DGOR003G"/>
    <x v="0"/>
    <n v="1"/>
    <s v="Michigan"/>
    <n v="2"/>
    <x v="234"/>
    <s v="Strongly disagree"/>
    <s v="Ralph C Chmielewski"/>
    <x v="3"/>
    <s v="Print"/>
    <s v="Ralph "/>
    <x v="213"/>
    <x v="4"/>
  </r>
  <r>
    <n v="236"/>
    <s v="DTNE033C"/>
    <x v="0"/>
    <n v="1"/>
    <s v="New York"/>
    <n v="0"/>
    <x v="235"/>
    <s v="Strongly agree"/>
    <s v="Jeff R Preuss"/>
    <x v="5"/>
    <s v="Online"/>
    <s v="Jeff "/>
    <x v="214"/>
    <x v="11"/>
  </r>
  <r>
    <n v="237"/>
    <s v="RGOR034R"/>
    <x v="0"/>
    <n v="2"/>
    <s v="Minnesota"/>
    <n v="1"/>
    <x v="236"/>
    <s v="Neutral"/>
    <s v="James T Underwood"/>
    <x v="4"/>
    <s v="Print"/>
    <s v="James "/>
    <x v="215"/>
    <x v="12"/>
  </r>
  <r>
    <n v="238"/>
    <s v="DTCO158N"/>
    <x v="0"/>
    <n v="2"/>
    <s v="Minnesota"/>
    <n v="2"/>
    <x v="237"/>
    <s v="Disagree"/>
    <s v="Percy B Johnson"/>
    <x v="1"/>
    <s v="Print"/>
    <s v="Percy "/>
    <x v="50"/>
    <x v="10"/>
  </r>
  <r>
    <n v="239"/>
    <s v="YTNE069T"/>
    <x v="1"/>
    <n v="2"/>
    <s v="Virginia"/>
    <n v="0"/>
    <x v="238"/>
    <s v="Strongly agree"/>
    <s v="James J Hall"/>
    <x v="0"/>
    <s v="Online"/>
    <s v="James "/>
    <x v="88"/>
    <x v="5"/>
  </r>
  <r>
    <n v="240"/>
    <s v="SWOS154N"/>
    <x v="0"/>
    <n v="1"/>
    <s v="Michigan"/>
    <n v="1"/>
    <x v="239"/>
    <s v="Disagree"/>
    <s v="Graham K Messenger"/>
    <x v="4"/>
    <s v="Print"/>
    <s v="Graham "/>
    <x v="216"/>
    <x v="1"/>
  </r>
  <r>
    <n v="241"/>
    <s v="IWOS045T"/>
    <x v="0"/>
    <n v="1"/>
    <s v="Ohio"/>
    <n v="2"/>
    <x v="240"/>
    <s v="Strongly disagree"/>
    <s v="Lorraine C Hammer"/>
    <x v="3"/>
    <s v="Print"/>
    <s v="Lorraine "/>
    <x v="217"/>
    <x v="4"/>
  </r>
  <r>
    <n v="242"/>
    <s v="RGOR176P"/>
    <x v="1"/>
    <n v="2"/>
    <s v="Florida"/>
    <n v="0"/>
    <x v="241"/>
    <s v="Disagree"/>
    <s v="Raymond S Emmons"/>
    <x v="2"/>
    <s v="N/A"/>
    <s v="Raymond "/>
    <x v="167"/>
    <x v="13"/>
  </r>
  <r>
    <n v="243"/>
    <s v="MTCO045Y"/>
    <x v="1"/>
    <n v="2"/>
    <s v="California"/>
    <n v="3"/>
    <x v="242"/>
    <s v="Disagree"/>
    <s v="Kenny K Foster"/>
    <x v="2"/>
    <s v="N/A"/>
    <s v="Kenny "/>
    <x v="59"/>
    <x v="1"/>
  </r>
  <r>
    <n v="244"/>
    <s v="TTNE112H"/>
    <x v="0"/>
    <n v="1"/>
    <s v="Florida"/>
    <n v="1"/>
    <x v="243"/>
    <s v="Agree"/>
    <s v="Rhonda M Short"/>
    <x v="1"/>
    <s v="Print"/>
    <s v="Rhonda "/>
    <x v="218"/>
    <x v="8"/>
  </r>
  <r>
    <n v="245"/>
    <s v="MTCO087D"/>
    <x v="1"/>
    <n v="1"/>
    <s v="Florida"/>
    <n v="2"/>
    <x v="244"/>
    <s v="Strongly agree"/>
    <s v="Daniel C Floyd"/>
    <x v="4"/>
    <s v="Print"/>
    <s v="Daniel "/>
    <x v="219"/>
    <x v="4"/>
  </r>
  <r>
    <n v="246"/>
    <s v="ETCO102E"/>
    <x v="0"/>
    <n v="2"/>
    <s v="California"/>
    <n v="2"/>
    <x v="245"/>
    <s v="Strongly disagree"/>
    <s v="Ann E Smith"/>
    <x v="3"/>
    <s v="Print"/>
    <s v="Ann "/>
    <x v="36"/>
    <x v="2"/>
  </r>
  <r>
    <n v="247"/>
    <s v="BTCO062W"/>
    <x v="0"/>
    <n v="2"/>
    <s v="New York"/>
    <n v="2"/>
    <x v="246"/>
    <s v="Strongly agree"/>
    <s v="Deanna R Harmon"/>
    <x v="0"/>
    <s v="Online"/>
    <s v="Deanna "/>
    <x v="220"/>
    <x v="11"/>
  </r>
  <r>
    <n v="248"/>
    <s v="GACA028A"/>
    <x v="0"/>
    <n v="2"/>
    <s v="Illinois"/>
    <n v="2"/>
    <x v="247"/>
    <s v="Strongly disagree"/>
    <s v="Dorthy K Mathieu"/>
    <x v="2"/>
    <s v="N/A"/>
    <s v="Dorthy "/>
    <x v="46"/>
    <x v="1"/>
  </r>
  <r>
    <n v="249"/>
    <s v="IAIS172J"/>
    <x v="1"/>
    <n v="1"/>
    <s v="Michigan"/>
    <n v="0"/>
    <x v="248"/>
    <s v="Agree"/>
    <s v="Jennifer J Clarke"/>
    <x v="5"/>
    <s v="Online"/>
    <s v="Jennifer "/>
    <x v="7"/>
    <x v="5"/>
  </r>
  <r>
    <n v="250"/>
    <s v="ENIA074T"/>
    <x v="1"/>
    <n v="2"/>
    <s v="Minnesota"/>
    <n v="1"/>
    <x v="249"/>
    <s v="Strongly agree"/>
    <s v="Betty A Spring"/>
    <x v="4"/>
    <s v="Print"/>
    <s v="Betty "/>
    <x v="221"/>
    <x v="0"/>
  </r>
  <r>
    <n v="251"/>
    <s v="EQGA185C"/>
    <x v="0"/>
    <n v="1"/>
    <s v="California"/>
    <n v="2"/>
    <x v="250"/>
    <s v="Strongly disagree"/>
    <s v="Lola W Hiles"/>
    <x v="2"/>
    <s v="N/A"/>
    <s v="Lola "/>
    <x v="222"/>
    <x v="6"/>
  </r>
  <r>
    <n v="252"/>
    <s v="IQGA081M"/>
    <x v="1"/>
    <n v="1"/>
    <s v="Virginia"/>
    <n v="0"/>
    <x v="251"/>
    <s v="Disagree"/>
    <s v="Elaine T Ward"/>
    <x v="4"/>
    <s v="Print"/>
    <s v="Elaine "/>
    <x v="223"/>
    <x v="12"/>
  </r>
  <r>
    <n v="253"/>
    <s v="KKAN000U"/>
    <x v="2"/>
    <n v="2"/>
    <s v="Michigan"/>
    <n v="0"/>
    <x v="252"/>
    <s v="Strongly disagree"/>
    <s v="Deb L Graff"/>
    <x v="1"/>
    <s v="Print"/>
    <s v="Deb "/>
    <x v="224"/>
    <x v="3"/>
  </r>
  <r>
    <n v="254"/>
    <s v="SPRA102C"/>
    <x v="2"/>
    <n v="2"/>
    <s v="Michigan"/>
    <n v="2"/>
    <x v="253"/>
    <s v="Neutral"/>
    <s v="Mary V Shea"/>
    <x v="5"/>
    <s v="Online"/>
    <s v="Mary "/>
    <x v="225"/>
    <x v="18"/>
  </r>
  <r>
    <n v="255"/>
    <s v="FPRA093Q"/>
    <x v="0"/>
    <n v="2"/>
    <s v="Texas"/>
    <n v="0"/>
    <x v="254"/>
    <s v="Disagree"/>
    <s v="Grace P Alford"/>
    <x v="2"/>
    <s v="N/A"/>
    <s v="Grace "/>
    <x v="226"/>
    <x v="16"/>
  </r>
  <r>
    <n v="256"/>
    <s v="APRA035L"/>
    <x v="2"/>
    <n v="2"/>
    <s v="Arizona"/>
    <n v="3"/>
    <x v="255"/>
    <s v="Agree"/>
    <s v="Julie N Rowe"/>
    <x v="5"/>
    <s v="Online"/>
    <s v="Julie "/>
    <x v="227"/>
    <x v="7"/>
  </r>
  <r>
    <n v="257"/>
    <s v="NPRA119G"/>
    <x v="0"/>
    <n v="2"/>
    <s v="Minnesota"/>
    <n v="3"/>
    <x v="256"/>
    <s v="Agree"/>
    <s v="John L Rivera"/>
    <x v="2"/>
    <s v="N/A"/>
    <s v="John "/>
    <x v="100"/>
    <x v="3"/>
  </r>
  <r>
    <n v="258"/>
    <s v="DTCO157K"/>
    <x v="0"/>
    <n v="2"/>
    <s v="Michigan"/>
    <n v="1"/>
    <x v="257"/>
    <s v="Neutral"/>
    <s v="Mary J Gale"/>
    <x v="0"/>
    <s v="Online"/>
    <s v="Mary "/>
    <x v="228"/>
    <x v="5"/>
  </r>
  <r>
    <n v="259"/>
    <s v="RACA163G"/>
    <x v="2"/>
    <n v="1"/>
    <s v="Texas"/>
    <n v="2"/>
    <x v="258"/>
    <s v="Agree"/>
    <s v="Rita W Compton"/>
    <x v="2"/>
    <s v="N/A"/>
    <s v="Rita "/>
    <x v="229"/>
    <x v="6"/>
  </r>
  <r>
    <n v="260"/>
    <s v="RWOS121U"/>
    <x v="0"/>
    <n v="2"/>
    <s v="New York"/>
    <n v="2"/>
    <x v="259"/>
    <s v="Agree"/>
    <s v="Doreen T Rodriquez"/>
    <x v="3"/>
    <s v="Print"/>
    <s v="Doreen "/>
    <x v="230"/>
    <x v="12"/>
  </r>
  <r>
    <n v="261"/>
    <s v="BQOG113J"/>
    <x v="2"/>
    <n v="1"/>
    <s v="Ohio"/>
    <n v="0"/>
    <x v="260"/>
    <s v="Strongly agree"/>
    <s v="Beth T Petty"/>
    <x v="5"/>
    <s v="Online"/>
    <s v="Beth "/>
    <x v="231"/>
    <x v="12"/>
  </r>
  <r>
    <n v="262"/>
    <s v="TGOR190I"/>
    <x v="0"/>
    <n v="1"/>
    <s v="New York"/>
    <n v="2"/>
    <x v="261"/>
    <s v="Disagree"/>
    <s v="Vincent C Grant"/>
    <x v="0"/>
    <s v="Online"/>
    <s v="Vincent "/>
    <x v="15"/>
    <x v="4"/>
  </r>
  <r>
    <n v="263"/>
    <s v="DKAN152T"/>
    <x v="0"/>
    <n v="2"/>
    <s v="New York"/>
    <n v="0"/>
    <x v="262"/>
    <s v="Strongly agree"/>
    <s v="Mark A Roberts"/>
    <x v="1"/>
    <s v="Print"/>
    <s v="Mark "/>
    <x v="232"/>
    <x v="0"/>
  </r>
  <r>
    <n v="264"/>
    <s v="OQGA181C"/>
    <x v="2"/>
    <n v="2"/>
    <s v="Minnesota"/>
    <n v="2"/>
    <x v="263"/>
    <s v="Disagree"/>
    <s v="Stanley L Brunelle"/>
    <x v="4"/>
    <s v="Print"/>
    <s v="Stanley "/>
    <x v="233"/>
    <x v="3"/>
  </r>
  <r>
    <n v="265"/>
    <s v="ENIA072U"/>
    <x v="0"/>
    <n v="1"/>
    <s v="Minnesota"/>
    <n v="2"/>
    <x v="264"/>
    <s v="Neutral"/>
    <s v="Amy E Connell"/>
    <x v="2"/>
    <s v="N/A"/>
    <s v="Amy "/>
    <x v="234"/>
    <x v="2"/>
  </r>
  <r>
    <n v="266"/>
    <s v="TGOR133L"/>
    <x v="1"/>
    <n v="2"/>
    <s v="Texas"/>
    <n v="1"/>
    <x v="265"/>
    <s v="Agree"/>
    <s v="Janice S Hernandez"/>
    <x v="0"/>
    <s v="Online"/>
    <s v="Janice "/>
    <x v="2"/>
    <x v="13"/>
  </r>
  <r>
    <n v="267"/>
    <s v="ENIA053U"/>
    <x v="2"/>
    <n v="1"/>
    <s v="Florida"/>
    <n v="2"/>
    <x v="266"/>
    <s v="Strongly disagree"/>
    <s v="Carol G Merlo"/>
    <x v="4"/>
    <s v="Print"/>
    <s v="Carol "/>
    <x v="235"/>
    <x v="19"/>
  </r>
  <r>
    <n v="268"/>
    <s v="TKAN038B"/>
    <x v="0"/>
    <n v="1"/>
    <s v="New York"/>
    <n v="0"/>
    <x v="267"/>
    <s v="Strongly agree"/>
    <s v="Francis J Herrera"/>
    <x v="2"/>
    <s v="N/A"/>
    <s v="Francis "/>
    <x v="236"/>
    <x v="5"/>
  </r>
  <r>
    <n v="269"/>
    <s v="BQOG183K"/>
    <x v="0"/>
    <n v="2"/>
    <s v="Texas"/>
    <n v="0"/>
    <x v="268"/>
    <s v="Strongly agree"/>
    <s v="Sydney C Morrison"/>
    <x v="2"/>
    <s v="N/A"/>
    <s v="Sydney "/>
    <x v="237"/>
    <x v="4"/>
  </r>
  <r>
    <n v="270"/>
    <s v="SKAN070Z"/>
    <x v="0"/>
    <n v="1"/>
    <s v="Minnesota"/>
    <n v="3"/>
    <x v="269"/>
    <s v="Strongly disagree"/>
    <s v="Brian K Johnson"/>
    <x v="4"/>
    <s v="Print"/>
    <s v="Brian "/>
    <x v="50"/>
    <x v="1"/>
  </r>
  <r>
    <n v="271"/>
    <s v="AKAN052W"/>
    <x v="1"/>
    <n v="2"/>
    <s v="Minnesota"/>
    <n v="1"/>
    <x v="270"/>
    <s v="Disagree"/>
    <s v="Dino L Wood"/>
    <x v="2"/>
    <s v="N/A"/>
    <s v="Dino "/>
    <x v="238"/>
    <x v="3"/>
  </r>
  <r>
    <n v="272"/>
    <s v="EKAN185J"/>
    <x v="1"/>
    <n v="2"/>
    <s v="Michigan"/>
    <n v="0"/>
    <x v="271"/>
    <s v="Strongly disagree"/>
    <s v="Jonathan K Miller"/>
    <x v="4"/>
    <s v="Print"/>
    <s v="Jonathan "/>
    <x v="27"/>
    <x v="1"/>
  </r>
  <r>
    <n v="273"/>
    <s v="EWOS082O"/>
    <x v="2"/>
    <n v="2"/>
    <s v="Michigan"/>
    <n v="0"/>
    <x v="272"/>
    <s v="Agree"/>
    <s v="Jerome V Irwin"/>
    <x v="2"/>
    <s v="N/A"/>
    <s v="Jerome "/>
    <x v="239"/>
    <x v="18"/>
  </r>
  <r>
    <n v="274"/>
    <s v="EKAN012O"/>
    <x v="0"/>
    <n v="2"/>
    <s v="Minnesota"/>
    <n v="2"/>
    <x v="273"/>
    <s v="Strongly agree"/>
    <s v="Derek M Flores"/>
    <x v="1"/>
    <s v="Print"/>
    <s v="Derek "/>
    <x v="240"/>
    <x v="8"/>
  </r>
  <r>
    <n v="275"/>
    <s v="MPRA133R"/>
    <x v="0"/>
    <n v="2"/>
    <s v="Florida"/>
    <n v="2"/>
    <x v="274"/>
    <s v="Neutral"/>
    <s v="Gene S Black"/>
    <x v="2"/>
    <s v="N/A"/>
    <s v="Gene "/>
    <x v="241"/>
    <x v="13"/>
  </r>
  <r>
    <n v="276"/>
    <s v="TACA088E"/>
    <x v="0"/>
    <n v="2"/>
    <s v="Virginia"/>
    <n v="0"/>
    <x v="275"/>
    <s v="Neutral"/>
    <s v="Jennifer P Downs"/>
    <x v="1"/>
    <s v="Print"/>
    <s v="Jennifer "/>
    <x v="242"/>
    <x v="16"/>
  </r>
  <r>
    <n v="277"/>
    <s v="NTNE124U"/>
    <x v="1"/>
    <n v="2"/>
    <s v="Ohio"/>
    <n v="2"/>
    <x v="276"/>
    <s v="Strongly agree"/>
    <s v="Alberto C Majors"/>
    <x v="0"/>
    <s v="Online"/>
    <s v="Alberto "/>
    <x v="243"/>
    <x v="4"/>
  </r>
  <r>
    <n v="278"/>
    <s v="DQOG154N"/>
    <x v="1"/>
    <n v="2"/>
    <s v="New York"/>
    <n v="3"/>
    <x v="277"/>
    <s v="Strongly agree"/>
    <s v="Edward E Plant"/>
    <x v="4"/>
    <s v="Print"/>
    <s v="Edward "/>
    <x v="244"/>
    <x v="2"/>
  </r>
  <r>
    <n v="279"/>
    <s v="EPRA134R"/>
    <x v="0"/>
    <n v="2"/>
    <s v="Florida"/>
    <n v="2"/>
    <x v="278"/>
    <s v="Agree"/>
    <s v="Christopher E Howard"/>
    <x v="4"/>
    <s v="Print"/>
    <s v="Christopher "/>
    <x v="245"/>
    <x v="2"/>
  </r>
  <r>
    <n v="280"/>
    <s v="STCO116O"/>
    <x v="2"/>
    <n v="1"/>
    <s v="Texas"/>
    <n v="3"/>
    <x v="279"/>
    <s v="Neutral"/>
    <s v="Cinthia A Smith"/>
    <x v="0"/>
    <s v="Online"/>
    <s v="Cinthia "/>
    <x v="36"/>
    <x v="0"/>
  </r>
  <r>
    <n v="281"/>
    <s v="DAIS008O"/>
    <x v="0"/>
    <n v="2"/>
    <s v="Michigan"/>
    <n v="1"/>
    <x v="280"/>
    <s v="Neutral"/>
    <s v="Marie H Montoya"/>
    <x v="3"/>
    <s v="Print"/>
    <s v="Marie "/>
    <x v="246"/>
    <x v="15"/>
  </r>
  <r>
    <n v="282"/>
    <s v="GGOR110Y"/>
    <x v="2"/>
    <n v="1"/>
    <s v="Illinois"/>
    <n v="0"/>
    <x v="281"/>
    <s v="Agree"/>
    <s v="Lucile G O'Neill"/>
    <x v="5"/>
    <s v="Online"/>
    <s v="Lucile "/>
    <x v="151"/>
    <x v="19"/>
  </r>
  <r>
    <n v="283"/>
    <s v="BQGA008R"/>
    <x v="2"/>
    <n v="2"/>
    <s v="Ohio"/>
    <n v="1"/>
    <x v="282"/>
    <s v="Disagree"/>
    <s v="Theresa T Rich"/>
    <x v="0"/>
    <s v="Online"/>
    <s v="Theresa "/>
    <x v="247"/>
    <x v="12"/>
  </r>
  <r>
    <n v="284"/>
    <s v="RQGA164M"/>
    <x v="2"/>
    <n v="2"/>
    <s v="Ohio"/>
    <n v="0"/>
    <x v="283"/>
    <s v="Disagree"/>
    <s v="Mary T Clark"/>
    <x v="2"/>
    <s v="N/A"/>
    <s v="Mary "/>
    <x v="248"/>
    <x v="12"/>
  </r>
  <r>
    <n v="285"/>
    <s v="VWOS133F"/>
    <x v="0"/>
    <n v="1"/>
    <s v="New York"/>
    <n v="2"/>
    <x v="284"/>
    <s v="Agree"/>
    <s v="Phyllis S Jones"/>
    <x v="3"/>
    <s v="Print"/>
    <s v="Phyllis "/>
    <x v="1"/>
    <x v="13"/>
  </r>
  <r>
    <n v="286"/>
    <s v="VGOR153A"/>
    <x v="0"/>
    <n v="2"/>
    <s v="New York"/>
    <n v="0"/>
    <x v="285"/>
    <s v="Strongly disagree"/>
    <s v="Georgianna S Cash"/>
    <x v="2"/>
    <s v="N/A"/>
    <s v="Georgianna "/>
    <x v="249"/>
    <x v="13"/>
  </r>
  <r>
    <n v="287"/>
    <s v="SGOR193E"/>
    <x v="0"/>
    <n v="2"/>
    <s v="Texas"/>
    <n v="1"/>
    <x v="286"/>
    <s v="Strongly disagree"/>
    <s v="Gustavo G King"/>
    <x v="0"/>
    <s v="Online"/>
    <s v="Gustavo "/>
    <x v="12"/>
    <x v="19"/>
  </r>
  <r>
    <n v="288"/>
    <s v="TKAN135A"/>
    <x v="0"/>
    <n v="1"/>
    <s v="Ohio"/>
    <n v="2"/>
    <x v="287"/>
    <s v="Agree"/>
    <s v="Sheree J Ellis"/>
    <x v="1"/>
    <s v="Print"/>
    <s v="Sheree "/>
    <x v="250"/>
    <x v="5"/>
  </r>
  <r>
    <n v="289"/>
    <s v="SQOG140F"/>
    <x v="0"/>
    <n v="2"/>
    <s v="Ohio"/>
    <n v="0"/>
    <x v="288"/>
    <s v="Strongly disagree"/>
    <s v="Sophie E Williams"/>
    <x v="3"/>
    <s v="Print"/>
    <s v="Sophie "/>
    <x v="85"/>
    <x v="2"/>
  </r>
  <r>
    <n v="290"/>
    <s v="HPRA024D"/>
    <x v="2"/>
    <n v="1"/>
    <s v="Michigan"/>
    <n v="0"/>
    <x v="289"/>
    <s v="Neutral"/>
    <s v="Kathryn B Crow"/>
    <x v="4"/>
    <s v="Print"/>
    <s v="Kathryn "/>
    <x v="74"/>
    <x v="10"/>
  </r>
  <r>
    <n v="291"/>
    <s v="LTCO103K"/>
    <x v="0"/>
    <n v="2"/>
    <s v="Ohio"/>
    <n v="0"/>
    <x v="290"/>
    <s v="Agree"/>
    <s v="Linda L Knapp"/>
    <x v="0"/>
    <s v="Online"/>
    <s v="Linda "/>
    <x v="251"/>
    <x v="3"/>
  </r>
  <r>
    <n v="292"/>
    <s v="NKAN161U"/>
    <x v="2"/>
    <n v="2"/>
    <s v="Michigan"/>
    <n v="0"/>
    <x v="291"/>
    <s v="Strongly disagree"/>
    <s v="Ray S Martinez"/>
    <x v="1"/>
    <s v="Print"/>
    <s v="Ray "/>
    <x v="183"/>
    <x v="13"/>
  </r>
  <r>
    <n v="293"/>
    <s v="BQOG137B"/>
    <x v="1"/>
    <n v="2"/>
    <s v="Michigan"/>
    <n v="2"/>
    <x v="292"/>
    <s v="Strongly agree"/>
    <s v="Linda G Mesa"/>
    <x v="0"/>
    <s v="Online"/>
    <s v="Linda "/>
    <x v="252"/>
    <x v="19"/>
  </r>
  <r>
    <n v="294"/>
    <s v="BQGA073A"/>
    <x v="2"/>
    <n v="2"/>
    <s v="California"/>
    <n v="2"/>
    <x v="293"/>
    <s v="Disagree"/>
    <s v="Donald E Jensen"/>
    <x v="4"/>
    <s v="Print"/>
    <s v="Donald "/>
    <x v="253"/>
    <x v="2"/>
  </r>
  <r>
    <n v="295"/>
    <s v="THLE065C"/>
    <x v="1"/>
    <n v="2"/>
    <s v="Florida"/>
    <n v="2"/>
    <x v="294"/>
    <s v="Strongly disagree"/>
    <s v="David D Canty"/>
    <x v="3"/>
    <s v="Print"/>
    <s v="David "/>
    <x v="254"/>
    <x v="14"/>
  </r>
  <r>
    <n v="296"/>
    <s v="RTCO141U"/>
    <x v="0"/>
    <n v="2"/>
    <s v="Illinois"/>
    <n v="0"/>
    <x v="295"/>
    <s v="Disagree"/>
    <s v="Isabel K Day"/>
    <x v="5"/>
    <s v="Online"/>
    <s v="Isabel "/>
    <x v="255"/>
    <x v="1"/>
  </r>
  <r>
    <n v="297"/>
    <s v="ENIA199D"/>
    <x v="2"/>
    <n v="1"/>
    <s v="Illinois"/>
    <n v="3"/>
    <x v="296"/>
    <s v="Strongly disagree"/>
    <s v="Elizabeth N Roman"/>
    <x v="5"/>
    <s v="Online"/>
    <s v="Elizabeth "/>
    <x v="256"/>
    <x v="7"/>
  </r>
  <r>
    <n v="298"/>
    <s v="DNIA112L"/>
    <x v="2"/>
    <n v="1"/>
    <s v="Florida"/>
    <n v="1"/>
    <x v="297"/>
    <s v="Disagree"/>
    <s v="Nancy J Lane"/>
    <x v="0"/>
    <s v="Online"/>
    <s v="Nancy "/>
    <x v="257"/>
    <x v="5"/>
  </r>
  <r>
    <n v="299"/>
    <s v="GQGA045E"/>
    <x v="0"/>
    <n v="2"/>
    <s v="Texas"/>
    <n v="1"/>
    <x v="298"/>
    <s v="Strongly agree"/>
    <s v="Amanda M Strickland"/>
    <x v="3"/>
    <s v="Print"/>
    <s v="Amanda "/>
    <x v="139"/>
    <x v="8"/>
  </r>
  <r>
    <n v="300"/>
    <s v="ZACA098P"/>
    <x v="0"/>
    <n v="1"/>
    <s v="Ohio"/>
    <n v="0"/>
    <x v="299"/>
    <s v="Strongly disagree"/>
    <s v="Irene R Willard"/>
    <x v="4"/>
    <s v="Print"/>
    <s v="Irene "/>
    <x v="258"/>
    <x v="11"/>
  </r>
  <r>
    <n v="301"/>
    <s v="PKAN048M"/>
    <x v="0"/>
    <n v="1"/>
    <s v="New York"/>
    <n v="2"/>
    <x v="300"/>
    <s v="Disagree"/>
    <s v="John R Cole"/>
    <x v="4"/>
    <s v="Print"/>
    <s v="John "/>
    <x v="110"/>
    <x v="11"/>
  </r>
  <r>
    <n v="302"/>
    <s v="EWOS175M"/>
    <x v="0"/>
    <n v="1"/>
    <s v="Virginia"/>
    <n v="0"/>
    <x v="301"/>
    <s v="Neutral"/>
    <s v="Taylor K Guillen"/>
    <x v="2"/>
    <s v="N/A"/>
    <s v="Taylor "/>
    <x v="259"/>
    <x v="1"/>
  </r>
  <r>
    <n v="303"/>
    <s v="ETCO173B"/>
    <x v="1"/>
    <n v="1"/>
    <s v="Virginia"/>
    <n v="2"/>
    <x v="302"/>
    <s v="Strongly disagree"/>
    <s v="Corinne G Boyd"/>
    <x v="0"/>
    <s v="Online"/>
    <s v="Corinne "/>
    <x v="260"/>
    <x v="19"/>
  </r>
  <r>
    <n v="304"/>
    <s v="EPRA036Y"/>
    <x v="1"/>
    <n v="2"/>
    <s v="California"/>
    <n v="1"/>
    <x v="303"/>
    <s v="Strongly agree"/>
    <s v="Patricia A Lundquist"/>
    <x v="5"/>
    <s v="Online"/>
    <s v="Patricia "/>
    <x v="261"/>
    <x v="0"/>
  </r>
  <r>
    <n v="305"/>
    <s v="DKAN153R"/>
    <x v="0"/>
    <n v="1"/>
    <s v="Texas"/>
    <n v="0"/>
    <x v="304"/>
    <s v="Neutral"/>
    <s v="Gloria C Haynes"/>
    <x v="0"/>
    <s v="Online"/>
    <s v="Gloria "/>
    <x v="28"/>
    <x v="4"/>
  </r>
  <r>
    <n v="306"/>
    <s v="LWOS187Z"/>
    <x v="2"/>
    <n v="2"/>
    <s v="Ohio"/>
    <n v="2"/>
    <x v="305"/>
    <s v="Strongly agree"/>
    <s v="Howard S Highfill"/>
    <x v="0"/>
    <s v="Online"/>
    <s v="Howard "/>
    <x v="262"/>
    <x v="13"/>
  </r>
  <r>
    <n v="307"/>
    <s v="MPRA086D"/>
    <x v="1"/>
    <n v="1"/>
    <s v="California"/>
    <n v="2"/>
    <x v="306"/>
    <s v="Strongly agree"/>
    <s v="Darryl V Bull"/>
    <x v="2"/>
    <s v="N/A"/>
    <s v="Darryl "/>
    <x v="263"/>
    <x v="18"/>
  </r>
  <r>
    <n v="308"/>
    <s v="UTCO101H"/>
    <x v="2"/>
    <n v="2"/>
    <s v="Texas"/>
    <n v="1"/>
    <x v="307"/>
    <s v="Strongly disagree"/>
    <s v="John B Brawner"/>
    <x v="5"/>
    <s v="Online"/>
    <s v="John "/>
    <x v="264"/>
    <x v="10"/>
  </r>
  <r>
    <n v="309"/>
    <s v="UQOG178B"/>
    <x v="0"/>
    <n v="1"/>
    <s v="Illinois"/>
    <n v="3"/>
    <x v="308"/>
    <s v="Agree"/>
    <s v="William L Jaime"/>
    <x v="2"/>
    <s v="N/A"/>
    <s v="William "/>
    <x v="265"/>
    <x v="3"/>
  </r>
  <r>
    <n v="310"/>
    <s v="IPRA028K"/>
    <x v="2"/>
    <n v="1"/>
    <s v="Minnesota"/>
    <n v="2"/>
    <x v="309"/>
    <s v="Strongly agree"/>
    <s v="Moshe O Harrington"/>
    <x v="2"/>
    <s v="N/A"/>
    <s v="Moshe "/>
    <x v="266"/>
    <x v="20"/>
  </r>
  <r>
    <n v="311"/>
    <s v="MTCO069J"/>
    <x v="0"/>
    <n v="1"/>
    <s v="Florida"/>
    <n v="2"/>
    <x v="310"/>
    <s v="Neutral"/>
    <s v="James K Engles"/>
    <x v="2"/>
    <s v="N/A"/>
    <s v="James "/>
    <x v="267"/>
    <x v="1"/>
  </r>
  <r>
    <n v="312"/>
    <s v="MTNE016J"/>
    <x v="1"/>
    <n v="2"/>
    <s v="New York"/>
    <n v="2"/>
    <x v="311"/>
    <s v="Strongly agree"/>
    <s v="Richard S McComb"/>
    <x v="3"/>
    <s v="Print"/>
    <s v="Richard "/>
    <x v="268"/>
    <x v="13"/>
  </r>
  <r>
    <n v="313"/>
    <s v="ONIA011T"/>
    <x v="2"/>
    <n v="1"/>
    <s v="Illinois"/>
    <n v="3"/>
    <x v="312"/>
    <s v="Disagree"/>
    <s v="Shawn L Turner"/>
    <x v="4"/>
    <s v="Print"/>
    <s v="Shawn "/>
    <x v="25"/>
    <x v="3"/>
  </r>
  <r>
    <n v="314"/>
    <s v="SHLE143Q"/>
    <x v="0"/>
    <n v="1"/>
    <s v="Virginia"/>
    <n v="2"/>
    <x v="313"/>
    <s v="Agree"/>
    <s v="Ruby F Weaver"/>
    <x v="2"/>
    <s v="N/A"/>
    <s v="Ruby "/>
    <x v="269"/>
    <x v="9"/>
  </r>
  <r>
    <n v="315"/>
    <s v="DNIA047N"/>
    <x v="0"/>
    <n v="1"/>
    <s v="Virginia"/>
    <n v="2"/>
    <x v="314"/>
    <s v="Disagree"/>
    <s v="Donald R Leon"/>
    <x v="0"/>
    <s v="Online"/>
    <s v="Donald "/>
    <x v="270"/>
    <x v="11"/>
  </r>
  <r>
    <n v="316"/>
    <s v="GKAN087C"/>
    <x v="0"/>
    <n v="1"/>
    <s v="Arizona"/>
    <n v="0"/>
    <x v="315"/>
    <s v="Strongly agree"/>
    <s v="Doris A Keene"/>
    <x v="1"/>
    <s v="Print"/>
    <s v="Doris "/>
    <x v="271"/>
    <x v="0"/>
  </r>
  <r>
    <n v="317"/>
    <s v="DWOS140R"/>
    <x v="1"/>
    <n v="1"/>
    <s v="Arizona"/>
    <n v="1"/>
    <x v="316"/>
    <s v="Strongly agree"/>
    <s v="Catherine M Robbins"/>
    <x v="5"/>
    <s v="Online"/>
    <s v="Catherine "/>
    <x v="272"/>
    <x v="8"/>
  </r>
  <r>
    <n v="318"/>
    <s v="GTNE018P"/>
    <x v="0"/>
    <n v="1"/>
    <s v="Minnesota"/>
    <n v="2"/>
    <x v="317"/>
    <s v="Strongly agree"/>
    <s v="Lee L Lopez"/>
    <x v="4"/>
    <s v="Print"/>
    <s v="Lee "/>
    <x v="273"/>
    <x v="3"/>
  </r>
  <r>
    <n v="319"/>
    <s v="TTCO089Z"/>
    <x v="0"/>
    <n v="1"/>
    <s v="Arizona"/>
    <n v="1"/>
    <x v="318"/>
    <s v="Disagree"/>
    <s v="Susan G Gates"/>
    <x v="0"/>
    <s v="Online"/>
    <s v="Susan "/>
    <x v="274"/>
    <x v="19"/>
  </r>
  <r>
    <n v="320"/>
    <s v="NGOR168K"/>
    <x v="1"/>
    <n v="2"/>
    <s v="Michigan"/>
    <n v="2"/>
    <x v="319"/>
    <s v="Agree"/>
    <s v="Louis K Pease"/>
    <x v="2"/>
    <s v="N/A"/>
    <s v="Louis "/>
    <x v="275"/>
    <x v="1"/>
  </r>
  <r>
    <n v="321"/>
    <s v="UGOR098I"/>
    <x v="0"/>
    <n v="2"/>
    <s v="Minnesota"/>
    <n v="0"/>
    <x v="320"/>
    <s v="Disagree"/>
    <s v="Samuel N Ambrose"/>
    <x v="1"/>
    <s v="Print"/>
    <s v="Samuel "/>
    <x v="276"/>
    <x v="7"/>
  </r>
  <r>
    <n v="322"/>
    <s v="OTCO006W"/>
    <x v="1"/>
    <n v="2"/>
    <s v="Virginia"/>
    <n v="2"/>
    <x v="321"/>
    <s v="Disagree"/>
    <s v="Tawana M Reynolds"/>
    <x v="5"/>
    <s v="Online"/>
    <s v="Tawana "/>
    <x v="277"/>
    <x v="8"/>
  </r>
  <r>
    <n v="323"/>
    <s v="ATCO174U"/>
    <x v="2"/>
    <n v="2"/>
    <s v="Texas"/>
    <n v="2"/>
    <x v="322"/>
    <s v="Agree"/>
    <s v="John C Dailey"/>
    <x v="2"/>
    <s v="N/A"/>
    <s v="John "/>
    <x v="278"/>
    <x v="4"/>
  </r>
  <r>
    <n v="324"/>
    <s v="CGOR002G"/>
    <x v="1"/>
    <n v="1"/>
    <s v="Arizona"/>
    <n v="0"/>
    <x v="323"/>
    <s v="Agree"/>
    <s v="Richard B Short"/>
    <x v="1"/>
    <s v="Print"/>
    <s v="Richard "/>
    <x v="218"/>
    <x v="10"/>
  </r>
  <r>
    <n v="325"/>
    <s v="PAIS084L"/>
    <x v="0"/>
    <n v="1"/>
    <s v="Illinois"/>
    <n v="2"/>
    <x v="324"/>
    <s v="Disagree"/>
    <s v="Beulah R Garcia"/>
    <x v="1"/>
    <s v="Print"/>
    <s v="Beulah "/>
    <x v="9"/>
    <x v="11"/>
  </r>
  <r>
    <n v="326"/>
    <s v="TQOG099C"/>
    <x v="0"/>
    <n v="1"/>
    <s v="Illinois"/>
    <n v="1"/>
    <x v="325"/>
    <s v="Strongly agree"/>
    <s v="Sarah C Charron"/>
    <x v="4"/>
    <s v="Print"/>
    <s v="Sarah "/>
    <x v="279"/>
    <x v="4"/>
  </r>
  <r>
    <n v="327"/>
    <s v="DWOS004Y"/>
    <x v="0"/>
    <n v="1"/>
    <s v="Florida"/>
    <n v="2"/>
    <x v="326"/>
    <s v="Agree"/>
    <s v="Ester T Dietrich"/>
    <x v="0"/>
    <s v="Online"/>
    <s v="Ester "/>
    <x v="280"/>
    <x v="12"/>
  </r>
  <r>
    <n v="328"/>
    <s v="BAIS013C"/>
    <x v="1"/>
    <n v="2"/>
    <s v="Texas"/>
    <n v="2"/>
    <x v="327"/>
    <s v="Disagree"/>
    <s v="Courtney S Riordan"/>
    <x v="4"/>
    <s v="Print"/>
    <s v="Courtney "/>
    <x v="281"/>
    <x v="13"/>
  </r>
  <r>
    <n v="329"/>
    <s v="SKAN024M"/>
    <x v="2"/>
    <n v="2"/>
    <s v="Texas"/>
    <n v="0"/>
    <x v="328"/>
    <s v="Disagree"/>
    <s v="Eleanor J Lucero"/>
    <x v="3"/>
    <s v="Print"/>
    <s v="Eleanor "/>
    <x v="282"/>
    <x v="5"/>
  </r>
  <r>
    <n v="330"/>
    <s v="LWOS044K"/>
    <x v="0"/>
    <n v="1"/>
    <s v="Texas"/>
    <n v="0"/>
    <x v="329"/>
    <s v="Disagree"/>
    <s v="Juanita L Schlenker"/>
    <x v="4"/>
    <s v="Print"/>
    <s v="Juanita "/>
    <x v="283"/>
    <x v="3"/>
  </r>
  <r>
    <n v="331"/>
    <s v="GKAN059P"/>
    <x v="1"/>
    <n v="1"/>
    <s v="Arizona"/>
    <n v="2"/>
    <x v="330"/>
    <s v="Disagree"/>
    <s v="Amy B Stubbs"/>
    <x v="4"/>
    <s v="Print"/>
    <s v="Amy "/>
    <x v="284"/>
    <x v="10"/>
  </r>
  <r>
    <n v="332"/>
    <s v="IKAN017Z"/>
    <x v="2"/>
    <n v="1"/>
    <s v="Arizona"/>
    <n v="2"/>
    <x v="331"/>
    <s v="Strongly disagree"/>
    <s v="Conrad K Nelson"/>
    <x v="5"/>
    <s v="Online"/>
    <s v="Conrad "/>
    <x v="134"/>
    <x v="1"/>
  </r>
  <r>
    <n v="333"/>
    <s v="MQGA123D"/>
    <x v="1"/>
    <n v="1"/>
    <s v="Virginia"/>
    <n v="2"/>
    <x v="332"/>
    <s v="Neutral"/>
    <s v="Carlos L Vito"/>
    <x v="1"/>
    <s v="Print"/>
    <s v="Carlos "/>
    <x v="285"/>
    <x v="3"/>
  </r>
  <r>
    <n v="334"/>
    <s v="JQGA101B"/>
    <x v="2"/>
    <n v="2"/>
    <s v="Ohio"/>
    <n v="2"/>
    <x v="333"/>
    <s v="Strongly disagree"/>
    <s v="Joanne T Wake"/>
    <x v="0"/>
    <s v="Online"/>
    <s v="Joanne "/>
    <x v="286"/>
    <x v="12"/>
  </r>
  <r>
    <n v="335"/>
    <s v="NNIA110S"/>
    <x v="1"/>
    <n v="1"/>
    <s v="Michigan"/>
    <n v="1"/>
    <x v="334"/>
    <s v="Neutral"/>
    <s v="James L Nowak"/>
    <x v="4"/>
    <s v="Print"/>
    <s v="James "/>
    <x v="287"/>
    <x v="3"/>
  </r>
  <r>
    <n v="336"/>
    <s v="TACA167P"/>
    <x v="2"/>
    <n v="1"/>
    <s v="New York"/>
    <n v="0"/>
    <x v="335"/>
    <s v="Strongly disagree"/>
    <s v="Boyce J Walker"/>
    <x v="3"/>
    <s v="Print"/>
    <s v="Boyce "/>
    <x v="73"/>
    <x v="5"/>
  </r>
  <r>
    <n v="337"/>
    <s v="BNIA008D"/>
    <x v="2"/>
    <n v="2"/>
    <s v="Texas"/>
    <n v="0"/>
    <x v="336"/>
    <s v="Disagree"/>
    <s v="Lee T Hardy"/>
    <x v="5"/>
    <s v="Online"/>
    <s v="Lee "/>
    <x v="288"/>
    <x v="12"/>
  </r>
  <r>
    <n v="338"/>
    <s v="CKAN171J"/>
    <x v="0"/>
    <n v="2"/>
    <s v="Illinois"/>
    <n v="2"/>
    <x v="337"/>
    <s v="Agree"/>
    <s v="Michael G Wallace"/>
    <x v="0"/>
    <s v="Online"/>
    <s v="Michael "/>
    <x v="289"/>
    <x v="19"/>
  </r>
  <r>
    <n v="339"/>
    <s v="AACA000M"/>
    <x v="0"/>
    <n v="2"/>
    <s v="Texas"/>
    <n v="2"/>
    <x v="338"/>
    <s v="Disagree"/>
    <s v="Joe A Bender"/>
    <x v="2"/>
    <s v="N/A"/>
    <s v="Joe "/>
    <x v="290"/>
    <x v="0"/>
  </r>
  <r>
    <n v="340"/>
    <s v="RNIA052A"/>
    <x v="1"/>
    <n v="2"/>
    <s v="Virginia"/>
    <n v="2"/>
    <x v="339"/>
    <s v="Neutral"/>
    <s v="Ricky E Murray"/>
    <x v="5"/>
    <s v="Online"/>
    <s v="Ricky "/>
    <x v="291"/>
    <x v="2"/>
  </r>
  <r>
    <n v="341"/>
    <s v="RQOG164H"/>
    <x v="0"/>
    <n v="2"/>
    <s v="Illinois"/>
    <n v="0"/>
    <x v="340"/>
    <s v="Disagree"/>
    <s v="Stephen F Deckard"/>
    <x v="3"/>
    <s v="Print"/>
    <s v="Stephen "/>
    <x v="292"/>
    <x v="9"/>
  </r>
  <r>
    <n v="342"/>
    <s v="FTNE187G"/>
    <x v="2"/>
    <n v="2"/>
    <s v="Minnesota"/>
    <n v="0"/>
    <x v="341"/>
    <s v="Strongly agree"/>
    <s v="Jessie R Boyd"/>
    <x v="0"/>
    <s v="Online"/>
    <s v="Jessie "/>
    <x v="260"/>
    <x v="11"/>
  </r>
  <r>
    <n v="343"/>
    <s v="VACA076V"/>
    <x v="0"/>
    <n v="2"/>
    <s v="Ohio"/>
    <n v="1"/>
    <x v="342"/>
    <s v="Neutral"/>
    <s v="Reuben J Hunter"/>
    <x v="1"/>
    <s v="Print"/>
    <s v="Reuben "/>
    <x v="293"/>
    <x v="5"/>
  </r>
  <r>
    <n v="344"/>
    <s v="RAIS125X"/>
    <x v="1"/>
    <n v="1"/>
    <s v="Virginia"/>
    <n v="2"/>
    <x v="343"/>
    <s v="Neutral"/>
    <s v="Alexandra E Jordan"/>
    <x v="5"/>
    <s v="Online"/>
    <s v="Alexandra "/>
    <x v="294"/>
    <x v="2"/>
  </r>
  <r>
    <n v="345"/>
    <s v="APRA153C"/>
    <x v="0"/>
    <n v="2"/>
    <s v="Arizona"/>
    <n v="1"/>
    <x v="344"/>
    <s v="Neutral"/>
    <s v="Corey G Boyce"/>
    <x v="1"/>
    <s v="Print"/>
    <s v="Corey "/>
    <x v="295"/>
    <x v="19"/>
  </r>
  <r>
    <n v="346"/>
    <s v="CPRA064X"/>
    <x v="2"/>
    <n v="2"/>
    <s v="New York"/>
    <n v="0"/>
    <x v="345"/>
    <s v="Agree"/>
    <s v="David B Malin"/>
    <x v="1"/>
    <s v="Print"/>
    <s v="David "/>
    <x v="296"/>
    <x v="10"/>
  </r>
  <r>
    <n v="347"/>
    <s v="HQGA186A"/>
    <x v="0"/>
    <n v="2"/>
    <s v="New York"/>
    <n v="2"/>
    <x v="346"/>
    <s v="Strongly disagree"/>
    <s v="Elbert J Li"/>
    <x v="1"/>
    <s v="Print"/>
    <s v="Elbert "/>
    <x v="297"/>
    <x v="5"/>
  </r>
  <r>
    <n v="348"/>
    <s v="TKAN121C"/>
    <x v="0"/>
    <n v="2"/>
    <s v="Michigan"/>
    <n v="0"/>
    <x v="347"/>
    <s v="Strongly agree"/>
    <s v="Patrice C Anthony"/>
    <x v="5"/>
    <s v="Online"/>
    <s v="Patrice "/>
    <x v="298"/>
    <x v="4"/>
  </r>
  <r>
    <n v="349"/>
    <s v="AACA112S"/>
    <x v="0"/>
    <n v="1"/>
    <s v="California"/>
    <n v="1"/>
    <x v="348"/>
    <s v="Strongly agree"/>
    <s v="Mindy A Griffin"/>
    <x v="4"/>
    <s v="Print"/>
    <s v="Mindy "/>
    <x v="192"/>
    <x v="0"/>
  </r>
  <r>
    <n v="350"/>
    <s v="ANIA125A"/>
    <x v="0"/>
    <n v="2"/>
    <s v="Florida"/>
    <n v="0"/>
    <x v="349"/>
    <s v="Disagree"/>
    <s v="Charles H Shaw"/>
    <x v="0"/>
    <s v="Online"/>
    <s v="Charles "/>
    <x v="299"/>
    <x v="15"/>
  </r>
  <r>
    <n v="351"/>
    <s v="UHLE189S"/>
    <x v="1"/>
    <n v="2"/>
    <s v="Arizona"/>
    <n v="1"/>
    <x v="350"/>
    <s v="Agree"/>
    <s v="Fred C Hailey"/>
    <x v="5"/>
    <s v="Online"/>
    <s v="Fred "/>
    <x v="300"/>
    <x v="4"/>
  </r>
  <r>
    <n v="352"/>
    <s v="LACA047B"/>
    <x v="1"/>
    <n v="1"/>
    <s v="New York"/>
    <n v="2"/>
    <x v="351"/>
    <s v="Strongly disagree"/>
    <s v="Jennie M Bagley"/>
    <x v="3"/>
    <s v="Print"/>
    <s v="Jennie "/>
    <x v="301"/>
    <x v="8"/>
  </r>
  <r>
    <n v="353"/>
    <s v="FKAN168B"/>
    <x v="0"/>
    <n v="2"/>
    <s v="Illinois"/>
    <n v="2"/>
    <x v="352"/>
    <s v="Disagree"/>
    <s v="Donald P Kozlowski"/>
    <x v="0"/>
    <s v="Online"/>
    <s v="Donald "/>
    <x v="302"/>
    <x v="16"/>
  </r>
  <r>
    <n v="354"/>
    <s v="UWOS040B"/>
    <x v="1"/>
    <n v="2"/>
    <s v="Ohio"/>
    <n v="2"/>
    <x v="353"/>
    <s v="Agree"/>
    <s v="Kenneth G Valente"/>
    <x v="5"/>
    <s v="Online"/>
    <s v="Kenneth "/>
    <x v="303"/>
    <x v="19"/>
  </r>
  <r>
    <n v="355"/>
    <s v="SACA171D"/>
    <x v="0"/>
    <n v="1"/>
    <s v="New York"/>
    <n v="2"/>
    <x v="354"/>
    <s v="Strongly agree"/>
    <s v="Joseph D Allen"/>
    <x v="2"/>
    <s v="N/A"/>
    <s v="Joseph "/>
    <x v="181"/>
    <x v="14"/>
  </r>
  <r>
    <n v="356"/>
    <s v="STNE027U"/>
    <x v="1"/>
    <n v="1"/>
    <s v="Virginia"/>
    <n v="1"/>
    <x v="355"/>
    <s v="Strongly agree"/>
    <s v="Erma G Williams"/>
    <x v="4"/>
    <s v="Print"/>
    <s v="Erma "/>
    <x v="85"/>
    <x v="19"/>
  </r>
  <r>
    <n v="357"/>
    <s v="UACA094B"/>
    <x v="0"/>
    <n v="2"/>
    <s v="California"/>
    <n v="2"/>
    <x v="356"/>
    <s v="Strongly agree"/>
    <s v="Teresa A Olds"/>
    <x v="2"/>
    <s v="N/A"/>
    <s v="Teresa "/>
    <x v="304"/>
    <x v="0"/>
  </r>
  <r>
    <n v="358"/>
    <s v="UGOR141V"/>
    <x v="0"/>
    <n v="2"/>
    <s v="Ohio"/>
    <n v="0"/>
    <x v="357"/>
    <s v="Strongly disagree"/>
    <s v="Dan S Williams"/>
    <x v="5"/>
    <s v="Online"/>
    <s v="Dan "/>
    <x v="85"/>
    <x v="13"/>
  </r>
  <r>
    <n v="359"/>
    <s v="GQGA172O"/>
    <x v="1"/>
    <n v="2"/>
    <s v="Texas"/>
    <n v="2"/>
    <x v="358"/>
    <s v="Disagree"/>
    <s v="Darrell D Davis"/>
    <x v="5"/>
    <s v="Online"/>
    <s v="Darrell "/>
    <x v="305"/>
    <x v="14"/>
  </r>
  <r>
    <n v="360"/>
    <s v="VACA177E"/>
    <x v="0"/>
    <n v="2"/>
    <s v="Virginia"/>
    <n v="2"/>
    <x v="359"/>
    <s v="Strongly disagree"/>
    <s v="Cecile J Heineman"/>
    <x v="1"/>
    <s v="Print"/>
    <s v="Cecile "/>
    <x v="306"/>
    <x v="5"/>
  </r>
  <r>
    <n v="361"/>
    <s v="EHLE056W"/>
    <x v="2"/>
    <n v="2"/>
    <s v="Minnesota"/>
    <n v="2"/>
    <x v="360"/>
    <s v="Strongly agree"/>
    <s v="Eileen K Dailey"/>
    <x v="3"/>
    <s v="Print"/>
    <s v="Eileen "/>
    <x v="278"/>
    <x v="1"/>
  </r>
  <r>
    <n v="362"/>
    <s v="RQGA091H"/>
    <x v="0"/>
    <n v="2"/>
    <s v="Texas"/>
    <n v="0"/>
    <x v="361"/>
    <s v="Agree"/>
    <s v="Naomi E Clarke"/>
    <x v="5"/>
    <s v="Online"/>
    <s v="Naomi "/>
    <x v="7"/>
    <x v="2"/>
  </r>
  <r>
    <n v="363"/>
    <s v="ZAIS057S"/>
    <x v="2"/>
    <n v="2"/>
    <s v="Michigan"/>
    <n v="1"/>
    <x v="362"/>
    <s v="Strongly disagree"/>
    <s v="Joseph B Harrison"/>
    <x v="1"/>
    <s v="Print"/>
    <s v="Joseph "/>
    <x v="93"/>
    <x v="10"/>
  </r>
  <r>
    <n v="364"/>
    <s v="STNE033H"/>
    <x v="1"/>
    <n v="1"/>
    <s v="Arizona"/>
    <n v="3"/>
    <x v="363"/>
    <s v="Disagree"/>
    <s v="Karl K Reddin"/>
    <x v="3"/>
    <s v="Print"/>
    <s v="Karl "/>
    <x v="307"/>
    <x v="1"/>
  </r>
  <r>
    <n v="365"/>
    <s v="DACA010M"/>
    <x v="0"/>
    <n v="2"/>
    <s v="Michigan"/>
    <n v="2"/>
    <x v="364"/>
    <s v="Agree"/>
    <s v="Barbara D Rios"/>
    <x v="3"/>
    <s v="Print"/>
    <s v="Barbara "/>
    <x v="308"/>
    <x v="14"/>
  </r>
  <r>
    <n v="366"/>
    <s v="LQGA112W"/>
    <x v="2"/>
    <n v="1"/>
    <s v="Virginia"/>
    <n v="0"/>
    <x v="365"/>
    <s v="Strongly agree"/>
    <s v="Melanie T Barrientos"/>
    <x v="3"/>
    <s v="Print"/>
    <s v="Melanie "/>
    <x v="309"/>
    <x v="12"/>
  </r>
  <r>
    <n v="367"/>
    <s v="AACA159H"/>
    <x v="0"/>
    <n v="1"/>
    <s v="Illinois"/>
    <n v="0"/>
    <x v="366"/>
    <s v="Strongly agree"/>
    <s v="Charles A Luna"/>
    <x v="3"/>
    <s v="Print"/>
    <s v="Charles "/>
    <x v="310"/>
    <x v="0"/>
  </r>
  <r>
    <n v="368"/>
    <s v="PTNE056R"/>
    <x v="0"/>
    <n v="2"/>
    <s v="Florida"/>
    <n v="2"/>
    <x v="367"/>
    <s v="Agree"/>
    <s v="Edna M Howell"/>
    <x v="5"/>
    <s v="Online"/>
    <s v="Edna "/>
    <x v="311"/>
    <x v="8"/>
  </r>
  <r>
    <n v="369"/>
    <s v="AQGA133D"/>
    <x v="0"/>
    <n v="1"/>
    <s v="Virginia"/>
    <n v="2"/>
    <x v="368"/>
    <s v="Strongly agree"/>
    <s v="Salvatore S McKinney"/>
    <x v="4"/>
    <s v="Print"/>
    <s v="Salvatore "/>
    <x v="312"/>
    <x v="13"/>
  </r>
  <r>
    <n v="370"/>
    <s v="EQGA179Z"/>
    <x v="0"/>
    <n v="1"/>
    <s v="California"/>
    <n v="1"/>
    <x v="369"/>
    <s v="Neutral"/>
    <s v="Thomas L Frazier"/>
    <x v="3"/>
    <s v="Print"/>
    <s v="Thomas "/>
    <x v="313"/>
    <x v="3"/>
  </r>
  <r>
    <n v="371"/>
    <s v="SQOG173G"/>
    <x v="2"/>
    <n v="1"/>
    <s v="Ohio"/>
    <n v="0"/>
    <x v="370"/>
    <s v="Neutral"/>
    <s v="Rae J Weyand"/>
    <x v="4"/>
    <s v="Print"/>
    <s v="Rae "/>
    <x v="314"/>
    <x v="5"/>
  </r>
  <r>
    <n v="372"/>
    <s v="TAIS121K"/>
    <x v="2"/>
    <n v="1"/>
    <s v="Illinois"/>
    <n v="2"/>
    <x v="371"/>
    <s v="Strongly disagree"/>
    <s v="Catherine W Overall"/>
    <x v="3"/>
    <s v="Print"/>
    <s v="Catherine "/>
    <x v="315"/>
    <x v="6"/>
  </r>
  <r>
    <n v="373"/>
    <s v="HHLE103K"/>
    <x v="0"/>
    <n v="1"/>
    <s v="Ohio"/>
    <n v="2"/>
    <x v="372"/>
    <s v="Agree"/>
    <s v="Wayne R Kropf"/>
    <x v="5"/>
    <s v="Online"/>
    <s v="Wayne "/>
    <x v="316"/>
    <x v="11"/>
  </r>
  <r>
    <n v="374"/>
    <s v="IAIS176K"/>
    <x v="0"/>
    <n v="2"/>
    <s v="Ohio"/>
    <n v="2"/>
    <x v="373"/>
    <s v="Agree"/>
    <s v="Mary P Allen"/>
    <x v="4"/>
    <s v="Print"/>
    <s v="Mary "/>
    <x v="181"/>
    <x v="16"/>
  </r>
  <r>
    <n v="375"/>
    <s v="RQOG036E"/>
    <x v="2"/>
    <n v="2"/>
    <s v="New York"/>
    <n v="2"/>
    <x v="374"/>
    <s v="Neutral"/>
    <s v="David K Causey"/>
    <x v="2"/>
    <s v="N/A"/>
    <s v="David "/>
    <x v="317"/>
    <x v="1"/>
  </r>
  <r>
    <n v="376"/>
    <s v="HTCO155P"/>
    <x v="1"/>
    <n v="2"/>
    <s v="Arizona"/>
    <n v="0"/>
    <x v="375"/>
    <s v="Agree"/>
    <s v="Dorothy E Oneal"/>
    <x v="1"/>
    <s v="Print"/>
    <s v="Dorothy "/>
    <x v="318"/>
    <x v="2"/>
  </r>
  <r>
    <n v="377"/>
    <s v="FQOG020U"/>
    <x v="0"/>
    <n v="2"/>
    <s v="Illinois"/>
    <n v="1"/>
    <x v="376"/>
    <s v="Agree"/>
    <s v="Paul G Meagher"/>
    <x v="5"/>
    <s v="Online"/>
    <s v="Paul "/>
    <x v="319"/>
    <x v="19"/>
  </r>
  <r>
    <n v="378"/>
    <s v="ETNE164S"/>
    <x v="0"/>
    <n v="1"/>
    <s v="Michigan"/>
    <n v="0"/>
    <x v="377"/>
    <s v="Agree"/>
    <s v="James S Nelson"/>
    <x v="1"/>
    <s v="Print"/>
    <s v="James "/>
    <x v="134"/>
    <x v="13"/>
  </r>
  <r>
    <n v="379"/>
    <s v="GNIA199J"/>
    <x v="0"/>
    <n v="2"/>
    <s v="Florida"/>
    <n v="0"/>
    <x v="378"/>
    <s v="Agree"/>
    <s v="Miguel J Hutto"/>
    <x v="4"/>
    <s v="Print"/>
    <s v="Miguel "/>
    <x v="320"/>
    <x v="5"/>
  </r>
  <r>
    <n v="380"/>
    <s v="GKAN059O"/>
    <x v="2"/>
    <n v="2"/>
    <s v="Michigan"/>
    <n v="3"/>
    <x v="379"/>
    <s v="Strongly agree"/>
    <s v="Jared R Lane"/>
    <x v="5"/>
    <s v="Online"/>
    <s v="Jared "/>
    <x v="257"/>
    <x v="11"/>
  </r>
  <r>
    <n v="381"/>
    <s v="IKAN126N"/>
    <x v="1"/>
    <n v="2"/>
    <s v="Virginia"/>
    <n v="2"/>
    <x v="380"/>
    <s v="Neutral"/>
    <s v="Mack J Riggins"/>
    <x v="2"/>
    <s v="N/A"/>
    <s v="Mack "/>
    <x v="321"/>
    <x v="5"/>
  </r>
  <r>
    <n v="382"/>
    <s v="MAIS045R"/>
    <x v="0"/>
    <n v="1"/>
    <s v="Minnesota"/>
    <n v="0"/>
    <x v="381"/>
    <s v="Strongly agree"/>
    <s v="Aurelio B Williams"/>
    <x v="4"/>
    <s v="Print"/>
    <s v="Aurelio "/>
    <x v="85"/>
    <x v="10"/>
  </r>
  <r>
    <n v="383"/>
    <s v="NGOR138S"/>
    <x v="1"/>
    <n v="2"/>
    <s v="Florida"/>
    <n v="2"/>
    <x v="382"/>
    <s v="Disagree"/>
    <s v="Robert K Ahmed"/>
    <x v="4"/>
    <s v="Print"/>
    <s v="Robert "/>
    <x v="322"/>
    <x v="1"/>
  </r>
  <r>
    <n v="384"/>
    <s v="OPRA063W"/>
    <x v="0"/>
    <n v="2"/>
    <s v="Minnesota"/>
    <n v="1"/>
    <x v="383"/>
    <s v="Neutral"/>
    <s v="Rhonda R Mobley"/>
    <x v="2"/>
    <s v="N/A"/>
    <s v="Rhonda "/>
    <x v="323"/>
    <x v="11"/>
  </r>
  <r>
    <n v="385"/>
    <s v="BGOR013Q"/>
    <x v="0"/>
    <n v="1"/>
    <s v="New York"/>
    <n v="1"/>
    <x v="384"/>
    <s v="Agree"/>
    <s v="Shelley W Billie"/>
    <x v="4"/>
    <s v="Print"/>
    <s v="Shelley "/>
    <x v="324"/>
    <x v="6"/>
  </r>
  <r>
    <n v="386"/>
    <s v="RAIS099H"/>
    <x v="2"/>
    <n v="1"/>
    <s v="Ohio"/>
    <n v="0"/>
    <x v="385"/>
    <s v="Neutral"/>
    <s v="Jonathan S Womack"/>
    <x v="4"/>
    <s v="Print"/>
    <s v="Jonathan "/>
    <x v="325"/>
    <x v="13"/>
  </r>
  <r>
    <n v="387"/>
    <s v="ETCO088U"/>
    <x v="2"/>
    <n v="2"/>
    <s v="Ohio"/>
    <n v="2"/>
    <x v="386"/>
    <s v="Neutral"/>
    <s v="Barbara S Young"/>
    <x v="1"/>
    <s v="Print"/>
    <s v="Barbara "/>
    <x v="155"/>
    <x v="13"/>
  </r>
  <r>
    <n v="388"/>
    <s v="DKAN074M"/>
    <x v="1"/>
    <n v="1"/>
    <s v="Minnesota"/>
    <n v="1"/>
    <x v="387"/>
    <s v="Strongly agree"/>
    <s v="Jose G Reid"/>
    <x v="4"/>
    <s v="Print"/>
    <s v="Jose "/>
    <x v="326"/>
    <x v="19"/>
  </r>
  <r>
    <n v="389"/>
    <s v="OTNE106Y"/>
    <x v="0"/>
    <n v="2"/>
    <s v="Virginia"/>
    <n v="1"/>
    <x v="388"/>
    <s v="Strongly disagree"/>
    <s v="Troy A Verduzco"/>
    <x v="5"/>
    <s v="Online"/>
    <s v="Troy "/>
    <x v="327"/>
    <x v="0"/>
  </r>
  <r>
    <n v="390"/>
    <s v="TQGA101P"/>
    <x v="1"/>
    <n v="2"/>
    <s v="Florida"/>
    <n v="2"/>
    <x v="389"/>
    <s v="Strongly disagree"/>
    <s v="Patricia R Campbell"/>
    <x v="1"/>
    <s v="Print"/>
    <s v="Patricia "/>
    <x v="127"/>
    <x v="11"/>
  </r>
  <r>
    <n v="391"/>
    <s v="IQOG109K"/>
    <x v="0"/>
    <n v="2"/>
    <s v="Texas"/>
    <n v="1"/>
    <x v="390"/>
    <s v="Agree"/>
    <s v="Roger M Rogers"/>
    <x v="1"/>
    <s v="Print"/>
    <s v="Roger "/>
    <x v="69"/>
    <x v="8"/>
  </r>
  <r>
    <n v="392"/>
    <s v="ANIA065R"/>
    <x v="1"/>
    <n v="1"/>
    <s v="Arizona"/>
    <n v="1"/>
    <x v="391"/>
    <s v="Strongly disagree"/>
    <s v="Luis R Hastings"/>
    <x v="1"/>
    <s v="Print"/>
    <s v="Luis "/>
    <x v="328"/>
    <x v="11"/>
  </r>
  <r>
    <n v="393"/>
    <s v="SPRA029M"/>
    <x v="0"/>
    <n v="1"/>
    <s v="Texas"/>
    <n v="3"/>
    <x v="392"/>
    <s v="Agree"/>
    <s v="Lois D Carothers"/>
    <x v="1"/>
    <s v="Print"/>
    <s v="Lois "/>
    <x v="329"/>
    <x v="14"/>
  </r>
  <r>
    <n v="394"/>
    <s v="EPRA167F"/>
    <x v="0"/>
    <n v="1"/>
    <s v="New York"/>
    <n v="2"/>
    <x v="393"/>
    <s v="Neutral"/>
    <s v="Heather J Simmons"/>
    <x v="5"/>
    <s v="Online"/>
    <s v="Heather "/>
    <x v="330"/>
    <x v="5"/>
  </r>
  <r>
    <n v="395"/>
    <s v="ITNE133R"/>
    <x v="0"/>
    <n v="2"/>
    <s v="California"/>
    <n v="0"/>
    <x v="394"/>
    <s v="Neutral"/>
    <s v="Dorothy M Miller"/>
    <x v="3"/>
    <s v="Print"/>
    <s v="Dorothy "/>
    <x v="27"/>
    <x v="8"/>
  </r>
  <r>
    <n v="396"/>
    <s v="AAIS083F"/>
    <x v="0"/>
    <n v="1"/>
    <s v="Virginia"/>
    <n v="2"/>
    <x v="395"/>
    <s v="Disagree"/>
    <s v="Bradford R Hill"/>
    <x v="1"/>
    <s v="Print"/>
    <s v="Bradford "/>
    <x v="76"/>
    <x v="11"/>
  </r>
  <r>
    <n v="397"/>
    <s v="AAIS143K"/>
    <x v="0"/>
    <n v="2"/>
    <s v="Arizona"/>
    <n v="1"/>
    <x v="396"/>
    <s v="Strongly disagree"/>
    <s v="Sarah D Findlay"/>
    <x v="1"/>
    <s v="Print"/>
    <s v="Sarah "/>
    <x v="331"/>
    <x v="14"/>
  </r>
  <r>
    <n v="398"/>
    <s v="DQGA155V"/>
    <x v="0"/>
    <n v="1"/>
    <s v="New York"/>
    <n v="1"/>
    <x v="397"/>
    <s v="Strongly agree"/>
    <s v="Joseph L Watson"/>
    <x v="2"/>
    <s v="N/A"/>
    <s v="Joseph "/>
    <x v="332"/>
    <x v="3"/>
  </r>
  <r>
    <n v="399"/>
    <s v="UTNE077W"/>
    <x v="0"/>
    <n v="2"/>
    <s v="Illinois"/>
    <n v="2"/>
    <x v="398"/>
    <s v="Strongly agree"/>
    <s v="Sarah T Miller"/>
    <x v="3"/>
    <s v="Print"/>
    <s v="Sarah "/>
    <x v="27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3A6B6-A9E1-1E42-89C6-0B7BBDC3CB54}" name="PivotTable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:C15" firstHeaderRow="1" firstDataRow="1" firstDataCol="1"/>
  <pivotFields count="8">
    <pivotField dataField="1" showAll="0">
      <items count="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showAll="0">
      <items count="401">
        <item x="338"/>
        <item x="23"/>
        <item x="79"/>
        <item x="348"/>
        <item x="366"/>
        <item x="222"/>
        <item x="395"/>
        <item x="213"/>
        <item x="183"/>
        <item x="396"/>
        <item x="174"/>
        <item x="19"/>
        <item x="91"/>
        <item x="270"/>
        <item x="37"/>
        <item x="391"/>
        <item x="171"/>
        <item x="349"/>
        <item x="255"/>
        <item x="40"/>
        <item x="70"/>
        <item x="86"/>
        <item x="30"/>
        <item x="344"/>
        <item x="160"/>
        <item x="159"/>
        <item x="368"/>
        <item x="64"/>
        <item x="57"/>
        <item x="221"/>
        <item x="150"/>
        <item x="322"/>
        <item x="202"/>
        <item x="31"/>
        <item x="28"/>
        <item x="225"/>
        <item x="46"/>
        <item x="166"/>
        <item x="53"/>
        <item x="327"/>
        <item x="192"/>
        <item x="384"/>
        <item x="207"/>
        <item x="172"/>
        <item x="336"/>
        <item x="282"/>
        <item x="293"/>
        <item x="5"/>
        <item x="260"/>
        <item x="292"/>
        <item x="268"/>
        <item x="246"/>
        <item x="206"/>
        <item x="39"/>
        <item x="323"/>
        <item x="13"/>
        <item x="337"/>
        <item x="345"/>
        <item x="187"/>
        <item x="364"/>
        <item x="280"/>
        <item x="17"/>
        <item x="234"/>
        <item x="60"/>
        <item x="162"/>
        <item x="232"/>
        <item x="387"/>
        <item x="133"/>
        <item x="209"/>
        <item x="262"/>
        <item x="304"/>
        <item x="169"/>
        <item x="135"/>
        <item x="127"/>
        <item x="314"/>
        <item x="297"/>
        <item x="397"/>
        <item x="85"/>
        <item x="277"/>
        <item x="58"/>
        <item x="148"/>
        <item x="201"/>
        <item x="54"/>
        <item x="257"/>
        <item x="237"/>
        <item x="235"/>
        <item x="326"/>
        <item x="316"/>
        <item x="47"/>
        <item x="136"/>
        <item x="74"/>
        <item x="89"/>
        <item x="177"/>
        <item x="212"/>
        <item x="3"/>
        <item x="217"/>
        <item x="360"/>
        <item x="50"/>
        <item x="273"/>
        <item x="10"/>
        <item x="271"/>
        <item x="59"/>
        <item x="266"/>
        <item x="264"/>
        <item x="249"/>
        <item x="131"/>
        <item x="296"/>
        <item x="303"/>
        <item x="96"/>
        <item x="278"/>
        <item x="393"/>
        <item x="41"/>
        <item x="369"/>
        <item x="250"/>
        <item x="154"/>
        <item x="118"/>
        <item x="11"/>
        <item x="386"/>
        <item x="245"/>
        <item x="302"/>
        <item x="92"/>
        <item x="15"/>
        <item x="111"/>
        <item x="208"/>
        <item x="377"/>
        <item x="156"/>
        <item x="272"/>
        <item x="301"/>
        <item x="32"/>
        <item x="106"/>
        <item x="352"/>
        <item x="254"/>
        <item x="376"/>
        <item x="45"/>
        <item x="341"/>
        <item x="247"/>
        <item x="281"/>
        <item x="379"/>
        <item x="330"/>
        <item x="315"/>
        <item x="211"/>
        <item x="134"/>
        <item x="155"/>
        <item x="161"/>
        <item x="378"/>
        <item x="36"/>
        <item x="298"/>
        <item x="358"/>
        <item x="124"/>
        <item x="108"/>
        <item x="317"/>
        <item x="35"/>
        <item x="84"/>
        <item x="186"/>
        <item x="231"/>
        <item x="196"/>
        <item x="130"/>
        <item x="194"/>
        <item x="372"/>
        <item x="210"/>
        <item x="42"/>
        <item x="289"/>
        <item x="132"/>
        <item x="6"/>
        <item x="346"/>
        <item x="205"/>
        <item x="375"/>
        <item x="200"/>
        <item x="49"/>
        <item x="168"/>
        <item x="248"/>
        <item x="373"/>
        <item x="56"/>
        <item x="331"/>
        <item x="146"/>
        <item x="380"/>
        <item x="2"/>
        <item x="61"/>
        <item x="90"/>
        <item x="309"/>
        <item x="251"/>
        <item x="51"/>
        <item x="128"/>
        <item x="123"/>
        <item x="191"/>
        <item x="390"/>
        <item x="100"/>
        <item x="63"/>
        <item x="164"/>
        <item x="394"/>
        <item x="230"/>
        <item x="240"/>
        <item x="193"/>
        <item x="116"/>
        <item x="219"/>
        <item x="333"/>
        <item x="252"/>
        <item x="1"/>
        <item x="351"/>
        <item x="101"/>
        <item x="7"/>
        <item x="365"/>
        <item x="44"/>
        <item x="290"/>
        <item x="329"/>
        <item x="305"/>
        <item x="381"/>
        <item x="147"/>
        <item x="122"/>
        <item x="306"/>
        <item x="274"/>
        <item x="332"/>
        <item x="242"/>
        <item x="310"/>
        <item x="244"/>
        <item x="311"/>
        <item x="195"/>
        <item x="152"/>
        <item x="382"/>
        <item x="319"/>
        <item x="223"/>
        <item x="38"/>
        <item x="95"/>
        <item x="52"/>
        <item x="291"/>
        <item x="334"/>
        <item x="66"/>
        <item x="256"/>
        <item x="138"/>
        <item x="199"/>
        <item x="114"/>
        <item x="276"/>
        <item x="229"/>
        <item x="22"/>
        <item x="62"/>
        <item x="21"/>
        <item x="145"/>
        <item x="312"/>
        <item x="383"/>
        <item x="97"/>
        <item x="65"/>
        <item x="263"/>
        <item x="321"/>
        <item x="25"/>
        <item x="94"/>
        <item x="388"/>
        <item x="190"/>
        <item x="324"/>
        <item x="228"/>
        <item x="93"/>
        <item x="300"/>
        <item x="80"/>
        <item x="9"/>
        <item x="88"/>
        <item x="113"/>
        <item x="367"/>
        <item x="87"/>
        <item x="182"/>
        <item x="110"/>
        <item x="126"/>
        <item x="218"/>
        <item x="78"/>
        <item x="12"/>
        <item x="82"/>
        <item x="117"/>
        <item x="214"/>
        <item x="163"/>
        <item x="34"/>
        <item x="75"/>
        <item x="181"/>
        <item x="43"/>
        <item x="258"/>
        <item x="385"/>
        <item x="343"/>
        <item x="204"/>
        <item x="236"/>
        <item x="149"/>
        <item x="241"/>
        <item x="98"/>
        <item x="24"/>
        <item x="185"/>
        <item x="99"/>
        <item x="339"/>
        <item x="33"/>
        <item x="361"/>
        <item x="141"/>
        <item x="283"/>
        <item x="220"/>
        <item x="374"/>
        <item x="340"/>
        <item x="142"/>
        <item x="295"/>
        <item x="178"/>
        <item x="215"/>
        <item x="27"/>
        <item x="4"/>
        <item x="29"/>
        <item x="72"/>
        <item x="259"/>
        <item x="179"/>
        <item x="137"/>
        <item x="153"/>
        <item x="354"/>
        <item x="144"/>
        <item x="227"/>
        <item x="286"/>
        <item x="158"/>
        <item x="313"/>
        <item x="328"/>
        <item x="269"/>
        <item x="81"/>
        <item x="20"/>
        <item x="392"/>
        <item x="253"/>
        <item x="0"/>
        <item x="120"/>
        <item x="129"/>
        <item x="197"/>
        <item x="109"/>
        <item x="288"/>
        <item x="157"/>
        <item x="370"/>
        <item x="14"/>
        <item x="203"/>
        <item x="279"/>
        <item x="355"/>
        <item x="363"/>
        <item x="107"/>
        <item x="239"/>
        <item x="151"/>
        <item x="275"/>
        <item x="335"/>
        <item x="16"/>
        <item x="224"/>
        <item x="371"/>
        <item x="165"/>
        <item x="265"/>
        <item x="261"/>
        <item x="294"/>
        <item x="55"/>
        <item x="121"/>
        <item x="267"/>
        <item x="347"/>
        <item x="287"/>
        <item x="175"/>
        <item x="125"/>
        <item x="26"/>
        <item x="389"/>
        <item x="180"/>
        <item x="216"/>
        <item x="325"/>
        <item x="8"/>
        <item x="318"/>
        <item x="243"/>
        <item x="112"/>
        <item x="119"/>
        <item x="69"/>
        <item x="103"/>
        <item x="356"/>
        <item x="71"/>
        <item x="143"/>
        <item x="320"/>
        <item x="357"/>
        <item x="350"/>
        <item x="102"/>
        <item x="233"/>
        <item x="140"/>
        <item x="76"/>
        <item x="226"/>
        <item x="170"/>
        <item x="308"/>
        <item x="307"/>
        <item x="105"/>
        <item x="398"/>
        <item x="83"/>
        <item x="353"/>
        <item x="18"/>
        <item x="342"/>
        <item x="359"/>
        <item x="176"/>
        <item x="285"/>
        <item x="73"/>
        <item x="77"/>
        <item x="198"/>
        <item x="188"/>
        <item x="115"/>
        <item x="284"/>
        <item x="189"/>
        <item x="184"/>
        <item x="167"/>
        <item x="139"/>
        <item x="104"/>
        <item x="238"/>
        <item x="48"/>
        <item x="173"/>
        <item x="299"/>
        <item x="68"/>
        <item x="362"/>
        <item x="67"/>
        <item x="399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multipleItemSelectionAllowed="1" showAll="0">
      <items count="4">
        <item x="1"/>
        <item h="1" x="0"/>
        <item h="1" x="2"/>
        <item t="default"/>
      </items>
    </pivotField>
    <pivotField multipleItemSelectionAllowed="1" showAll="0">
      <items count="12">
        <item x="5"/>
        <item x="2"/>
        <item x="7"/>
        <item x="4"/>
        <item x="3"/>
        <item x="6"/>
        <item x="8"/>
        <item x="9"/>
        <item x="0"/>
        <item x="1"/>
        <item x="10"/>
        <item t="default"/>
      </items>
    </pivotField>
    <pivotField showAll="0"/>
    <pivotField showAll="0">
      <items count="401">
        <item x="311"/>
        <item x="310"/>
        <item x="223"/>
        <item x="276"/>
        <item x="75"/>
        <item x="179"/>
        <item x="62"/>
        <item x="249"/>
        <item x="70"/>
        <item x="48"/>
        <item x="3"/>
        <item x="168"/>
        <item x="332"/>
        <item x="265"/>
        <item x="238"/>
        <item x="63"/>
        <item x="328"/>
        <item x="196"/>
        <item x="28"/>
        <item x="89"/>
        <item x="316"/>
        <item x="366"/>
        <item x="339"/>
        <item x="294"/>
        <item x="15"/>
        <item x="35"/>
        <item x="87"/>
        <item x="232"/>
        <item x="330"/>
        <item x="375"/>
        <item x="95"/>
        <item x="192"/>
        <item x="50"/>
        <item x="149"/>
        <item x="363"/>
        <item x="215"/>
        <item x="100"/>
        <item x="319"/>
        <item x="393"/>
        <item x="323"/>
        <item x="159"/>
        <item x="387"/>
        <item x="302"/>
        <item x="321"/>
        <item x="143"/>
        <item x="242"/>
        <item x="353"/>
        <item x="343"/>
        <item x="351"/>
        <item x="277"/>
        <item x="65"/>
        <item x="21"/>
        <item x="275"/>
        <item x="186"/>
        <item x="137"/>
        <item x="380"/>
        <item x="303"/>
        <item x="173"/>
        <item x="185"/>
        <item x="206"/>
        <item x="244"/>
        <item x="14"/>
        <item x="389"/>
        <item x="39"/>
        <item x="79"/>
        <item x="334"/>
        <item x="91"/>
        <item x="327"/>
        <item x="10"/>
        <item x="349"/>
        <item x="151"/>
        <item x="31"/>
        <item x="382"/>
        <item x="350"/>
        <item x="32"/>
        <item x="222"/>
        <item x="391"/>
        <item x="271"/>
        <item x="355"/>
        <item x="248"/>
        <item x="162"/>
        <item x="155"/>
        <item x="346"/>
        <item x="241"/>
        <item x="129"/>
        <item x="306"/>
        <item x="229"/>
        <item x="251"/>
        <item x="148"/>
        <item x="19"/>
        <item x="84"/>
        <item x="252"/>
        <item x="131"/>
        <item x="74"/>
        <item x="231"/>
        <item x="55"/>
        <item x="371"/>
        <item x="158"/>
        <item x="195"/>
        <item x="201"/>
        <item x="292"/>
        <item x="141"/>
        <item x="182"/>
        <item x="118"/>
        <item x="88"/>
        <item x="293"/>
        <item x="255"/>
        <item x="144"/>
        <item x="318"/>
        <item x="394"/>
        <item x="270"/>
        <item x="69"/>
        <item x="202"/>
        <item x="43"/>
        <item x="250"/>
        <item x="27"/>
        <item x="0"/>
        <item x="51"/>
        <item x="345"/>
        <item x="22"/>
        <item x="138"/>
        <item x="160"/>
        <item x="362"/>
        <item x="370"/>
        <item x="263"/>
        <item x="216"/>
        <item x="197"/>
        <item x="122"/>
        <item x="184"/>
        <item x="17"/>
        <item x="260"/>
        <item x="317"/>
        <item x="34"/>
        <item x="67"/>
        <item x="20"/>
        <item x="18"/>
        <item x="13"/>
        <item x="320"/>
        <item x="365"/>
        <item x="282"/>
        <item x="5"/>
        <item x="262"/>
        <item x="128"/>
        <item x="200"/>
        <item x="358"/>
        <item x="309"/>
        <item x="337"/>
        <item x="183"/>
        <item x="166"/>
        <item x="315"/>
        <item x="73"/>
        <item x="86"/>
        <item x="80"/>
        <item x="296"/>
        <item x="116"/>
        <item x="210"/>
        <item x="150"/>
        <item x="390"/>
        <item x="106"/>
        <item x="208"/>
        <item x="264"/>
        <item x="297"/>
        <item x="56"/>
        <item x="299"/>
        <item x="157"/>
        <item x="117"/>
        <item x="291"/>
        <item x="81"/>
        <item x="305"/>
        <item x="283"/>
        <item x="304"/>
        <item x="287"/>
        <item x="307"/>
        <item x="45"/>
        <item x="341"/>
        <item x="120"/>
        <item x="176"/>
        <item x="194"/>
        <item x="288"/>
        <item x="322"/>
        <item x="267"/>
        <item x="29"/>
        <item x="301"/>
        <item x="398"/>
        <item x="243"/>
        <item x="146"/>
        <item x="109"/>
        <item x="245"/>
        <item x="133"/>
        <item x="333"/>
        <item x="273"/>
        <item x="376"/>
        <item x="384"/>
        <item x="187"/>
        <item x="237"/>
        <item x="356"/>
        <item x="336"/>
        <item x="119"/>
        <item x="213"/>
        <item x="180"/>
        <item x="209"/>
        <item x="258"/>
        <item x="97"/>
        <item x="72"/>
        <item x="374"/>
        <item x="388"/>
        <item x="193"/>
        <item x="385"/>
        <item x="59"/>
        <item x="82"/>
        <item x="61"/>
        <item x="340"/>
        <item x="156"/>
        <item x="205"/>
        <item x="30"/>
        <item x="6"/>
        <item x="40"/>
        <item x="33"/>
        <item x="331"/>
        <item x="164"/>
        <item x="53"/>
        <item x="169"/>
        <item x="396"/>
        <item x="226"/>
        <item x="295"/>
        <item x="360"/>
        <item x="281"/>
        <item x="8"/>
        <item x="261"/>
        <item x="127"/>
        <item x="94"/>
        <item x="214"/>
        <item x="289"/>
        <item x="367"/>
        <item x="136"/>
        <item x="253"/>
        <item x="204"/>
        <item x="177"/>
        <item x="290"/>
        <item x="272"/>
        <item x="268"/>
        <item x="77"/>
        <item x="397"/>
        <item x="103"/>
        <item x="181"/>
        <item x="314"/>
        <item x="361"/>
        <item x="66"/>
        <item x="85"/>
        <item x="175"/>
        <item x="191"/>
        <item x="354"/>
        <item x="71"/>
        <item x="378"/>
        <item x="300"/>
        <item x="234"/>
        <item x="203"/>
        <item x="98"/>
        <item x="99"/>
        <item x="386"/>
        <item x="383"/>
        <item x="9"/>
        <item x="369"/>
        <item x="114"/>
        <item x="225"/>
        <item x="188"/>
        <item x="101"/>
        <item x="11"/>
        <item x="377"/>
        <item x="274"/>
        <item x="139"/>
        <item x="38"/>
        <item x="372"/>
        <item x="266"/>
        <item x="335"/>
        <item x="240"/>
        <item x="325"/>
        <item x="347"/>
        <item x="286"/>
        <item x="37"/>
        <item x="395"/>
        <item x="58"/>
        <item x="92"/>
        <item x="135"/>
        <item x="161"/>
        <item x="83"/>
        <item x="172"/>
        <item x="42"/>
        <item x="152"/>
        <item x="47"/>
        <item x="24"/>
        <item x="236"/>
        <item x="111"/>
        <item x="220"/>
        <item x="280"/>
        <item x="368"/>
        <item x="352"/>
        <item x="379"/>
        <item x="211"/>
        <item x="344"/>
        <item x="279"/>
        <item x="64"/>
        <item x="130"/>
        <item x="324"/>
        <item x="93"/>
        <item x="4"/>
        <item x="52"/>
        <item x="132"/>
        <item x="26"/>
        <item x="312"/>
        <item x="112"/>
        <item x="313"/>
        <item x="178"/>
        <item x="233"/>
        <item x="239"/>
        <item x="246"/>
        <item x="1"/>
        <item x="392"/>
        <item x="298"/>
        <item x="105"/>
        <item x="224"/>
        <item x="7"/>
        <item x="212"/>
        <item x="36"/>
        <item x="23"/>
        <item x="357"/>
        <item x="76"/>
        <item x="134"/>
        <item x="221"/>
        <item x="308"/>
        <item x="123"/>
        <item x="230"/>
        <item x="41"/>
        <item x="174"/>
        <item x="110"/>
        <item x="78"/>
        <item x="342"/>
        <item x="207"/>
        <item x="44"/>
        <item x="269"/>
        <item x="257"/>
        <item x="199"/>
        <item x="348"/>
        <item x="153"/>
        <item x="254"/>
        <item x="60"/>
        <item x="278"/>
        <item x="190"/>
        <item x="373"/>
        <item x="125"/>
        <item x="364"/>
        <item x="219"/>
        <item x="284"/>
        <item x="259"/>
        <item x="235"/>
        <item x="140"/>
        <item x="218"/>
        <item x="165"/>
        <item x="102"/>
        <item x="154"/>
        <item x="126"/>
        <item x="12"/>
        <item x="142"/>
        <item x="145"/>
        <item x="338"/>
        <item x="326"/>
        <item x="170"/>
        <item x="46"/>
        <item x="189"/>
        <item x="285"/>
        <item x="49"/>
        <item x="163"/>
        <item x="167"/>
        <item x="329"/>
        <item x="16"/>
        <item x="121"/>
        <item x="57"/>
        <item x="54"/>
        <item x="68"/>
        <item x="198"/>
        <item x="217"/>
        <item x="124"/>
        <item x="247"/>
        <item x="147"/>
        <item x="104"/>
        <item x="359"/>
        <item x="113"/>
        <item x="256"/>
        <item x="381"/>
        <item x="107"/>
        <item x="2"/>
        <item x="108"/>
        <item x="115"/>
        <item x="90"/>
        <item x="228"/>
        <item x="25"/>
        <item x="96"/>
        <item x="227"/>
        <item x="171"/>
        <item x="399"/>
        <item t="default"/>
      </items>
    </pivotField>
    <pivotField showAll="0">
      <items count="7">
        <item x="2"/>
        <item x="4"/>
        <item x="3"/>
        <item x="0"/>
        <item x="1"/>
        <item x="5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erson" fld="0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7">
    <format dxfId="45">
      <pivotArea grandRow="1" outline="0" collapsedLevelsAreSubtotals="1" fieldPosition="0"/>
    </format>
    <format dxfId="44">
      <pivotArea outline="0" collapsedLevelsAreSubtotals="1" fieldPosition="0"/>
    </format>
    <format dxfId="43">
      <pivotArea grandRow="1" outline="0" collapsedLevelsAreSubtotals="1" fieldPosition="0"/>
    </format>
    <format dxfId="42">
      <pivotArea collapsedLevelsAreSubtotals="1" fieldPosition="0">
        <references count="1">
          <reference field="2" count="3">
            <x v="0"/>
            <x v="1"/>
            <x v="2"/>
          </reference>
        </references>
      </pivotArea>
    </format>
    <format dxfId="41">
      <pivotArea outline="0" fieldPosition="0">
        <references count="1">
          <reference field="4294967294" count="1">
            <x v="0"/>
          </reference>
        </references>
      </pivotArea>
    </format>
    <format dxfId="40">
      <pivotArea collapsedLevelsAreSubtotals="1" fieldPosition="0">
        <references count="1">
          <reference field="2" count="1">
            <x v="1"/>
          </reference>
        </references>
      </pivotArea>
    </format>
    <format dxfId="39">
      <pivotArea collapsedLevelsAreSubtotals="1" fieldPosition="0">
        <references count="1"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6" type="captionBetween" evalOrder="-1" id="13" stringValue1="50000" stringValue2="70000">
      <autoFilter ref="A1">
        <filterColumn colId="0">
          <customFilters and="1">
            <customFilter operator="greaterThanOrEqual" val="50000"/>
            <customFilter operator="lessThanOrEqual" val="7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85A9DD-E254-3846-B52B-D384362C069B}" name="PivotTable2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1:L12" firstHeaderRow="1" firstDataRow="1" firstDataCol="0" rowPageCount="2" colPageCount="1"/>
  <pivotFields count="8"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11">
        <item h="1" x="5"/>
        <item h="1" x="2"/>
        <item x="7"/>
        <item h="1" x="4"/>
        <item h="1" x="3"/>
        <item h="1" x="6"/>
        <item h="1" x="8"/>
        <item h="1" x="9"/>
        <item h="1" x="0"/>
        <item h="1" x="1"/>
        <item t="default"/>
      </items>
    </pivotField>
    <pivotField showAll="0"/>
    <pivotField dataField="1" numFmtId="164" showAll="0">
      <items count="400">
        <item x="311"/>
        <item x="310"/>
        <item x="223"/>
        <item x="276"/>
        <item x="75"/>
        <item x="179"/>
        <item x="62"/>
        <item x="249"/>
        <item x="70"/>
        <item x="48"/>
        <item x="3"/>
        <item x="168"/>
        <item x="332"/>
        <item x="265"/>
        <item x="238"/>
        <item x="63"/>
        <item x="328"/>
        <item x="196"/>
        <item x="28"/>
        <item x="89"/>
        <item x="316"/>
        <item x="366"/>
        <item x="339"/>
        <item x="294"/>
        <item x="15"/>
        <item x="35"/>
        <item x="87"/>
        <item x="232"/>
        <item x="330"/>
        <item x="375"/>
        <item x="95"/>
        <item x="192"/>
        <item x="50"/>
        <item x="149"/>
        <item x="363"/>
        <item x="215"/>
        <item x="100"/>
        <item x="319"/>
        <item x="393"/>
        <item x="323"/>
        <item x="159"/>
        <item x="387"/>
        <item x="302"/>
        <item x="321"/>
        <item x="143"/>
        <item x="242"/>
        <item x="353"/>
        <item x="343"/>
        <item x="351"/>
        <item x="277"/>
        <item x="65"/>
        <item x="21"/>
        <item x="275"/>
        <item x="186"/>
        <item x="137"/>
        <item x="380"/>
        <item x="303"/>
        <item x="173"/>
        <item x="185"/>
        <item x="206"/>
        <item x="244"/>
        <item x="14"/>
        <item x="389"/>
        <item x="39"/>
        <item x="79"/>
        <item x="334"/>
        <item x="91"/>
        <item x="327"/>
        <item x="10"/>
        <item x="349"/>
        <item x="151"/>
        <item x="31"/>
        <item x="382"/>
        <item x="350"/>
        <item x="32"/>
        <item x="222"/>
        <item x="391"/>
        <item x="271"/>
        <item x="355"/>
        <item x="248"/>
        <item x="162"/>
        <item x="155"/>
        <item x="346"/>
        <item x="241"/>
        <item x="129"/>
        <item x="306"/>
        <item x="229"/>
        <item x="251"/>
        <item x="148"/>
        <item x="19"/>
        <item x="84"/>
        <item x="252"/>
        <item x="131"/>
        <item x="74"/>
        <item x="231"/>
        <item x="55"/>
        <item x="371"/>
        <item x="158"/>
        <item x="195"/>
        <item x="201"/>
        <item x="292"/>
        <item x="141"/>
        <item x="182"/>
        <item x="118"/>
        <item x="88"/>
        <item x="293"/>
        <item x="255"/>
        <item x="144"/>
        <item x="318"/>
        <item x="394"/>
        <item x="270"/>
        <item x="69"/>
        <item x="202"/>
        <item x="43"/>
        <item x="250"/>
        <item x="27"/>
        <item x="0"/>
        <item x="51"/>
        <item x="345"/>
        <item x="22"/>
        <item x="138"/>
        <item x="160"/>
        <item x="362"/>
        <item x="370"/>
        <item x="263"/>
        <item x="216"/>
        <item x="197"/>
        <item x="122"/>
        <item x="184"/>
        <item x="17"/>
        <item x="260"/>
        <item x="317"/>
        <item x="34"/>
        <item x="67"/>
        <item x="20"/>
        <item x="18"/>
        <item x="13"/>
        <item x="320"/>
        <item x="365"/>
        <item x="282"/>
        <item x="5"/>
        <item x="262"/>
        <item x="128"/>
        <item x="200"/>
        <item x="358"/>
        <item x="309"/>
        <item x="337"/>
        <item x="183"/>
        <item x="166"/>
        <item x="315"/>
        <item x="73"/>
        <item x="86"/>
        <item x="80"/>
        <item x="296"/>
        <item x="116"/>
        <item x="210"/>
        <item x="150"/>
        <item x="390"/>
        <item x="106"/>
        <item x="208"/>
        <item x="264"/>
        <item x="297"/>
        <item x="56"/>
        <item x="299"/>
        <item x="157"/>
        <item x="117"/>
        <item x="291"/>
        <item x="81"/>
        <item x="305"/>
        <item x="283"/>
        <item x="304"/>
        <item x="287"/>
        <item x="307"/>
        <item x="45"/>
        <item x="341"/>
        <item x="120"/>
        <item x="176"/>
        <item x="194"/>
        <item x="288"/>
        <item x="322"/>
        <item x="267"/>
        <item x="29"/>
        <item x="301"/>
        <item x="398"/>
        <item x="243"/>
        <item x="146"/>
        <item x="109"/>
        <item x="245"/>
        <item x="133"/>
        <item x="333"/>
        <item x="273"/>
        <item x="376"/>
        <item x="384"/>
        <item x="187"/>
        <item x="237"/>
        <item x="356"/>
        <item x="336"/>
        <item x="119"/>
        <item x="213"/>
        <item x="180"/>
        <item x="209"/>
        <item x="258"/>
        <item x="97"/>
        <item x="72"/>
        <item x="374"/>
        <item x="388"/>
        <item x="193"/>
        <item x="385"/>
        <item x="59"/>
        <item x="82"/>
        <item x="61"/>
        <item x="340"/>
        <item x="156"/>
        <item x="205"/>
        <item x="30"/>
        <item x="6"/>
        <item x="40"/>
        <item x="33"/>
        <item x="331"/>
        <item x="164"/>
        <item x="53"/>
        <item x="169"/>
        <item x="396"/>
        <item x="226"/>
        <item x="295"/>
        <item x="360"/>
        <item x="281"/>
        <item x="8"/>
        <item x="261"/>
        <item x="127"/>
        <item x="94"/>
        <item x="214"/>
        <item x="289"/>
        <item x="367"/>
        <item x="136"/>
        <item x="253"/>
        <item x="204"/>
        <item x="177"/>
        <item x="290"/>
        <item x="272"/>
        <item x="268"/>
        <item x="77"/>
        <item x="397"/>
        <item x="103"/>
        <item x="181"/>
        <item x="314"/>
        <item x="361"/>
        <item x="66"/>
        <item x="85"/>
        <item x="175"/>
        <item x="191"/>
        <item x="354"/>
        <item x="71"/>
        <item x="378"/>
        <item x="300"/>
        <item x="234"/>
        <item x="203"/>
        <item x="98"/>
        <item x="99"/>
        <item x="386"/>
        <item x="383"/>
        <item x="9"/>
        <item x="369"/>
        <item x="114"/>
        <item x="225"/>
        <item x="188"/>
        <item x="101"/>
        <item x="11"/>
        <item x="377"/>
        <item x="274"/>
        <item x="139"/>
        <item x="38"/>
        <item x="372"/>
        <item x="266"/>
        <item x="335"/>
        <item x="240"/>
        <item x="325"/>
        <item x="347"/>
        <item x="286"/>
        <item x="37"/>
        <item x="395"/>
        <item x="58"/>
        <item x="92"/>
        <item x="135"/>
        <item x="161"/>
        <item x="83"/>
        <item x="172"/>
        <item x="42"/>
        <item x="152"/>
        <item x="47"/>
        <item x="24"/>
        <item x="236"/>
        <item x="111"/>
        <item x="220"/>
        <item x="280"/>
        <item x="368"/>
        <item x="352"/>
        <item x="379"/>
        <item x="211"/>
        <item x="344"/>
        <item x="279"/>
        <item x="64"/>
        <item x="130"/>
        <item x="324"/>
        <item x="93"/>
        <item x="4"/>
        <item x="52"/>
        <item x="132"/>
        <item x="26"/>
        <item x="312"/>
        <item x="112"/>
        <item x="313"/>
        <item x="178"/>
        <item x="233"/>
        <item x="239"/>
        <item x="246"/>
        <item x="1"/>
        <item x="392"/>
        <item x="298"/>
        <item x="105"/>
        <item x="224"/>
        <item x="7"/>
        <item x="212"/>
        <item x="36"/>
        <item x="23"/>
        <item x="357"/>
        <item x="76"/>
        <item x="134"/>
        <item x="221"/>
        <item x="308"/>
        <item x="123"/>
        <item x="230"/>
        <item x="41"/>
        <item x="174"/>
        <item x="110"/>
        <item x="78"/>
        <item x="342"/>
        <item x="207"/>
        <item x="44"/>
        <item x="269"/>
        <item x="257"/>
        <item x="199"/>
        <item x="348"/>
        <item x="153"/>
        <item x="254"/>
        <item x="60"/>
        <item x="278"/>
        <item x="190"/>
        <item x="373"/>
        <item x="125"/>
        <item x="364"/>
        <item x="219"/>
        <item x="284"/>
        <item x="259"/>
        <item x="235"/>
        <item x="140"/>
        <item x="218"/>
        <item x="165"/>
        <item x="102"/>
        <item x="154"/>
        <item x="126"/>
        <item x="12"/>
        <item x="142"/>
        <item x="145"/>
        <item x="338"/>
        <item x="326"/>
        <item x="170"/>
        <item x="46"/>
        <item x="189"/>
        <item x="285"/>
        <item x="49"/>
        <item x="163"/>
        <item x="167"/>
        <item x="329"/>
        <item x="16"/>
        <item x="121"/>
        <item x="57"/>
        <item x="54"/>
        <item x="68"/>
        <item x="198"/>
        <item x="217"/>
        <item x="124"/>
        <item x="247"/>
        <item x="147"/>
        <item x="104"/>
        <item x="359"/>
        <item x="113"/>
        <item x="256"/>
        <item x="381"/>
        <item x="107"/>
        <item x="2"/>
        <item x="108"/>
        <item x="115"/>
        <item x="90"/>
        <item x="228"/>
        <item x="25"/>
        <item x="96"/>
        <item x="227"/>
        <item x="171"/>
        <item t="default"/>
      </items>
    </pivotField>
    <pivotField showAll="0"/>
  </pivotFields>
  <rowItems count="1">
    <i/>
  </rowItems>
  <colItems count="1">
    <i/>
  </colItems>
  <pageFields count="2">
    <pageField fld="4" hier="-1"/>
    <pageField fld="3" hier="-1"/>
  </pageFields>
  <dataFields count="1">
    <dataField name="Average of Salary" fld="6" subtotal="average" baseField="0" baseItem="0" numFmtId="44"/>
  </dataFields>
  <formats count="3"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D5E6A-8812-B349-AF9F-9364CF96D16F}" name="PivotTable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:C23" firstHeaderRow="1" firstDataRow="1" firstDataCol="1"/>
  <pivotFields count="8">
    <pivotField showAll="0">
      <items count="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showAll="0">
      <items count="401">
        <item x="338"/>
        <item x="23"/>
        <item x="79"/>
        <item x="348"/>
        <item x="366"/>
        <item x="222"/>
        <item x="395"/>
        <item x="213"/>
        <item x="183"/>
        <item x="396"/>
        <item x="174"/>
        <item x="19"/>
        <item x="91"/>
        <item x="270"/>
        <item x="37"/>
        <item x="391"/>
        <item x="171"/>
        <item x="349"/>
        <item x="255"/>
        <item x="40"/>
        <item x="70"/>
        <item x="86"/>
        <item x="30"/>
        <item x="344"/>
        <item x="160"/>
        <item x="159"/>
        <item x="368"/>
        <item x="64"/>
        <item x="57"/>
        <item x="221"/>
        <item x="150"/>
        <item x="322"/>
        <item x="202"/>
        <item x="31"/>
        <item x="28"/>
        <item x="225"/>
        <item x="46"/>
        <item x="166"/>
        <item x="53"/>
        <item x="327"/>
        <item x="192"/>
        <item x="384"/>
        <item x="207"/>
        <item x="172"/>
        <item x="336"/>
        <item x="282"/>
        <item x="293"/>
        <item x="5"/>
        <item x="260"/>
        <item x="292"/>
        <item x="268"/>
        <item x="246"/>
        <item x="206"/>
        <item x="39"/>
        <item x="323"/>
        <item x="13"/>
        <item x="337"/>
        <item x="345"/>
        <item x="187"/>
        <item x="364"/>
        <item x="280"/>
        <item x="17"/>
        <item x="234"/>
        <item x="60"/>
        <item x="162"/>
        <item x="232"/>
        <item x="387"/>
        <item x="133"/>
        <item x="209"/>
        <item x="262"/>
        <item x="304"/>
        <item x="169"/>
        <item x="135"/>
        <item x="127"/>
        <item x="314"/>
        <item x="297"/>
        <item x="397"/>
        <item x="85"/>
        <item x="277"/>
        <item x="58"/>
        <item x="148"/>
        <item x="201"/>
        <item x="54"/>
        <item x="257"/>
        <item x="237"/>
        <item x="235"/>
        <item x="326"/>
        <item x="316"/>
        <item x="47"/>
        <item x="136"/>
        <item x="74"/>
        <item x="89"/>
        <item x="177"/>
        <item x="212"/>
        <item x="3"/>
        <item x="217"/>
        <item x="360"/>
        <item x="50"/>
        <item x="273"/>
        <item x="10"/>
        <item x="271"/>
        <item x="59"/>
        <item x="266"/>
        <item x="264"/>
        <item x="249"/>
        <item x="131"/>
        <item x="296"/>
        <item x="303"/>
        <item x="96"/>
        <item x="278"/>
        <item x="393"/>
        <item x="41"/>
        <item x="369"/>
        <item x="250"/>
        <item x="154"/>
        <item x="118"/>
        <item x="11"/>
        <item x="386"/>
        <item x="245"/>
        <item x="302"/>
        <item x="92"/>
        <item x="15"/>
        <item x="111"/>
        <item x="208"/>
        <item x="377"/>
        <item x="156"/>
        <item x="272"/>
        <item x="301"/>
        <item x="32"/>
        <item x="106"/>
        <item x="352"/>
        <item x="254"/>
        <item x="376"/>
        <item x="45"/>
        <item x="341"/>
        <item x="247"/>
        <item x="281"/>
        <item x="379"/>
        <item x="330"/>
        <item x="315"/>
        <item x="211"/>
        <item x="134"/>
        <item x="155"/>
        <item x="161"/>
        <item x="378"/>
        <item x="36"/>
        <item x="298"/>
        <item x="358"/>
        <item x="124"/>
        <item x="108"/>
        <item x="317"/>
        <item x="35"/>
        <item x="84"/>
        <item x="186"/>
        <item x="231"/>
        <item x="196"/>
        <item x="130"/>
        <item x="194"/>
        <item x="372"/>
        <item x="210"/>
        <item x="42"/>
        <item x="289"/>
        <item x="132"/>
        <item x="6"/>
        <item x="346"/>
        <item x="205"/>
        <item x="375"/>
        <item x="200"/>
        <item x="49"/>
        <item x="168"/>
        <item x="248"/>
        <item x="373"/>
        <item x="56"/>
        <item x="331"/>
        <item x="146"/>
        <item x="380"/>
        <item x="2"/>
        <item x="61"/>
        <item x="90"/>
        <item x="309"/>
        <item x="251"/>
        <item x="51"/>
        <item x="128"/>
        <item x="123"/>
        <item x="191"/>
        <item x="390"/>
        <item x="100"/>
        <item x="63"/>
        <item x="164"/>
        <item x="394"/>
        <item x="230"/>
        <item x="240"/>
        <item x="193"/>
        <item x="116"/>
        <item x="219"/>
        <item x="333"/>
        <item x="252"/>
        <item x="1"/>
        <item x="351"/>
        <item x="101"/>
        <item x="7"/>
        <item x="365"/>
        <item x="44"/>
        <item x="290"/>
        <item x="329"/>
        <item x="305"/>
        <item x="381"/>
        <item x="147"/>
        <item x="122"/>
        <item x="306"/>
        <item x="274"/>
        <item x="332"/>
        <item x="242"/>
        <item x="310"/>
        <item x="244"/>
        <item x="311"/>
        <item x="195"/>
        <item x="152"/>
        <item x="382"/>
        <item x="319"/>
        <item x="223"/>
        <item x="38"/>
        <item x="95"/>
        <item x="52"/>
        <item x="291"/>
        <item x="334"/>
        <item x="66"/>
        <item x="256"/>
        <item x="138"/>
        <item x="199"/>
        <item x="114"/>
        <item x="276"/>
        <item x="229"/>
        <item x="22"/>
        <item x="62"/>
        <item x="21"/>
        <item x="145"/>
        <item x="312"/>
        <item x="383"/>
        <item x="97"/>
        <item x="65"/>
        <item x="263"/>
        <item x="321"/>
        <item x="25"/>
        <item x="94"/>
        <item x="388"/>
        <item x="190"/>
        <item x="324"/>
        <item x="228"/>
        <item x="93"/>
        <item x="300"/>
        <item x="80"/>
        <item x="9"/>
        <item x="88"/>
        <item x="113"/>
        <item x="367"/>
        <item x="87"/>
        <item x="182"/>
        <item x="110"/>
        <item x="126"/>
        <item x="218"/>
        <item x="78"/>
        <item x="12"/>
        <item x="82"/>
        <item x="117"/>
        <item x="214"/>
        <item x="163"/>
        <item x="34"/>
        <item x="75"/>
        <item x="181"/>
        <item x="43"/>
        <item x="258"/>
        <item x="385"/>
        <item x="343"/>
        <item x="204"/>
        <item x="236"/>
        <item x="149"/>
        <item x="241"/>
        <item x="98"/>
        <item x="24"/>
        <item x="185"/>
        <item x="99"/>
        <item x="339"/>
        <item x="33"/>
        <item x="361"/>
        <item x="141"/>
        <item x="283"/>
        <item x="220"/>
        <item x="374"/>
        <item x="340"/>
        <item x="142"/>
        <item x="295"/>
        <item x="178"/>
        <item x="215"/>
        <item x="27"/>
        <item x="4"/>
        <item x="29"/>
        <item x="72"/>
        <item x="259"/>
        <item x="179"/>
        <item x="137"/>
        <item x="153"/>
        <item x="354"/>
        <item x="144"/>
        <item x="227"/>
        <item x="286"/>
        <item x="158"/>
        <item x="313"/>
        <item x="328"/>
        <item x="269"/>
        <item x="81"/>
        <item x="20"/>
        <item x="392"/>
        <item x="253"/>
        <item x="0"/>
        <item x="120"/>
        <item x="129"/>
        <item x="197"/>
        <item x="109"/>
        <item x="288"/>
        <item x="157"/>
        <item x="370"/>
        <item x="14"/>
        <item x="203"/>
        <item x="279"/>
        <item x="355"/>
        <item x="363"/>
        <item x="107"/>
        <item x="239"/>
        <item x="151"/>
        <item x="275"/>
        <item x="335"/>
        <item x="16"/>
        <item x="224"/>
        <item x="371"/>
        <item x="165"/>
        <item x="265"/>
        <item x="261"/>
        <item x="294"/>
        <item x="55"/>
        <item x="121"/>
        <item x="267"/>
        <item x="347"/>
        <item x="287"/>
        <item x="175"/>
        <item x="125"/>
        <item x="26"/>
        <item x="389"/>
        <item x="180"/>
        <item x="216"/>
        <item x="325"/>
        <item x="8"/>
        <item x="318"/>
        <item x="243"/>
        <item x="112"/>
        <item x="119"/>
        <item x="69"/>
        <item x="103"/>
        <item x="356"/>
        <item x="71"/>
        <item x="143"/>
        <item x="320"/>
        <item x="357"/>
        <item x="350"/>
        <item x="102"/>
        <item x="233"/>
        <item x="140"/>
        <item x="76"/>
        <item x="226"/>
        <item x="170"/>
        <item x="308"/>
        <item x="307"/>
        <item x="105"/>
        <item x="398"/>
        <item x="83"/>
        <item x="353"/>
        <item x="18"/>
        <item x="342"/>
        <item x="359"/>
        <item x="176"/>
        <item x="285"/>
        <item x="73"/>
        <item x="77"/>
        <item x="198"/>
        <item x="188"/>
        <item x="115"/>
        <item x="284"/>
        <item x="189"/>
        <item x="184"/>
        <item x="167"/>
        <item x="139"/>
        <item x="104"/>
        <item x="238"/>
        <item x="48"/>
        <item x="173"/>
        <item x="299"/>
        <item x="68"/>
        <item x="362"/>
        <item x="67"/>
        <item x="399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multipleItemSelectionAllowed="1" showAll="0">
      <items count="4">
        <item x="1"/>
        <item x="0"/>
        <item x="2"/>
        <item t="default"/>
      </items>
    </pivotField>
    <pivotField axis="axisRow" showAll="0">
      <items count="12">
        <item x="5"/>
        <item x="2"/>
        <item x="7"/>
        <item x="4"/>
        <item x="3"/>
        <item x="6"/>
        <item x="8"/>
        <item x="9"/>
        <item x="0"/>
        <item x="1"/>
        <item x="10"/>
        <item t="default"/>
      </items>
    </pivotField>
    <pivotField showAll="0"/>
    <pivotField dataField="1" showAll="0">
      <items count="401">
        <item x="311"/>
        <item x="310"/>
        <item x="223"/>
        <item x="276"/>
        <item x="75"/>
        <item x="179"/>
        <item x="62"/>
        <item x="249"/>
        <item x="70"/>
        <item x="48"/>
        <item x="3"/>
        <item x="168"/>
        <item x="332"/>
        <item x="265"/>
        <item x="238"/>
        <item x="63"/>
        <item x="328"/>
        <item x="196"/>
        <item x="28"/>
        <item x="89"/>
        <item x="316"/>
        <item x="366"/>
        <item x="339"/>
        <item x="294"/>
        <item x="15"/>
        <item x="35"/>
        <item x="87"/>
        <item x="232"/>
        <item x="330"/>
        <item x="375"/>
        <item x="95"/>
        <item x="192"/>
        <item x="50"/>
        <item x="149"/>
        <item x="363"/>
        <item x="215"/>
        <item x="100"/>
        <item x="319"/>
        <item x="393"/>
        <item x="323"/>
        <item x="159"/>
        <item x="387"/>
        <item x="302"/>
        <item x="321"/>
        <item x="143"/>
        <item x="242"/>
        <item x="353"/>
        <item x="343"/>
        <item x="351"/>
        <item x="277"/>
        <item x="65"/>
        <item x="21"/>
        <item x="275"/>
        <item x="186"/>
        <item x="137"/>
        <item x="380"/>
        <item x="303"/>
        <item x="173"/>
        <item x="185"/>
        <item x="206"/>
        <item x="244"/>
        <item x="14"/>
        <item x="389"/>
        <item x="39"/>
        <item x="79"/>
        <item x="334"/>
        <item x="91"/>
        <item x="327"/>
        <item x="10"/>
        <item x="349"/>
        <item x="151"/>
        <item x="31"/>
        <item x="382"/>
        <item x="350"/>
        <item x="32"/>
        <item x="222"/>
        <item x="391"/>
        <item x="271"/>
        <item x="355"/>
        <item x="248"/>
        <item x="162"/>
        <item x="155"/>
        <item x="346"/>
        <item x="241"/>
        <item x="129"/>
        <item x="306"/>
        <item x="229"/>
        <item x="251"/>
        <item x="148"/>
        <item x="19"/>
        <item x="84"/>
        <item x="252"/>
        <item x="131"/>
        <item x="74"/>
        <item x="231"/>
        <item x="55"/>
        <item x="371"/>
        <item x="158"/>
        <item x="195"/>
        <item x="201"/>
        <item x="292"/>
        <item x="141"/>
        <item x="182"/>
        <item x="118"/>
        <item x="88"/>
        <item x="293"/>
        <item x="255"/>
        <item x="144"/>
        <item x="318"/>
        <item x="394"/>
        <item x="270"/>
        <item x="69"/>
        <item x="202"/>
        <item x="43"/>
        <item x="250"/>
        <item x="27"/>
        <item x="0"/>
        <item x="51"/>
        <item x="345"/>
        <item x="22"/>
        <item x="138"/>
        <item x="160"/>
        <item x="362"/>
        <item x="370"/>
        <item x="263"/>
        <item x="216"/>
        <item x="197"/>
        <item x="122"/>
        <item x="184"/>
        <item x="17"/>
        <item x="260"/>
        <item x="317"/>
        <item x="34"/>
        <item x="67"/>
        <item x="20"/>
        <item x="18"/>
        <item x="13"/>
        <item x="320"/>
        <item x="365"/>
        <item x="282"/>
        <item x="5"/>
        <item x="262"/>
        <item x="128"/>
        <item x="200"/>
        <item x="358"/>
        <item x="309"/>
        <item x="337"/>
        <item x="183"/>
        <item x="166"/>
        <item x="315"/>
        <item x="73"/>
        <item x="86"/>
        <item x="80"/>
        <item x="296"/>
        <item x="116"/>
        <item x="210"/>
        <item x="150"/>
        <item x="390"/>
        <item x="106"/>
        <item x="208"/>
        <item x="264"/>
        <item x="297"/>
        <item x="56"/>
        <item x="299"/>
        <item x="157"/>
        <item x="117"/>
        <item x="291"/>
        <item x="81"/>
        <item x="305"/>
        <item x="283"/>
        <item x="304"/>
        <item x="287"/>
        <item x="307"/>
        <item x="45"/>
        <item x="341"/>
        <item x="120"/>
        <item x="176"/>
        <item x="194"/>
        <item x="288"/>
        <item x="322"/>
        <item x="267"/>
        <item x="29"/>
        <item x="301"/>
        <item x="398"/>
        <item x="243"/>
        <item x="146"/>
        <item x="109"/>
        <item x="245"/>
        <item x="133"/>
        <item x="333"/>
        <item x="273"/>
        <item x="376"/>
        <item x="384"/>
        <item x="187"/>
        <item x="237"/>
        <item x="356"/>
        <item x="336"/>
        <item x="119"/>
        <item x="213"/>
        <item x="180"/>
        <item x="209"/>
        <item x="258"/>
        <item x="97"/>
        <item x="72"/>
        <item x="374"/>
        <item x="388"/>
        <item x="193"/>
        <item x="385"/>
        <item x="59"/>
        <item x="82"/>
        <item x="61"/>
        <item x="340"/>
        <item x="156"/>
        <item x="205"/>
        <item x="30"/>
        <item x="6"/>
        <item x="40"/>
        <item x="33"/>
        <item x="331"/>
        <item x="164"/>
        <item x="53"/>
        <item x="169"/>
        <item x="396"/>
        <item x="226"/>
        <item x="295"/>
        <item x="360"/>
        <item x="281"/>
        <item x="8"/>
        <item x="261"/>
        <item x="127"/>
        <item x="94"/>
        <item x="214"/>
        <item x="289"/>
        <item x="367"/>
        <item x="136"/>
        <item x="253"/>
        <item x="204"/>
        <item x="177"/>
        <item x="290"/>
        <item x="272"/>
        <item x="268"/>
        <item x="77"/>
        <item x="397"/>
        <item x="103"/>
        <item x="181"/>
        <item x="314"/>
        <item x="361"/>
        <item x="66"/>
        <item x="85"/>
        <item x="175"/>
        <item x="191"/>
        <item x="354"/>
        <item x="71"/>
        <item x="378"/>
        <item x="300"/>
        <item x="234"/>
        <item x="203"/>
        <item x="98"/>
        <item x="99"/>
        <item x="386"/>
        <item x="383"/>
        <item x="9"/>
        <item x="369"/>
        <item x="114"/>
        <item x="225"/>
        <item x="188"/>
        <item x="101"/>
        <item x="11"/>
        <item x="377"/>
        <item x="274"/>
        <item x="139"/>
        <item x="38"/>
        <item x="372"/>
        <item x="266"/>
        <item x="335"/>
        <item x="240"/>
        <item x="325"/>
        <item x="347"/>
        <item x="286"/>
        <item x="37"/>
        <item x="395"/>
        <item x="58"/>
        <item x="92"/>
        <item x="135"/>
        <item x="161"/>
        <item x="83"/>
        <item x="172"/>
        <item x="42"/>
        <item x="152"/>
        <item x="47"/>
        <item x="24"/>
        <item x="236"/>
        <item x="111"/>
        <item x="220"/>
        <item x="280"/>
        <item x="368"/>
        <item x="352"/>
        <item x="379"/>
        <item x="211"/>
        <item x="344"/>
        <item x="279"/>
        <item x="64"/>
        <item x="130"/>
        <item x="324"/>
        <item x="93"/>
        <item x="4"/>
        <item x="52"/>
        <item x="132"/>
        <item x="26"/>
        <item x="312"/>
        <item x="112"/>
        <item x="313"/>
        <item x="178"/>
        <item x="233"/>
        <item x="239"/>
        <item x="246"/>
        <item x="1"/>
        <item x="392"/>
        <item x="298"/>
        <item x="105"/>
        <item x="224"/>
        <item x="7"/>
        <item x="212"/>
        <item x="36"/>
        <item x="23"/>
        <item x="357"/>
        <item x="76"/>
        <item x="134"/>
        <item x="221"/>
        <item x="308"/>
        <item x="123"/>
        <item x="230"/>
        <item x="41"/>
        <item x="174"/>
        <item x="110"/>
        <item x="78"/>
        <item x="342"/>
        <item x="207"/>
        <item x="44"/>
        <item x="269"/>
        <item x="257"/>
        <item x="199"/>
        <item x="348"/>
        <item x="153"/>
        <item x="254"/>
        <item x="60"/>
        <item x="278"/>
        <item x="190"/>
        <item x="373"/>
        <item x="125"/>
        <item x="364"/>
        <item x="219"/>
        <item x="284"/>
        <item x="259"/>
        <item x="235"/>
        <item x="140"/>
        <item x="218"/>
        <item x="165"/>
        <item x="102"/>
        <item x="154"/>
        <item x="126"/>
        <item x="12"/>
        <item x="142"/>
        <item x="145"/>
        <item x="338"/>
        <item x="326"/>
        <item x="170"/>
        <item x="46"/>
        <item x="189"/>
        <item x="285"/>
        <item x="49"/>
        <item x="163"/>
        <item x="167"/>
        <item x="329"/>
        <item x="16"/>
        <item x="121"/>
        <item x="57"/>
        <item x="54"/>
        <item x="68"/>
        <item x="198"/>
        <item x="217"/>
        <item x="124"/>
        <item x="247"/>
        <item x="147"/>
        <item x="104"/>
        <item x="359"/>
        <item x="113"/>
        <item x="256"/>
        <item x="381"/>
        <item x="107"/>
        <item x="2"/>
        <item x="108"/>
        <item x="115"/>
        <item x="90"/>
        <item x="228"/>
        <item x="25"/>
        <item x="96"/>
        <item x="227"/>
        <item x="171"/>
        <item x="399"/>
        <item t="default"/>
      </items>
    </pivotField>
    <pivotField showAll="0">
      <items count="7">
        <item x="2"/>
        <item x="4"/>
        <item x="3"/>
        <item x="0"/>
        <item x="1"/>
        <item x="5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Salary" fld="6" subtotal="average" showDataAs="percentDiff" baseField="4" baseItem="1" numFmtId="10"/>
  </dataFields>
  <formats count="1">
    <format dxfId="18">
      <pivotArea collapsedLevelsAreSubtotals="1" fieldPosition="0">
        <references count="1">
          <reference field="4" count="1">
            <x v="4"/>
          </reference>
        </references>
      </pivotArea>
    </format>
  </formats>
  <pivotTableStyleInfo name="PivotStyleLight16" showRowHeaders="1" showColHeaders="1" showRowStripes="0" showColStripes="0" showLastColumn="1"/>
  <filters count="1">
    <filter fld="6" type="captionBetween" evalOrder="-1" id="13" stringValue1="50000" stringValue2="70000">
      <autoFilter ref="A1">
        <filterColumn colId="0">
          <customFilters and="1">
            <customFilter operator="greaterThanOrEqual" val="50000"/>
            <customFilter operator="lessThanOrEqual" val="7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BDB4D-E524-2E4B-B261-D0FC01A6F2AC}" name="PivotTable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:G23" firstHeaderRow="1" firstDataRow="2" firstDataCol="1" rowPageCount="1" colPageCount="1"/>
  <pivotFields count="8">
    <pivotField dataField="1" showAll="0">
      <items count="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showAll="0">
      <items count="401">
        <item x="338"/>
        <item x="23"/>
        <item x="79"/>
        <item x="348"/>
        <item x="366"/>
        <item x="222"/>
        <item x="395"/>
        <item x="213"/>
        <item x="183"/>
        <item x="396"/>
        <item x="174"/>
        <item x="19"/>
        <item x="91"/>
        <item x="270"/>
        <item x="37"/>
        <item x="391"/>
        <item x="171"/>
        <item x="349"/>
        <item x="255"/>
        <item x="40"/>
        <item x="70"/>
        <item x="86"/>
        <item x="30"/>
        <item x="344"/>
        <item x="160"/>
        <item x="159"/>
        <item x="368"/>
        <item x="64"/>
        <item x="57"/>
        <item x="221"/>
        <item x="150"/>
        <item x="322"/>
        <item x="202"/>
        <item x="31"/>
        <item x="28"/>
        <item x="225"/>
        <item x="46"/>
        <item x="166"/>
        <item x="53"/>
        <item x="327"/>
        <item x="192"/>
        <item x="384"/>
        <item x="207"/>
        <item x="172"/>
        <item x="336"/>
        <item x="282"/>
        <item x="293"/>
        <item x="5"/>
        <item x="260"/>
        <item x="292"/>
        <item x="268"/>
        <item x="246"/>
        <item x="206"/>
        <item x="39"/>
        <item x="323"/>
        <item x="13"/>
        <item x="337"/>
        <item x="345"/>
        <item x="187"/>
        <item x="364"/>
        <item x="280"/>
        <item x="17"/>
        <item x="234"/>
        <item x="60"/>
        <item x="162"/>
        <item x="232"/>
        <item x="387"/>
        <item x="133"/>
        <item x="209"/>
        <item x="262"/>
        <item x="304"/>
        <item x="169"/>
        <item x="135"/>
        <item x="127"/>
        <item x="314"/>
        <item x="297"/>
        <item x="397"/>
        <item x="85"/>
        <item x="277"/>
        <item x="58"/>
        <item x="148"/>
        <item x="201"/>
        <item x="54"/>
        <item x="257"/>
        <item x="237"/>
        <item x="235"/>
        <item x="326"/>
        <item x="316"/>
        <item x="47"/>
        <item x="136"/>
        <item x="74"/>
        <item x="89"/>
        <item x="177"/>
        <item x="212"/>
        <item x="3"/>
        <item x="217"/>
        <item x="360"/>
        <item x="50"/>
        <item x="273"/>
        <item x="10"/>
        <item x="271"/>
        <item x="59"/>
        <item x="266"/>
        <item x="264"/>
        <item x="249"/>
        <item x="131"/>
        <item x="296"/>
        <item x="303"/>
        <item x="96"/>
        <item x="278"/>
        <item x="393"/>
        <item x="41"/>
        <item x="369"/>
        <item x="250"/>
        <item x="154"/>
        <item x="118"/>
        <item x="11"/>
        <item x="386"/>
        <item x="245"/>
        <item x="302"/>
        <item x="92"/>
        <item x="15"/>
        <item x="111"/>
        <item x="208"/>
        <item x="377"/>
        <item x="156"/>
        <item x="272"/>
        <item x="301"/>
        <item x="32"/>
        <item x="106"/>
        <item x="352"/>
        <item x="254"/>
        <item x="376"/>
        <item x="45"/>
        <item x="341"/>
        <item x="247"/>
        <item x="281"/>
        <item x="379"/>
        <item x="330"/>
        <item x="315"/>
        <item x="211"/>
        <item x="134"/>
        <item x="155"/>
        <item x="161"/>
        <item x="378"/>
        <item x="36"/>
        <item x="298"/>
        <item x="358"/>
        <item x="124"/>
        <item x="108"/>
        <item x="317"/>
        <item x="35"/>
        <item x="84"/>
        <item x="186"/>
        <item x="231"/>
        <item x="196"/>
        <item x="130"/>
        <item x="194"/>
        <item x="372"/>
        <item x="210"/>
        <item x="42"/>
        <item x="289"/>
        <item x="132"/>
        <item x="6"/>
        <item x="346"/>
        <item x="205"/>
        <item x="375"/>
        <item x="200"/>
        <item x="49"/>
        <item x="168"/>
        <item x="248"/>
        <item x="373"/>
        <item x="56"/>
        <item x="331"/>
        <item x="146"/>
        <item x="380"/>
        <item x="2"/>
        <item x="61"/>
        <item x="90"/>
        <item x="309"/>
        <item x="251"/>
        <item x="51"/>
        <item x="128"/>
        <item x="123"/>
        <item x="191"/>
        <item x="390"/>
        <item x="100"/>
        <item x="63"/>
        <item x="164"/>
        <item x="394"/>
        <item x="230"/>
        <item x="240"/>
        <item x="193"/>
        <item x="116"/>
        <item x="219"/>
        <item x="333"/>
        <item x="252"/>
        <item x="1"/>
        <item x="351"/>
        <item x="101"/>
        <item x="7"/>
        <item x="365"/>
        <item x="44"/>
        <item x="290"/>
        <item x="329"/>
        <item x="305"/>
        <item x="381"/>
        <item x="147"/>
        <item x="122"/>
        <item x="306"/>
        <item x="274"/>
        <item x="332"/>
        <item x="242"/>
        <item x="310"/>
        <item x="244"/>
        <item x="311"/>
        <item x="195"/>
        <item x="152"/>
        <item x="382"/>
        <item x="319"/>
        <item x="223"/>
        <item x="38"/>
        <item x="95"/>
        <item x="52"/>
        <item x="291"/>
        <item x="334"/>
        <item x="66"/>
        <item x="256"/>
        <item x="138"/>
        <item x="199"/>
        <item x="114"/>
        <item x="276"/>
        <item x="229"/>
        <item x="22"/>
        <item x="62"/>
        <item x="21"/>
        <item x="145"/>
        <item x="312"/>
        <item x="383"/>
        <item x="97"/>
        <item x="65"/>
        <item x="263"/>
        <item x="321"/>
        <item x="25"/>
        <item x="94"/>
        <item x="388"/>
        <item x="190"/>
        <item x="324"/>
        <item x="228"/>
        <item x="93"/>
        <item x="300"/>
        <item x="80"/>
        <item x="9"/>
        <item x="88"/>
        <item x="113"/>
        <item x="367"/>
        <item x="87"/>
        <item x="182"/>
        <item x="110"/>
        <item x="126"/>
        <item x="218"/>
        <item x="78"/>
        <item x="12"/>
        <item x="82"/>
        <item x="117"/>
        <item x="214"/>
        <item x="163"/>
        <item x="34"/>
        <item x="75"/>
        <item x="181"/>
        <item x="43"/>
        <item x="258"/>
        <item x="385"/>
        <item x="343"/>
        <item x="204"/>
        <item x="236"/>
        <item x="149"/>
        <item x="241"/>
        <item x="98"/>
        <item x="24"/>
        <item x="185"/>
        <item x="99"/>
        <item x="339"/>
        <item x="33"/>
        <item x="361"/>
        <item x="141"/>
        <item x="283"/>
        <item x="220"/>
        <item x="374"/>
        <item x="340"/>
        <item x="142"/>
        <item x="295"/>
        <item x="178"/>
        <item x="215"/>
        <item x="27"/>
        <item x="4"/>
        <item x="29"/>
        <item x="72"/>
        <item x="259"/>
        <item x="179"/>
        <item x="137"/>
        <item x="153"/>
        <item x="354"/>
        <item x="144"/>
        <item x="227"/>
        <item x="286"/>
        <item x="158"/>
        <item x="313"/>
        <item x="328"/>
        <item x="269"/>
        <item x="81"/>
        <item x="20"/>
        <item x="392"/>
        <item x="253"/>
        <item x="0"/>
        <item x="120"/>
        <item x="129"/>
        <item x="197"/>
        <item x="109"/>
        <item x="288"/>
        <item x="157"/>
        <item x="370"/>
        <item x="14"/>
        <item x="203"/>
        <item x="279"/>
        <item x="355"/>
        <item x="363"/>
        <item x="107"/>
        <item x="239"/>
        <item x="151"/>
        <item x="275"/>
        <item x="335"/>
        <item x="16"/>
        <item x="224"/>
        <item x="371"/>
        <item x="165"/>
        <item x="265"/>
        <item x="261"/>
        <item x="294"/>
        <item x="55"/>
        <item x="121"/>
        <item x="267"/>
        <item x="347"/>
        <item x="287"/>
        <item x="175"/>
        <item x="125"/>
        <item x="26"/>
        <item x="389"/>
        <item x="180"/>
        <item x="216"/>
        <item x="325"/>
        <item x="8"/>
        <item x="318"/>
        <item x="243"/>
        <item x="112"/>
        <item x="119"/>
        <item x="69"/>
        <item x="103"/>
        <item x="356"/>
        <item x="71"/>
        <item x="143"/>
        <item x="320"/>
        <item x="357"/>
        <item x="350"/>
        <item x="102"/>
        <item x="233"/>
        <item x="140"/>
        <item x="76"/>
        <item x="226"/>
        <item x="170"/>
        <item x="308"/>
        <item x="307"/>
        <item x="105"/>
        <item x="398"/>
        <item x="83"/>
        <item x="353"/>
        <item x="18"/>
        <item x="342"/>
        <item x="359"/>
        <item x="176"/>
        <item x="285"/>
        <item x="73"/>
        <item x="77"/>
        <item x="198"/>
        <item x="188"/>
        <item x="115"/>
        <item x="284"/>
        <item x="189"/>
        <item x="184"/>
        <item x="167"/>
        <item x="139"/>
        <item x="104"/>
        <item x="238"/>
        <item x="48"/>
        <item x="173"/>
        <item x="299"/>
        <item x="68"/>
        <item x="362"/>
        <item x="67"/>
        <item x="399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axis="axisRow" showAll="0">
      <items count="12">
        <item x="5"/>
        <item x="2"/>
        <item x="7"/>
        <item x="4"/>
        <item x="3"/>
        <item x="6"/>
        <item x="8"/>
        <item x="9"/>
        <item x="0"/>
        <item x="1"/>
        <item x="10"/>
        <item t="default"/>
      </items>
    </pivotField>
    <pivotField axis="axisCol" showAll="0">
      <items count="6">
        <item x="2"/>
        <item x="3"/>
        <item x="0"/>
        <item x="1"/>
        <item x="4"/>
        <item t="default"/>
      </items>
    </pivotField>
    <pivotField showAll="0">
      <items count="401">
        <item x="311"/>
        <item x="310"/>
        <item x="223"/>
        <item x="276"/>
        <item x="75"/>
        <item x="179"/>
        <item x="62"/>
        <item x="249"/>
        <item x="70"/>
        <item x="48"/>
        <item x="3"/>
        <item x="168"/>
        <item x="332"/>
        <item x="265"/>
        <item x="238"/>
        <item x="63"/>
        <item x="328"/>
        <item x="196"/>
        <item x="28"/>
        <item x="89"/>
        <item x="316"/>
        <item x="366"/>
        <item x="339"/>
        <item x="294"/>
        <item x="15"/>
        <item x="35"/>
        <item x="87"/>
        <item x="232"/>
        <item x="330"/>
        <item x="375"/>
        <item x="95"/>
        <item x="192"/>
        <item x="50"/>
        <item x="149"/>
        <item x="363"/>
        <item x="215"/>
        <item x="100"/>
        <item x="319"/>
        <item x="393"/>
        <item x="323"/>
        <item x="159"/>
        <item x="387"/>
        <item x="302"/>
        <item x="321"/>
        <item x="143"/>
        <item x="242"/>
        <item x="353"/>
        <item x="343"/>
        <item x="351"/>
        <item x="277"/>
        <item x="65"/>
        <item x="21"/>
        <item x="275"/>
        <item x="186"/>
        <item x="137"/>
        <item x="380"/>
        <item x="303"/>
        <item x="173"/>
        <item x="185"/>
        <item x="206"/>
        <item x="244"/>
        <item x="14"/>
        <item x="389"/>
        <item x="39"/>
        <item x="79"/>
        <item x="334"/>
        <item x="91"/>
        <item x="327"/>
        <item x="10"/>
        <item x="349"/>
        <item x="151"/>
        <item x="31"/>
        <item x="382"/>
        <item x="350"/>
        <item x="32"/>
        <item x="222"/>
        <item x="391"/>
        <item x="271"/>
        <item x="355"/>
        <item x="248"/>
        <item x="162"/>
        <item x="155"/>
        <item x="346"/>
        <item x="241"/>
        <item x="129"/>
        <item x="306"/>
        <item x="229"/>
        <item x="251"/>
        <item x="148"/>
        <item x="19"/>
        <item x="84"/>
        <item x="252"/>
        <item x="131"/>
        <item x="74"/>
        <item x="231"/>
        <item x="55"/>
        <item x="371"/>
        <item x="158"/>
        <item x="195"/>
        <item x="201"/>
        <item x="292"/>
        <item x="141"/>
        <item x="182"/>
        <item x="118"/>
        <item x="88"/>
        <item x="293"/>
        <item x="255"/>
        <item x="144"/>
        <item x="318"/>
        <item x="394"/>
        <item x="270"/>
        <item x="69"/>
        <item x="202"/>
        <item x="43"/>
        <item x="250"/>
        <item x="27"/>
        <item x="0"/>
        <item x="51"/>
        <item x="345"/>
        <item x="22"/>
        <item x="138"/>
        <item x="160"/>
        <item x="362"/>
        <item x="370"/>
        <item x="263"/>
        <item x="216"/>
        <item x="197"/>
        <item x="122"/>
        <item x="184"/>
        <item x="17"/>
        <item x="260"/>
        <item x="317"/>
        <item x="34"/>
        <item x="67"/>
        <item x="20"/>
        <item x="18"/>
        <item x="13"/>
        <item x="320"/>
        <item x="365"/>
        <item x="282"/>
        <item x="5"/>
        <item x="262"/>
        <item x="128"/>
        <item x="200"/>
        <item x="358"/>
        <item x="309"/>
        <item x="337"/>
        <item x="183"/>
        <item x="166"/>
        <item x="315"/>
        <item x="73"/>
        <item x="86"/>
        <item x="80"/>
        <item x="296"/>
        <item x="116"/>
        <item x="210"/>
        <item x="150"/>
        <item x="390"/>
        <item x="106"/>
        <item x="208"/>
        <item x="264"/>
        <item x="297"/>
        <item x="56"/>
        <item x="299"/>
        <item x="157"/>
        <item x="117"/>
        <item x="291"/>
        <item x="81"/>
        <item x="305"/>
        <item x="283"/>
        <item x="304"/>
        <item x="287"/>
        <item x="307"/>
        <item x="45"/>
        <item x="341"/>
        <item x="120"/>
        <item x="176"/>
        <item x="194"/>
        <item x="288"/>
        <item x="322"/>
        <item x="267"/>
        <item x="29"/>
        <item x="301"/>
        <item x="398"/>
        <item x="243"/>
        <item x="146"/>
        <item x="109"/>
        <item x="245"/>
        <item x="133"/>
        <item x="333"/>
        <item x="273"/>
        <item x="376"/>
        <item x="384"/>
        <item x="187"/>
        <item x="237"/>
        <item x="356"/>
        <item x="336"/>
        <item x="119"/>
        <item x="213"/>
        <item x="180"/>
        <item x="209"/>
        <item x="258"/>
        <item x="97"/>
        <item x="72"/>
        <item x="374"/>
        <item x="388"/>
        <item x="193"/>
        <item x="385"/>
        <item x="59"/>
        <item x="82"/>
        <item x="61"/>
        <item x="340"/>
        <item x="156"/>
        <item x="205"/>
        <item x="30"/>
        <item x="6"/>
        <item x="40"/>
        <item x="33"/>
        <item x="331"/>
        <item x="164"/>
        <item x="53"/>
        <item x="169"/>
        <item x="396"/>
        <item x="226"/>
        <item x="295"/>
        <item x="360"/>
        <item x="281"/>
        <item x="8"/>
        <item x="261"/>
        <item x="127"/>
        <item x="94"/>
        <item x="214"/>
        <item x="289"/>
        <item x="367"/>
        <item x="136"/>
        <item x="253"/>
        <item x="204"/>
        <item x="177"/>
        <item x="290"/>
        <item x="272"/>
        <item x="268"/>
        <item x="77"/>
        <item x="397"/>
        <item x="103"/>
        <item x="181"/>
        <item x="314"/>
        <item x="361"/>
        <item x="66"/>
        <item x="85"/>
        <item x="175"/>
        <item x="191"/>
        <item x="354"/>
        <item x="71"/>
        <item x="378"/>
        <item x="300"/>
        <item x="234"/>
        <item x="203"/>
        <item x="98"/>
        <item x="99"/>
        <item x="386"/>
        <item x="383"/>
        <item x="9"/>
        <item x="369"/>
        <item x="114"/>
        <item x="225"/>
        <item x="188"/>
        <item x="101"/>
        <item x="11"/>
        <item x="377"/>
        <item x="274"/>
        <item x="139"/>
        <item x="38"/>
        <item x="372"/>
        <item x="266"/>
        <item x="335"/>
        <item x="240"/>
        <item x="325"/>
        <item x="347"/>
        <item x="286"/>
        <item x="37"/>
        <item x="395"/>
        <item x="58"/>
        <item x="92"/>
        <item x="135"/>
        <item x="161"/>
        <item x="83"/>
        <item x="172"/>
        <item x="42"/>
        <item x="152"/>
        <item x="47"/>
        <item x="24"/>
        <item x="236"/>
        <item x="111"/>
        <item x="220"/>
        <item x="280"/>
        <item x="368"/>
        <item x="352"/>
        <item x="379"/>
        <item x="211"/>
        <item x="344"/>
        <item x="279"/>
        <item x="64"/>
        <item x="130"/>
        <item x="324"/>
        <item x="93"/>
        <item x="4"/>
        <item x="52"/>
        <item x="132"/>
        <item x="26"/>
        <item x="312"/>
        <item x="112"/>
        <item x="313"/>
        <item x="178"/>
        <item x="233"/>
        <item x="239"/>
        <item x="246"/>
        <item x="1"/>
        <item x="392"/>
        <item x="298"/>
        <item x="105"/>
        <item x="224"/>
        <item x="7"/>
        <item x="212"/>
        <item x="36"/>
        <item x="23"/>
        <item x="357"/>
        <item x="76"/>
        <item x="134"/>
        <item x="221"/>
        <item x="308"/>
        <item x="123"/>
        <item x="230"/>
        <item x="41"/>
        <item x="174"/>
        <item x="110"/>
        <item x="78"/>
        <item x="342"/>
        <item x="207"/>
        <item x="44"/>
        <item x="269"/>
        <item x="257"/>
        <item x="199"/>
        <item x="348"/>
        <item x="153"/>
        <item x="254"/>
        <item x="60"/>
        <item x="278"/>
        <item x="190"/>
        <item x="373"/>
        <item x="125"/>
        <item x="364"/>
        <item x="219"/>
        <item x="284"/>
        <item x="259"/>
        <item x="235"/>
        <item x="140"/>
        <item x="218"/>
        <item x="165"/>
        <item x="102"/>
        <item x="154"/>
        <item x="126"/>
        <item x="12"/>
        <item x="142"/>
        <item x="145"/>
        <item x="338"/>
        <item x="326"/>
        <item x="170"/>
        <item x="46"/>
        <item x="189"/>
        <item x="285"/>
        <item x="49"/>
        <item x="163"/>
        <item x="167"/>
        <item x="329"/>
        <item x="16"/>
        <item x="121"/>
        <item x="57"/>
        <item x="54"/>
        <item x="68"/>
        <item x="198"/>
        <item x="217"/>
        <item x="124"/>
        <item x="247"/>
        <item x="147"/>
        <item x="104"/>
        <item x="359"/>
        <item x="113"/>
        <item x="256"/>
        <item x="381"/>
        <item x="107"/>
        <item x="2"/>
        <item x="108"/>
        <item x="115"/>
        <item x="90"/>
        <item x="228"/>
        <item x="25"/>
        <item x="96"/>
        <item x="227"/>
        <item x="171"/>
        <item x="399"/>
        <item t="default"/>
      </items>
    </pivotField>
    <pivotField showAll="0">
      <items count="7">
        <item x="2"/>
        <item x="4"/>
        <item x="3"/>
        <item x="0"/>
        <item x="1"/>
        <item x="5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Count of Person" fld="0" subtotal="count" baseField="0" baseItem="0"/>
  </dataFields>
  <formats count="3">
    <format dxfId="17">
      <pivotArea collapsedLevelsAreSubtotals="1" fieldPosition="0">
        <references count="1">
          <reference field="4" count="1">
            <x v="4"/>
          </reference>
        </references>
      </pivotArea>
    </format>
    <format dxfId="16">
      <pivotArea dataOnly="0" labelOnly="1" fieldPosition="0">
        <references count="1">
          <reference field="4" count="1">
            <x v="8"/>
          </reference>
        </references>
      </pivotArea>
    </format>
    <format dxfId="15">
      <pivotArea collapsedLevelsAreSubtotals="1" fieldPosition="0">
        <references count="2">
          <reference field="4" count="1">
            <x v="8"/>
          </reference>
          <reference field="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6" type="captionBetween" evalOrder="-1" id="13" stringValue1="50000" stringValue2="70000">
      <autoFilter ref="A1">
        <filterColumn colId="0">
          <customFilters and="1">
            <customFilter operator="greaterThanOrEqual" val="50000"/>
            <customFilter operator="lessThanOrEqual" val="7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920AB-3B81-9B4D-96C7-0943E7F781FF}" name="PivotTable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:H16" firstHeaderRow="1" firstDataRow="2" firstDataCol="1"/>
  <pivotFields count="8">
    <pivotField showAll="0">
      <items count="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showAll="0">
      <items count="401">
        <item x="338"/>
        <item x="23"/>
        <item x="79"/>
        <item x="348"/>
        <item x="366"/>
        <item x="222"/>
        <item x="395"/>
        <item x="213"/>
        <item x="183"/>
        <item x="396"/>
        <item x="174"/>
        <item x="19"/>
        <item x="91"/>
        <item x="270"/>
        <item x="37"/>
        <item x="391"/>
        <item x="171"/>
        <item x="349"/>
        <item x="255"/>
        <item x="40"/>
        <item x="70"/>
        <item x="86"/>
        <item x="30"/>
        <item x="344"/>
        <item x="160"/>
        <item x="159"/>
        <item x="368"/>
        <item x="64"/>
        <item x="57"/>
        <item x="221"/>
        <item x="150"/>
        <item x="322"/>
        <item x="202"/>
        <item x="31"/>
        <item x="28"/>
        <item x="225"/>
        <item x="46"/>
        <item x="166"/>
        <item x="53"/>
        <item x="327"/>
        <item x="192"/>
        <item x="384"/>
        <item x="207"/>
        <item x="172"/>
        <item x="336"/>
        <item x="282"/>
        <item x="293"/>
        <item x="5"/>
        <item x="260"/>
        <item x="292"/>
        <item x="268"/>
        <item x="246"/>
        <item x="206"/>
        <item x="39"/>
        <item x="323"/>
        <item x="13"/>
        <item x="337"/>
        <item x="345"/>
        <item x="187"/>
        <item x="364"/>
        <item x="280"/>
        <item x="17"/>
        <item x="234"/>
        <item x="60"/>
        <item x="162"/>
        <item x="232"/>
        <item x="387"/>
        <item x="133"/>
        <item x="209"/>
        <item x="262"/>
        <item x="304"/>
        <item x="169"/>
        <item x="135"/>
        <item x="127"/>
        <item x="314"/>
        <item x="297"/>
        <item x="397"/>
        <item x="85"/>
        <item x="277"/>
        <item x="58"/>
        <item x="148"/>
        <item x="201"/>
        <item x="54"/>
        <item x="257"/>
        <item x="237"/>
        <item x="235"/>
        <item x="326"/>
        <item x="316"/>
        <item x="47"/>
        <item x="136"/>
        <item x="74"/>
        <item x="89"/>
        <item x="177"/>
        <item x="212"/>
        <item x="3"/>
        <item x="217"/>
        <item x="360"/>
        <item x="50"/>
        <item x="273"/>
        <item x="10"/>
        <item x="271"/>
        <item x="59"/>
        <item x="266"/>
        <item x="264"/>
        <item x="249"/>
        <item x="131"/>
        <item x="296"/>
        <item x="303"/>
        <item x="96"/>
        <item x="278"/>
        <item x="393"/>
        <item x="41"/>
        <item x="369"/>
        <item x="250"/>
        <item x="154"/>
        <item x="118"/>
        <item x="11"/>
        <item x="386"/>
        <item x="245"/>
        <item x="302"/>
        <item x="92"/>
        <item x="15"/>
        <item x="111"/>
        <item x="208"/>
        <item x="377"/>
        <item x="156"/>
        <item x="272"/>
        <item x="301"/>
        <item x="32"/>
        <item x="106"/>
        <item x="352"/>
        <item x="254"/>
        <item x="376"/>
        <item x="45"/>
        <item x="341"/>
        <item x="247"/>
        <item x="281"/>
        <item x="379"/>
        <item x="330"/>
        <item x="315"/>
        <item x="211"/>
        <item x="134"/>
        <item x="155"/>
        <item x="161"/>
        <item x="378"/>
        <item x="36"/>
        <item x="298"/>
        <item x="358"/>
        <item x="124"/>
        <item x="108"/>
        <item x="317"/>
        <item x="35"/>
        <item x="84"/>
        <item x="186"/>
        <item x="231"/>
        <item x="196"/>
        <item x="130"/>
        <item x="194"/>
        <item x="372"/>
        <item x="210"/>
        <item x="42"/>
        <item x="289"/>
        <item x="132"/>
        <item x="6"/>
        <item x="346"/>
        <item x="205"/>
        <item x="375"/>
        <item x="200"/>
        <item x="49"/>
        <item x="168"/>
        <item x="248"/>
        <item x="373"/>
        <item x="56"/>
        <item x="331"/>
        <item x="146"/>
        <item x="380"/>
        <item x="2"/>
        <item x="61"/>
        <item x="90"/>
        <item x="309"/>
        <item x="251"/>
        <item x="51"/>
        <item x="128"/>
        <item x="123"/>
        <item x="191"/>
        <item x="390"/>
        <item x="100"/>
        <item x="63"/>
        <item x="164"/>
        <item x="394"/>
        <item x="230"/>
        <item x="240"/>
        <item x="193"/>
        <item x="116"/>
        <item x="219"/>
        <item x="333"/>
        <item x="252"/>
        <item x="1"/>
        <item x="351"/>
        <item x="101"/>
        <item x="7"/>
        <item x="365"/>
        <item x="44"/>
        <item x="290"/>
        <item x="329"/>
        <item x="305"/>
        <item x="381"/>
        <item x="147"/>
        <item x="122"/>
        <item x="306"/>
        <item x="274"/>
        <item x="332"/>
        <item x="242"/>
        <item x="310"/>
        <item x="244"/>
        <item x="311"/>
        <item x="195"/>
        <item x="152"/>
        <item x="382"/>
        <item x="319"/>
        <item x="223"/>
        <item x="38"/>
        <item x="95"/>
        <item x="52"/>
        <item x="291"/>
        <item x="334"/>
        <item x="66"/>
        <item x="256"/>
        <item x="138"/>
        <item x="199"/>
        <item x="114"/>
        <item x="276"/>
        <item x="229"/>
        <item x="22"/>
        <item x="62"/>
        <item x="21"/>
        <item x="145"/>
        <item x="312"/>
        <item x="383"/>
        <item x="97"/>
        <item x="65"/>
        <item x="263"/>
        <item x="321"/>
        <item x="25"/>
        <item x="94"/>
        <item x="388"/>
        <item x="190"/>
        <item x="324"/>
        <item x="228"/>
        <item x="93"/>
        <item x="300"/>
        <item x="80"/>
        <item x="9"/>
        <item x="88"/>
        <item x="113"/>
        <item x="367"/>
        <item x="87"/>
        <item x="182"/>
        <item x="110"/>
        <item x="126"/>
        <item x="218"/>
        <item x="78"/>
        <item x="12"/>
        <item x="82"/>
        <item x="117"/>
        <item x="214"/>
        <item x="163"/>
        <item x="34"/>
        <item x="75"/>
        <item x="181"/>
        <item x="43"/>
        <item x="258"/>
        <item x="385"/>
        <item x="343"/>
        <item x="204"/>
        <item x="236"/>
        <item x="149"/>
        <item x="241"/>
        <item x="98"/>
        <item x="24"/>
        <item x="185"/>
        <item x="99"/>
        <item x="339"/>
        <item x="33"/>
        <item x="361"/>
        <item x="141"/>
        <item x="283"/>
        <item x="220"/>
        <item x="374"/>
        <item x="340"/>
        <item x="142"/>
        <item x="295"/>
        <item x="178"/>
        <item x="215"/>
        <item x="27"/>
        <item x="4"/>
        <item x="29"/>
        <item x="72"/>
        <item x="259"/>
        <item x="179"/>
        <item x="137"/>
        <item x="153"/>
        <item x="354"/>
        <item x="144"/>
        <item x="227"/>
        <item x="286"/>
        <item x="158"/>
        <item x="313"/>
        <item x="328"/>
        <item x="269"/>
        <item x="81"/>
        <item x="20"/>
        <item x="392"/>
        <item x="253"/>
        <item x="0"/>
        <item x="120"/>
        <item x="129"/>
        <item x="197"/>
        <item x="109"/>
        <item x="288"/>
        <item x="157"/>
        <item x="370"/>
        <item x="14"/>
        <item x="203"/>
        <item x="279"/>
        <item x="355"/>
        <item x="363"/>
        <item x="107"/>
        <item x="239"/>
        <item x="151"/>
        <item x="275"/>
        <item x="335"/>
        <item x="16"/>
        <item x="224"/>
        <item x="371"/>
        <item x="165"/>
        <item x="265"/>
        <item x="261"/>
        <item x="294"/>
        <item x="55"/>
        <item x="121"/>
        <item x="267"/>
        <item x="347"/>
        <item x="287"/>
        <item x="175"/>
        <item x="125"/>
        <item x="26"/>
        <item x="389"/>
        <item x="180"/>
        <item x="216"/>
        <item x="325"/>
        <item x="8"/>
        <item x="318"/>
        <item x="243"/>
        <item x="112"/>
        <item x="119"/>
        <item x="69"/>
        <item x="103"/>
        <item x="356"/>
        <item x="71"/>
        <item x="143"/>
        <item x="320"/>
        <item x="357"/>
        <item x="350"/>
        <item x="102"/>
        <item x="233"/>
        <item x="140"/>
        <item x="76"/>
        <item x="226"/>
        <item x="170"/>
        <item x="308"/>
        <item x="307"/>
        <item x="105"/>
        <item x="398"/>
        <item x="83"/>
        <item x="353"/>
        <item x="18"/>
        <item x="342"/>
        <item x="359"/>
        <item x="176"/>
        <item x="285"/>
        <item x="73"/>
        <item x="77"/>
        <item x="198"/>
        <item x="188"/>
        <item x="115"/>
        <item x="284"/>
        <item x="189"/>
        <item x="184"/>
        <item x="167"/>
        <item x="139"/>
        <item x="104"/>
        <item x="238"/>
        <item x="48"/>
        <item x="173"/>
        <item x="299"/>
        <item x="68"/>
        <item x="362"/>
        <item x="67"/>
        <item x="399"/>
        <item t="default"/>
      </items>
    </pivotField>
    <pivotField axis="axisRow" showAll="0" sortType="ascending">
      <items count="5">
        <item x="2"/>
        <item x="0"/>
        <item x="1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multipleItemSelectionAllowed="1" showAll="0">
      <items count="4">
        <item x="1"/>
        <item x="0"/>
        <item x="2"/>
        <item t="default"/>
      </items>
    </pivotField>
    <pivotField showAll="0">
      <items count="12">
        <item x="5"/>
        <item x="2"/>
        <item x="7"/>
        <item x="4"/>
        <item x="3"/>
        <item x="6"/>
        <item x="8"/>
        <item x="9"/>
        <item x="0"/>
        <item x="1"/>
        <item x="10"/>
        <item t="default"/>
      </items>
    </pivotField>
    <pivotField showAll="0"/>
    <pivotField dataField="1" showAll="0">
      <items count="401">
        <item x="311"/>
        <item x="310"/>
        <item x="223"/>
        <item x="276"/>
        <item x="75"/>
        <item x="179"/>
        <item x="62"/>
        <item x="249"/>
        <item x="70"/>
        <item x="48"/>
        <item x="3"/>
        <item x="168"/>
        <item x="332"/>
        <item x="265"/>
        <item x="238"/>
        <item x="63"/>
        <item x="328"/>
        <item x="196"/>
        <item x="28"/>
        <item x="89"/>
        <item x="316"/>
        <item x="366"/>
        <item x="339"/>
        <item x="294"/>
        <item x="15"/>
        <item x="35"/>
        <item x="87"/>
        <item x="232"/>
        <item x="330"/>
        <item x="375"/>
        <item x="95"/>
        <item x="192"/>
        <item x="50"/>
        <item x="149"/>
        <item x="363"/>
        <item x="215"/>
        <item x="100"/>
        <item x="319"/>
        <item x="393"/>
        <item x="323"/>
        <item x="159"/>
        <item x="387"/>
        <item x="302"/>
        <item x="321"/>
        <item x="143"/>
        <item x="242"/>
        <item x="353"/>
        <item x="343"/>
        <item x="351"/>
        <item x="277"/>
        <item x="65"/>
        <item x="21"/>
        <item x="275"/>
        <item x="186"/>
        <item x="137"/>
        <item x="380"/>
        <item x="303"/>
        <item x="173"/>
        <item x="185"/>
        <item x="206"/>
        <item x="244"/>
        <item x="14"/>
        <item x="389"/>
        <item x="39"/>
        <item x="79"/>
        <item x="334"/>
        <item x="91"/>
        <item x="327"/>
        <item x="10"/>
        <item x="349"/>
        <item x="151"/>
        <item x="31"/>
        <item x="382"/>
        <item x="350"/>
        <item x="32"/>
        <item x="222"/>
        <item x="391"/>
        <item x="271"/>
        <item x="355"/>
        <item x="248"/>
        <item x="162"/>
        <item x="155"/>
        <item x="346"/>
        <item x="241"/>
        <item x="129"/>
        <item x="306"/>
        <item x="229"/>
        <item x="251"/>
        <item x="148"/>
        <item x="19"/>
        <item x="84"/>
        <item x="252"/>
        <item x="131"/>
        <item x="74"/>
        <item x="231"/>
        <item x="55"/>
        <item x="371"/>
        <item x="158"/>
        <item x="195"/>
        <item x="201"/>
        <item x="292"/>
        <item x="141"/>
        <item x="182"/>
        <item x="118"/>
        <item x="88"/>
        <item x="293"/>
        <item x="255"/>
        <item x="144"/>
        <item x="318"/>
        <item x="394"/>
        <item x="270"/>
        <item x="69"/>
        <item x="202"/>
        <item x="43"/>
        <item x="250"/>
        <item x="27"/>
        <item x="0"/>
        <item x="51"/>
        <item x="345"/>
        <item x="22"/>
        <item x="138"/>
        <item x="160"/>
        <item x="362"/>
        <item x="370"/>
        <item x="263"/>
        <item x="216"/>
        <item x="197"/>
        <item x="122"/>
        <item x="184"/>
        <item x="17"/>
        <item x="260"/>
        <item x="317"/>
        <item x="34"/>
        <item x="67"/>
        <item x="20"/>
        <item x="18"/>
        <item x="13"/>
        <item x="320"/>
        <item x="365"/>
        <item x="282"/>
        <item x="5"/>
        <item x="262"/>
        <item x="128"/>
        <item x="200"/>
        <item x="358"/>
        <item x="309"/>
        <item x="337"/>
        <item x="183"/>
        <item x="166"/>
        <item x="315"/>
        <item x="73"/>
        <item x="86"/>
        <item x="80"/>
        <item x="296"/>
        <item x="116"/>
        <item x="210"/>
        <item x="150"/>
        <item x="390"/>
        <item x="106"/>
        <item x="208"/>
        <item x="264"/>
        <item x="297"/>
        <item x="56"/>
        <item x="299"/>
        <item x="157"/>
        <item x="117"/>
        <item x="291"/>
        <item x="81"/>
        <item x="305"/>
        <item x="283"/>
        <item x="304"/>
        <item x="287"/>
        <item x="307"/>
        <item x="45"/>
        <item x="341"/>
        <item x="120"/>
        <item x="176"/>
        <item x="194"/>
        <item x="288"/>
        <item x="322"/>
        <item x="267"/>
        <item x="29"/>
        <item x="301"/>
        <item x="398"/>
        <item x="243"/>
        <item x="146"/>
        <item x="109"/>
        <item x="245"/>
        <item x="133"/>
        <item x="333"/>
        <item x="273"/>
        <item x="376"/>
        <item x="384"/>
        <item x="187"/>
        <item x="237"/>
        <item x="356"/>
        <item x="336"/>
        <item x="119"/>
        <item x="213"/>
        <item x="180"/>
        <item x="209"/>
        <item x="258"/>
        <item x="97"/>
        <item x="72"/>
        <item x="374"/>
        <item x="388"/>
        <item x="193"/>
        <item x="385"/>
        <item x="59"/>
        <item x="82"/>
        <item x="61"/>
        <item x="340"/>
        <item x="156"/>
        <item x="205"/>
        <item x="30"/>
        <item x="6"/>
        <item x="40"/>
        <item x="33"/>
        <item x="331"/>
        <item x="164"/>
        <item x="53"/>
        <item x="169"/>
        <item x="396"/>
        <item x="226"/>
        <item x="295"/>
        <item x="360"/>
        <item x="281"/>
        <item x="8"/>
        <item x="261"/>
        <item x="127"/>
        <item x="94"/>
        <item x="214"/>
        <item x="289"/>
        <item x="367"/>
        <item x="136"/>
        <item x="253"/>
        <item x="204"/>
        <item x="177"/>
        <item x="290"/>
        <item x="272"/>
        <item x="268"/>
        <item x="77"/>
        <item x="397"/>
        <item x="103"/>
        <item x="181"/>
        <item x="314"/>
        <item x="361"/>
        <item x="66"/>
        <item x="85"/>
        <item x="175"/>
        <item x="191"/>
        <item x="354"/>
        <item x="71"/>
        <item x="378"/>
        <item x="300"/>
        <item x="234"/>
        <item x="203"/>
        <item x="98"/>
        <item x="99"/>
        <item x="386"/>
        <item x="383"/>
        <item x="9"/>
        <item x="369"/>
        <item x="114"/>
        <item x="225"/>
        <item x="188"/>
        <item x="101"/>
        <item x="11"/>
        <item x="377"/>
        <item x="274"/>
        <item x="139"/>
        <item x="38"/>
        <item x="372"/>
        <item x="266"/>
        <item x="335"/>
        <item x="240"/>
        <item x="325"/>
        <item x="347"/>
        <item x="286"/>
        <item x="37"/>
        <item x="395"/>
        <item x="58"/>
        <item x="92"/>
        <item x="135"/>
        <item x="161"/>
        <item x="83"/>
        <item x="172"/>
        <item x="42"/>
        <item x="152"/>
        <item x="47"/>
        <item x="24"/>
        <item x="236"/>
        <item x="111"/>
        <item x="220"/>
        <item x="280"/>
        <item x="368"/>
        <item x="352"/>
        <item x="379"/>
        <item x="211"/>
        <item x="344"/>
        <item x="279"/>
        <item x="64"/>
        <item x="130"/>
        <item x="324"/>
        <item x="93"/>
        <item x="4"/>
        <item x="52"/>
        <item x="132"/>
        <item x="26"/>
        <item x="312"/>
        <item x="112"/>
        <item x="313"/>
        <item x="178"/>
        <item x="233"/>
        <item x="239"/>
        <item x="246"/>
        <item x="1"/>
        <item x="392"/>
        <item x="298"/>
        <item x="105"/>
        <item x="224"/>
        <item x="7"/>
        <item x="212"/>
        <item x="36"/>
        <item x="23"/>
        <item x="357"/>
        <item x="76"/>
        <item x="134"/>
        <item x="221"/>
        <item x="308"/>
        <item x="123"/>
        <item x="230"/>
        <item x="41"/>
        <item x="174"/>
        <item x="110"/>
        <item x="78"/>
        <item x="342"/>
        <item x="207"/>
        <item x="44"/>
        <item x="269"/>
        <item x="257"/>
        <item x="199"/>
        <item x="348"/>
        <item x="153"/>
        <item x="254"/>
        <item x="60"/>
        <item x="278"/>
        <item x="190"/>
        <item x="373"/>
        <item x="125"/>
        <item x="364"/>
        <item x="219"/>
        <item x="284"/>
        <item x="259"/>
        <item x="235"/>
        <item x="140"/>
        <item x="218"/>
        <item x="165"/>
        <item x="102"/>
        <item x="154"/>
        <item x="126"/>
        <item x="12"/>
        <item x="142"/>
        <item x="145"/>
        <item x="338"/>
        <item x="326"/>
        <item x="170"/>
        <item x="46"/>
        <item x="189"/>
        <item x="285"/>
        <item x="49"/>
        <item x="163"/>
        <item x="167"/>
        <item x="329"/>
        <item x="16"/>
        <item x="121"/>
        <item x="57"/>
        <item x="54"/>
        <item x="68"/>
        <item x="198"/>
        <item x="217"/>
        <item x="124"/>
        <item x="247"/>
        <item x="147"/>
        <item x="104"/>
        <item x="359"/>
        <item x="113"/>
        <item x="256"/>
        <item x="381"/>
        <item x="107"/>
        <item x="2"/>
        <item x="108"/>
        <item x="115"/>
        <item x="90"/>
        <item x="228"/>
        <item x="25"/>
        <item x="96"/>
        <item x="227"/>
        <item x="171"/>
        <item x="399"/>
        <item t="default"/>
      </items>
    </pivotField>
    <pivotField axis="axisCol" showAll="0" sortType="ascending">
      <items count="7">
        <item x="2"/>
        <item x="4"/>
        <item x="3"/>
        <item x="0"/>
        <item x="1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4">
    <i>
      <x v="2"/>
    </i>
    <i>
      <x/>
    </i>
    <i>
      <x v="1"/>
    </i>
    <i t="grand">
      <x/>
    </i>
  </rowItems>
  <colFields count="1">
    <field x="7"/>
  </colFields>
  <colItems count="6">
    <i>
      <x v="1"/>
    </i>
    <i>
      <x v="2"/>
    </i>
    <i>
      <x v="3"/>
    </i>
    <i>
      <x v="4"/>
    </i>
    <i>
      <x/>
    </i>
    <i t="grand">
      <x/>
    </i>
  </colItems>
  <dataFields count="1">
    <dataField name="Average of Salary" fld="6" subtotal="average" baseField="0" baseItem="0"/>
  </dataFields>
  <formats count="10">
    <format dxfId="14">
      <pivotArea collapsedLevelsAreSubtotals="1" fieldPosition="0">
        <references count="1">
          <reference field="2" count="1">
            <x v="0"/>
          </reference>
        </references>
      </pivotArea>
    </format>
    <format dxfId="13">
      <pivotArea collapsedLevelsAreSubtotals="1" fieldPosition="0">
        <references count="1">
          <reference field="2" count="1">
            <x v="2"/>
          </reference>
        </references>
      </pivotArea>
    </format>
    <format dxfId="12">
      <pivotArea collapsedLevelsAreSubtotals="1" fieldPosition="0">
        <references count="1">
          <reference field="2" count="1">
            <x v="1"/>
          </reference>
        </references>
      </pivotArea>
    </format>
    <format dxfId="11">
      <pivotArea collapsedLevelsAreSubtotals="1" fieldPosition="0">
        <references count="2">
          <reference field="2" count="1">
            <x v="2"/>
          </reference>
          <reference field="7" count="1" selected="0">
            <x v="3"/>
          </reference>
        </references>
      </pivotArea>
    </format>
    <format dxfId="10">
      <pivotArea dataOnly="0" labelOnly="1" fieldPosition="0">
        <references count="1">
          <reference field="2" count="1">
            <x v="2"/>
          </reference>
        </references>
      </pivotArea>
    </format>
    <format dxfId="9">
      <pivotArea dataOnly="0" labelOnly="1" fieldPosition="0">
        <references count="1">
          <reference field="7" count="1">
            <x v="3"/>
          </reference>
        </references>
      </pivotArea>
    </format>
    <format dxfId="8">
      <pivotArea dataOnly="0" labelOnly="1" fieldPosition="0">
        <references count="1">
          <reference field="7" count="1">
            <x v="3"/>
          </reference>
        </references>
      </pivotArea>
    </format>
    <format dxfId="7">
      <pivotArea dataOnly="0" labelOnly="1" fieldPosition="0">
        <references count="1">
          <reference field="2" count="1">
            <x v="2"/>
          </reference>
        </references>
      </pivotArea>
    </format>
    <format dxfId="6">
      <pivotArea collapsedLevelsAreSubtotals="1" fieldPosition="0">
        <references count="2">
          <reference field="2" count="1">
            <x v="2"/>
          </reference>
          <reference field="7" count="1" selected="0">
            <x v="3"/>
          </reference>
        </references>
      </pivotArea>
    </format>
    <format dxfId="5">
      <pivotArea collapsedLevelsAreSubtotals="1" fieldPosition="0">
        <references count="2">
          <reference field="2" count="1">
            <x v="2"/>
          </reference>
          <reference field="7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filters count="1">
    <filter fld="6" type="captionBetween" evalOrder="-1" id="13" stringValue1="50000" stringValue2="70000">
      <autoFilter ref="A1">
        <filterColumn colId="0">
          <customFilters and="1">
            <customFilter operator="greaterThanOrEqual" val="50000"/>
            <customFilter operator="lessThanOrEqual" val="7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FAED28-7093-B447-AACB-4E1083EBDFCB}" name="PivotTable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:C17" firstHeaderRow="1" firstDataRow="1" firstDataCol="1" rowPageCount="1" colPageCount="1"/>
  <pivotFields count="8">
    <pivotField showAll="0">
      <items count="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showAll="0">
      <items count="401">
        <item x="338"/>
        <item x="23"/>
        <item x="79"/>
        <item x="348"/>
        <item x="366"/>
        <item x="222"/>
        <item x="395"/>
        <item x="213"/>
        <item x="183"/>
        <item x="396"/>
        <item x="174"/>
        <item x="19"/>
        <item x="91"/>
        <item x="270"/>
        <item x="37"/>
        <item x="391"/>
        <item x="171"/>
        <item x="349"/>
        <item x="255"/>
        <item x="40"/>
        <item x="70"/>
        <item x="86"/>
        <item x="30"/>
        <item x="344"/>
        <item x="160"/>
        <item x="159"/>
        <item x="368"/>
        <item x="64"/>
        <item x="57"/>
        <item x="221"/>
        <item x="150"/>
        <item x="322"/>
        <item x="202"/>
        <item x="31"/>
        <item x="28"/>
        <item x="225"/>
        <item x="46"/>
        <item x="166"/>
        <item x="53"/>
        <item x="327"/>
        <item x="192"/>
        <item x="384"/>
        <item x="207"/>
        <item x="172"/>
        <item x="336"/>
        <item x="282"/>
        <item x="293"/>
        <item x="5"/>
        <item x="260"/>
        <item x="292"/>
        <item x="268"/>
        <item x="246"/>
        <item x="206"/>
        <item x="39"/>
        <item x="323"/>
        <item x="13"/>
        <item x="337"/>
        <item x="345"/>
        <item x="187"/>
        <item x="364"/>
        <item x="280"/>
        <item x="17"/>
        <item x="234"/>
        <item x="60"/>
        <item x="162"/>
        <item x="232"/>
        <item x="387"/>
        <item x="133"/>
        <item x="209"/>
        <item x="262"/>
        <item x="304"/>
        <item x="169"/>
        <item x="135"/>
        <item x="127"/>
        <item x="314"/>
        <item x="297"/>
        <item x="397"/>
        <item x="85"/>
        <item x="277"/>
        <item x="58"/>
        <item x="148"/>
        <item x="201"/>
        <item x="54"/>
        <item x="257"/>
        <item x="237"/>
        <item x="235"/>
        <item x="326"/>
        <item x="316"/>
        <item x="47"/>
        <item x="136"/>
        <item x="74"/>
        <item x="89"/>
        <item x="177"/>
        <item x="212"/>
        <item x="3"/>
        <item x="217"/>
        <item x="360"/>
        <item x="50"/>
        <item x="273"/>
        <item x="10"/>
        <item x="271"/>
        <item x="59"/>
        <item x="266"/>
        <item x="264"/>
        <item x="249"/>
        <item x="131"/>
        <item x="296"/>
        <item x="303"/>
        <item x="96"/>
        <item x="278"/>
        <item x="393"/>
        <item x="41"/>
        <item x="369"/>
        <item x="250"/>
        <item x="154"/>
        <item x="118"/>
        <item x="11"/>
        <item x="386"/>
        <item x="245"/>
        <item x="302"/>
        <item x="92"/>
        <item x="15"/>
        <item x="111"/>
        <item x="208"/>
        <item x="377"/>
        <item x="156"/>
        <item x="272"/>
        <item x="301"/>
        <item x="32"/>
        <item x="106"/>
        <item x="352"/>
        <item x="254"/>
        <item x="376"/>
        <item x="45"/>
        <item x="341"/>
        <item x="247"/>
        <item x="281"/>
        <item x="379"/>
        <item x="330"/>
        <item x="315"/>
        <item x="211"/>
        <item x="134"/>
        <item x="155"/>
        <item x="161"/>
        <item x="378"/>
        <item x="36"/>
        <item x="298"/>
        <item x="358"/>
        <item x="124"/>
        <item x="108"/>
        <item x="317"/>
        <item x="35"/>
        <item x="84"/>
        <item x="186"/>
        <item x="231"/>
        <item x="196"/>
        <item x="130"/>
        <item x="194"/>
        <item x="372"/>
        <item x="210"/>
        <item x="42"/>
        <item x="289"/>
        <item x="132"/>
        <item x="6"/>
        <item x="346"/>
        <item x="205"/>
        <item x="375"/>
        <item x="200"/>
        <item x="49"/>
        <item x="168"/>
        <item x="248"/>
        <item x="373"/>
        <item x="56"/>
        <item x="331"/>
        <item x="146"/>
        <item x="380"/>
        <item x="2"/>
        <item x="61"/>
        <item x="90"/>
        <item x="309"/>
        <item x="251"/>
        <item x="51"/>
        <item x="128"/>
        <item x="123"/>
        <item x="191"/>
        <item x="390"/>
        <item x="100"/>
        <item x="63"/>
        <item x="164"/>
        <item x="394"/>
        <item x="230"/>
        <item x="240"/>
        <item x="193"/>
        <item x="116"/>
        <item x="219"/>
        <item x="333"/>
        <item x="252"/>
        <item x="1"/>
        <item x="351"/>
        <item x="101"/>
        <item x="7"/>
        <item x="365"/>
        <item x="44"/>
        <item x="290"/>
        <item x="329"/>
        <item x="305"/>
        <item x="381"/>
        <item x="147"/>
        <item x="122"/>
        <item x="306"/>
        <item x="274"/>
        <item x="332"/>
        <item x="242"/>
        <item x="310"/>
        <item x="244"/>
        <item x="311"/>
        <item x="195"/>
        <item x="152"/>
        <item x="382"/>
        <item x="319"/>
        <item x="223"/>
        <item x="38"/>
        <item x="95"/>
        <item x="52"/>
        <item x="291"/>
        <item x="334"/>
        <item x="66"/>
        <item x="256"/>
        <item x="138"/>
        <item x="199"/>
        <item x="114"/>
        <item x="276"/>
        <item x="229"/>
        <item x="22"/>
        <item x="62"/>
        <item x="21"/>
        <item x="145"/>
        <item x="312"/>
        <item x="383"/>
        <item x="97"/>
        <item x="65"/>
        <item x="263"/>
        <item x="321"/>
        <item x="25"/>
        <item x="94"/>
        <item x="388"/>
        <item x="190"/>
        <item x="324"/>
        <item x="228"/>
        <item x="93"/>
        <item x="300"/>
        <item x="80"/>
        <item x="9"/>
        <item x="88"/>
        <item x="113"/>
        <item x="367"/>
        <item x="87"/>
        <item x="182"/>
        <item x="110"/>
        <item x="126"/>
        <item x="218"/>
        <item x="78"/>
        <item x="12"/>
        <item x="82"/>
        <item x="117"/>
        <item x="214"/>
        <item x="163"/>
        <item x="34"/>
        <item x="75"/>
        <item x="181"/>
        <item x="43"/>
        <item x="258"/>
        <item x="385"/>
        <item x="343"/>
        <item x="204"/>
        <item x="236"/>
        <item x="149"/>
        <item x="241"/>
        <item x="98"/>
        <item x="24"/>
        <item x="185"/>
        <item x="99"/>
        <item x="339"/>
        <item x="33"/>
        <item x="361"/>
        <item x="141"/>
        <item x="283"/>
        <item x="220"/>
        <item x="374"/>
        <item x="340"/>
        <item x="142"/>
        <item x="295"/>
        <item x="178"/>
        <item x="215"/>
        <item x="27"/>
        <item x="4"/>
        <item x="29"/>
        <item x="72"/>
        <item x="259"/>
        <item x="179"/>
        <item x="137"/>
        <item x="153"/>
        <item x="354"/>
        <item x="144"/>
        <item x="227"/>
        <item x="286"/>
        <item x="158"/>
        <item x="313"/>
        <item x="328"/>
        <item x="269"/>
        <item x="81"/>
        <item x="20"/>
        <item x="392"/>
        <item x="253"/>
        <item x="0"/>
        <item x="120"/>
        <item x="129"/>
        <item x="197"/>
        <item x="109"/>
        <item x="288"/>
        <item x="157"/>
        <item x="370"/>
        <item x="14"/>
        <item x="203"/>
        <item x="279"/>
        <item x="355"/>
        <item x="363"/>
        <item x="107"/>
        <item x="239"/>
        <item x="151"/>
        <item x="275"/>
        <item x="335"/>
        <item x="16"/>
        <item x="224"/>
        <item x="371"/>
        <item x="165"/>
        <item x="265"/>
        <item x="261"/>
        <item x="294"/>
        <item x="55"/>
        <item x="121"/>
        <item x="267"/>
        <item x="347"/>
        <item x="287"/>
        <item x="175"/>
        <item x="125"/>
        <item x="26"/>
        <item x="389"/>
        <item x="180"/>
        <item x="216"/>
        <item x="325"/>
        <item x="8"/>
        <item x="318"/>
        <item x="243"/>
        <item x="112"/>
        <item x="119"/>
        <item x="69"/>
        <item x="103"/>
        <item x="356"/>
        <item x="71"/>
        <item x="143"/>
        <item x="320"/>
        <item x="357"/>
        <item x="350"/>
        <item x="102"/>
        <item x="233"/>
        <item x="140"/>
        <item x="76"/>
        <item x="226"/>
        <item x="170"/>
        <item x="308"/>
        <item x="307"/>
        <item x="105"/>
        <item x="398"/>
        <item x="83"/>
        <item x="353"/>
        <item x="18"/>
        <item x="342"/>
        <item x="359"/>
        <item x="176"/>
        <item x="285"/>
        <item x="73"/>
        <item x="77"/>
        <item x="198"/>
        <item x="188"/>
        <item x="115"/>
        <item x="284"/>
        <item x="189"/>
        <item x="184"/>
        <item x="167"/>
        <item x="139"/>
        <item x="104"/>
        <item x="238"/>
        <item x="48"/>
        <item x="173"/>
        <item x="299"/>
        <item x="68"/>
        <item x="362"/>
        <item x="67"/>
        <item x="399"/>
        <item t="default"/>
      </items>
    </pivotField>
    <pivotField showAll="0">
      <items count="5">
        <item x="2"/>
        <item x="0"/>
        <item x="1"/>
        <item h="1" x="3"/>
        <item t="default"/>
      </items>
    </pivotField>
    <pivotField multipleItemSelectionAllowed="1" showAll="0">
      <items count="4">
        <item x="1"/>
        <item x="0"/>
        <item x="2"/>
        <item t="default"/>
      </items>
    </pivotField>
    <pivotField axis="axisPage" multipleItemSelectionAllowed="1" showAll="0">
      <items count="12">
        <item h="1" x="5"/>
        <item h="1" x="2"/>
        <item h="1" x="7"/>
        <item h="1" x="4"/>
        <item x="3"/>
        <item h="1" x="6"/>
        <item h="1" x="8"/>
        <item h="1" x="9"/>
        <item h="1" x="0"/>
        <item h="1" x="1"/>
        <item h="1" x="10"/>
        <item t="default"/>
      </items>
    </pivotField>
    <pivotField dataField="1" showAll="0">
      <items count="6">
        <item x="2"/>
        <item x="3"/>
        <item x="0"/>
        <item x="1"/>
        <item x="4"/>
        <item t="default"/>
      </items>
    </pivotField>
    <pivotField axis="axisRow" showAll="0">
      <items count="401">
        <item x="311"/>
        <item x="310"/>
        <item x="223"/>
        <item x="276"/>
        <item x="75"/>
        <item x="179"/>
        <item x="62"/>
        <item x="249"/>
        <item x="70"/>
        <item x="48"/>
        <item x="3"/>
        <item x="168"/>
        <item x="332"/>
        <item x="265"/>
        <item x="238"/>
        <item x="63"/>
        <item x="328"/>
        <item x="196"/>
        <item x="28"/>
        <item x="89"/>
        <item x="316"/>
        <item x="366"/>
        <item x="339"/>
        <item x="294"/>
        <item x="15"/>
        <item x="35"/>
        <item x="87"/>
        <item x="232"/>
        <item x="330"/>
        <item x="375"/>
        <item x="95"/>
        <item x="192"/>
        <item x="50"/>
        <item x="149"/>
        <item x="363"/>
        <item x="215"/>
        <item x="100"/>
        <item x="319"/>
        <item x="393"/>
        <item x="323"/>
        <item x="159"/>
        <item x="387"/>
        <item x="302"/>
        <item x="321"/>
        <item x="143"/>
        <item x="242"/>
        <item x="353"/>
        <item x="343"/>
        <item x="351"/>
        <item x="277"/>
        <item x="65"/>
        <item x="21"/>
        <item x="275"/>
        <item x="186"/>
        <item x="137"/>
        <item x="380"/>
        <item x="303"/>
        <item x="173"/>
        <item x="185"/>
        <item x="206"/>
        <item x="244"/>
        <item x="14"/>
        <item x="389"/>
        <item x="39"/>
        <item x="79"/>
        <item x="334"/>
        <item x="91"/>
        <item x="327"/>
        <item x="10"/>
        <item x="349"/>
        <item x="151"/>
        <item x="31"/>
        <item x="382"/>
        <item x="350"/>
        <item x="32"/>
        <item x="222"/>
        <item x="391"/>
        <item x="271"/>
        <item x="355"/>
        <item x="248"/>
        <item x="162"/>
        <item x="155"/>
        <item x="346"/>
        <item x="241"/>
        <item x="129"/>
        <item x="306"/>
        <item x="229"/>
        <item x="251"/>
        <item x="148"/>
        <item x="19"/>
        <item x="84"/>
        <item x="252"/>
        <item x="131"/>
        <item x="74"/>
        <item x="231"/>
        <item x="55"/>
        <item x="371"/>
        <item x="158"/>
        <item x="195"/>
        <item x="201"/>
        <item x="292"/>
        <item x="141"/>
        <item x="182"/>
        <item x="118"/>
        <item x="88"/>
        <item x="293"/>
        <item x="255"/>
        <item x="144"/>
        <item x="318"/>
        <item x="394"/>
        <item x="270"/>
        <item x="69"/>
        <item x="202"/>
        <item x="43"/>
        <item x="250"/>
        <item x="27"/>
        <item x="0"/>
        <item x="51"/>
        <item x="345"/>
        <item x="22"/>
        <item x="138"/>
        <item x="160"/>
        <item x="362"/>
        <item x="370"/>
        <item x="263"/>
        <item x="216"/>
        <item x="197"/>
        <item x="122"/>
        <item x="184"/>
        <item x="17"/>
        <item x="260"/>
        <item x="317"/>
        <item x="34"/>
        <item x="67"/>
        <item x="20"/>
        <item x="18"/>
        <item x="13"/>
        <item x="320"/>
        <item x="365"/>
        <item x="282"/>
        <item x="5"/>
        <item x="262"/>
        <item x="128"/>
        <item x="200"/>
        <item x="358"/>
        <item x="309"/>
        <item x="337"/>
        <item x="183"/>
        <item x="166"/>
        <item x="315"/>
        <item x="73"/>
        <item x="86"/>
        <item x="80"/>
        <item x="296"/>
        <item x="116"/>
        <item x="210"/>
        <item x="150"/>
        <item x="390"/>
        <item x="106"/>
        <item x="208"/>
        <item x="264"/>
        <item x="297"/>
        <item x="56"/>
        <item x="299"/>
        <item x="157"/>
        <item x="117"/>
        <item x="291"/>
        <item x="81"/>
        <item x="305"/>
        <item x="283"/>
        <item x="304"/>
        <item x="287"/>
        <item x="307"/>
        <item x="45"/>
        <item x="341"/>
        <item x="120"/>
        <item x="176"/>
        <item x="194"/>
        <item x="288"/>
        <item x="322"/>
        <item x="267"/>
        <item x="29"/>
        <item x="301"/>
        <item x="398"/>
        <item x="243"/>
        <item x="146"/>
        <item x="109"/>
        <item x="245"/>
        <item x="133"/>
        <item x="333"/>
        <item x="273"/>
        <item x="376"/>
        <item x="384"/>
        <item x="187"/>
        <item x="237"/>
        <item x="356"/>
        <item x="336"/>
        <item x="119"/>
        <item x="213"/>
        <item x="180"/>
        <item x="209"/>
        <item x="258"/>
        <item x="97"/>
        <item x="72"/>
        <item x="374"/>
        <item x="388"/>
        <item x="193"/>
        <item x="385"/>
        <item x="59"/>
        <item x="82"/>
        <item x="61"/>
        <item x="340"/>
        <item x="156"/>
        <item x="205"/>
        <item x="30"/>
        <item x="6"/>
        <item x="40"/>
        <item x="33"/>
        <item x="331"/>
        <item x="164"/>
        <item x="53"/>
        <item x="169"/>
        <item x="396"/>
        <item x="226"/>
        <item x="295"/>
        <item x="360"/>
        <item x="281"/>
        <item x="8"/>
        <item x="261"/>
        <item x="127"/>
        <item x="94"/>
        <item x="214"/>
        <item x="289"/>
        <item x="367"/>
        <item x="136"/>
        <item x="253"/>
        <item x="204"/>
        <item x="177"/>
        <item x="290"/>
        <item x="272"/>
        <item x="268"/>
        <item x="77"/>
        <item x="397"/>
        <item x="103"/>
        <item x="181"/>
        <item x="314"/>
        <item x="361"/>
        <item x="66"/>
        <item x="85"/>
        <item x="175"/>
        <item x="191"/>
        <item x="354"/>
        <item x="71"/>
        <item x="378"/>
        <item x="300"/>
        <item x="234"/>
        <item x="203"/>
        <item x="98"/>
        <item x="99"/>
        <item x="386"/>
        <item x="383"/>
        <item x="9"/>
        <item x="369"/>
        <item x="114"/>
        <item x="225"/>
        <item x="188"/>
        <item x="101"/>
        <item x="11"/>
        <item x="377"/>
        <item x="274"/>
        <item x="139"/>
        <item x="38"/>
        <item x="372"/>
        <item x="266"/>
        <item x="335"/>
        <item x="240"/>
        <item x="325"/>
        <item x="347"/>
        <item x="286"/>
        <item x="37"/>
        <item x="395"/>
        <item x="58"/>
        <item x="92"/>
        <item x="135"/>
        <item x="161"/>
        <item x="83"/>
        <item x="172"/>
        <item x="42"/>
        <item x="152"/>
        <item x="47"/>
        <item x="24"/>
        <item x="236"/>
        <item x="111"/>
        <item x="220"/>
        <item x="280"/>
        <item x="368"/>
        <item x="352"/>
        <item x="379"/>
        <item x="211"/>
        <item x="344"/>
        <item x="279"/>
        <item x="64"/>
        <item x="130"/>
        <item x="324"/>
        <item x="93"/>
        <item x="4"/>
        <item x="52"/>
        <item x="132"/>
        <item x="26"/>
        <item x="312"/>
        <item x="112"/>
        <item x="313"/>
        <item x="178"/>
        <item x="233"/>
        <item x="239"/>
        <item x="246"/>
        <item x="1"/>
        <item x="392"/>
        <item x="298"/>
        <item x="105"/>
        <item x="224"/>
        <item x="7"/>
        <item x="212"/>
        <item x="36"/>
        <item x="23"/>
        <item x="357"/>
        <item x="76"/>
        <item x="134"/>
        <item x="221"/>
        <item x="308"/>
        <item x="123"/>
        <item x="230"/>
        <item x="41"/>
        <item x="174"/>
        <item x="110"/>
        <item x="78"/>
        <item x="342"/>
        <item x="207"/>
        <item x="44"/>
        <item x="269"/>
        <item x="257"/>
        <item x="199"/>
        <item x="348"/>
        <item x="153"/>
        <item x="254"/>
        <item x="60"/>
        <item x="278"/>
        <item x="190"/>
        <item x="373"/>
        <item x="125"/>
        <item x="364"/>
        <item x="219"/>
        <item x="284"/>
        <item x="259"/>
        <item x="235"/>
        <item x="140"/>
        <item x="218"/>
        <item x="165"/>
        <item x="102"/>
        <item x="154"/>
        <item x="126"/>
        <item x="12"/>
        <item x="142"/>
        <item x="145"/>
        <item x="338"/>
        <item x="326"/>
        <item x="170"/>
        <item x="46"/>
        <item x="189"/>
        <item x="285"/>
        <item x="49"/>
        <item x="163"/>
        <item x="167"/>
        <item x="329"/>
        <item x="16"/>
        <item x="121"/>
        <item x="57"/>
        <item x="54"/>
        <item x="68"/>
        <item x="198"/>
        <item x="217"/>
        <item x="124"/>
        <item x="247"/>
        <item x="147"/>
        <item x="104"/>
        <item x="359"/>
        <item x="113"/>
        <item x="256"/>
        <item x="381"/>
        <item x="107"/>
        <item x="2"/>
        <item x="108"/>
        <item x="115"/>
        <item x="90"/>
        <item x="228"/>
        <item x="25"/>
        <item x="96"/>
        <item x="227"/>
        <item x="171"/>
        <item x="399"/>
        <item t="default"/>
      </items>
    </pivotField>
    <pivotField showAll="0">
      <items count="7">
        <item x="2"/>
        <item x="4"/>
        <item x="3"/>
        <item x="0"/>
        <item x="1"/>
        <item h="1" x="5"/>
        <item t="default"/>
      </items>
    </pivotField>
  </pivotFields>
  <rowFields count="1">
    <field x="6"/>
  </rowFields>
  <rowItems count="6">
    <i>
      <x v="11"/>
    </i>
    <i>
      <x v="24"/>
    </i>
    <i>
      <x v="37"/>
    </i>
    <i>
      <x v="40"/>
    </i>
    <i>
      <x v="65"/>
    </i>
    <i t="grand">
      <x/>
    </i>
  </rowItems>
  <colItems count="1">
    <i/>
  </colItems>
  <pageFields count="1">
    <pageField fld="4" hier="-1"/>
  </pageFields>
  <dataFields count="1">
    <dataField name="Average of Children" fld="5" subtotal="average" baseField="0" baseItem="0"/>
  </dataFields>
  <formats count="1">
    <format dxfId="4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1">
    <filter fld="6" type="captionLessThan" evalOrder="-1" id="14" stringValue1="50000">
      <autoFilter ref="A1">
        <filterColumn colId="0">
          <customFilters>
            <customFilter operator="lessThan" val="5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DC7A9A-B0D9-9746-AE84-8E64034E2121}" name="PivotTable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:C22" firstHeaderRow="1" firstDataRow="1" firstDataCol="1"/>
  <pivotFields count="8">
    <pivotField dataField="1" showAll="0">
      <items count="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axis="axisRow" showAll="0">
      <items count="401">
        <item x="338"/>
        <item x="23"/>
        <item x="79"/>
        <item x="348"/>
        <item x="366"/>
        <item x="222"/>
        <item x="395"/>
        <item x="213"/>
        <item x="183"/>
        <item x="396"/>
        <item x="174"/>
        <item x="19"/>
        <item x="91"/>
        <item x="270"/>
        <item x="37"/>
        <item x="391"/>
        <item x="171"/>
        <item x="349"/>
        <item x="255"/>
        <item x="40"/>
        <item x="70"/>
        <item x="86"/>
        <item x="30"/>
        <item x="344"/>
        <item x="160"/>
        <item x="159"/>
        <item x="368"/>
        <item x="64"/>
        <item x="57"/>
        <item x="221"/>
        <item x="150"/>
        <item x="322"/>
        <item x="202"/>
        <item x="31"/>
        <item x="28"/>
        <item x="225"/>
        <item x="46"/>
        <item x="166"/>
        <item x="53"/>
        <item x="327"/>
        <item x="192"/>
        <item x="384"/>
        <item x="207"/>
        <item x="172"/>
        <item x="336"/>
        <item x="282"/>
        <item x="293"/>
        <item x="5"/>
        <item x="260"/>
        <item x="292"/>
        <item x="268"/>
        <item x="246"/>
        <item x="206"/>
        <item x="39"/>
        <item x="323"/>
        <item x="13"/>
        <item x="337"/>
        <item x="345"/>
        <item x="187"/>
        <item x="364"/>
        <item x="280"/>
        <item x="17"/>
        <item x="234"/>
        <item x="60"/>
        <item x="162"/>
        <item x="232"/>
        <item x="387"/>
        <item x="133"/>
        <item x="209"/>
        <item x="262"/>
        <item x="304"/>
        <item x="169"/>
        <item x="135"/>
        <item x="127"/>
        <item x="314"/>
        <item x="297"/>
        <item x="397"/>
        <item x="85"/>
        <item x="277"/>
        <item x="58"/>
        <item x="148"/>
        <item x="201"/>
        <item x="54"/>
        <item x="257"/>
        <item x="237"/>
        <item x="235"/>
        <item x="326"/>
        <item x="316"/>
        <item x="47"/>
        <item x="136"/>
        <item x="74"/>
        <item x="89"/>
        <item x="177"/>
        <item x="212"/>
        <item x="3"/>
        <item x="217"/>
        <item x="360"/>
        <item x="50"/>
        <item x="273"/>
        <item x="10"/>
        <item x="271"/>
        <item x="59"/>
        <item x="266"/>
        <item x="264"/>
        <item x="249"/>
        <item x="131"/>
        <item x="296"/>
        <item x="303"/>
        <item x="96"/>
        <item x="278"/>
        <item x="393"/>
        <item x="41"/>
        <item x="369"/>
        <item x="250"/>
        <item x="154"/>
        <item x="118"/>
        <item x="11"/>
        <item x="386"/>
        <item x="245"/>
        <item x="302"/>
        <item x="92"/>
        <item x="15"/>
        <item x="111"/>
        <item x="208"/>
        <item x="377"/>
        <item x="156"/>
        <item x="272"/>
        <item x="301"/>
        <item x="32"/>
        <item x="106"/>
        <item x="352"/>
        <item x="254"/>
        <item x="376"/>
        <item x="45"/>
        <item x="341"/>
        <item x="247"/>
        <item x="281"/>
        <item x="379"/>
        <item x="330"/>
        <item x="315"/>
        <item x="211"/>
        <item x="134"/>
        <item x="155"/>
        <item x="161"/>
        <item x="378"/>
        <item x="36"/>
        <item x="298"/>
        <item x="358"/>
        <item x="124"/>
        <item x="108"/>
        <item x="317"/>
        <item x="35"/>
        <item x="84"/>
        <item x="186"/>
        <item x="231"/>
        <item x="196"/>
        <item x="130"/>
        <item x="194"/>
        <item x="372"/>
        <item x="210"/>
        <item x="42"/>
        <item x="289"/>
        <item x="132"/>
        <item x="6"/>
        <item x="346"/>
        <item x="205"/>
        <item x="375"/>
        <item x="200"/>
        <item x="49"/>
        <item x="168"/>
        <item x="248"/>
        <item x="373"/>
        <item x="56"/>
        <item x="331"/>
        <item x="146"/>
        <item x="380"/>
        <item x="2"/>
        <item x="61"/>
        <item x="90"/>
        <item x="309"/>
        <item x="251"/>
        <item x="51"/>
        <item x="128"/>
        <item x="123"/>
        <item x="191"/>
        <item x="390"/>
        <item x="100"/>
        <item x="63"/>
        <item x="164"/>
        <item x="394"/>
        <item x="230"/>
        <item x="240"/>
        <item x="193"/>
        <item x="116"/>
        <item x="219"/>
        <item x="333"/>
        <item x="252"/>
        <item x="1"/>
        <item x="351"/>
        <item x="101"/>
        <item x="7"/>
        <item x="365"/>
        <item x="44"/>
        <item x="290"/>
        <item x="329"/>
        <item x="305"/>
        <item x="381"/>
        <item x="147"/>
        <item x="122"/>
        <item x="306"/>
        <item x="274"/>
        <item x="332"/>
        <item x="242"/>
        <item x="310"/>
        <item x="244"/>
        <item x="311"/>
        <item x="195"/>
        <item x="152"/>
        <item x="382"/>
        <item x="319"/>
        <item x="223"/>
        <item x="38"/>
        <item x="95"/>
        <item x="52"/>
        <item x="291"/>
        <item x="334"/>
        <item x="66"/>
        <item x="256"/>
        <item x="138"/>
        <item x="199"/>
        <item x="114"/>
        <item x="276"/>
        <item x="229"/>
        <item x="22"/>
        <item x="62"/>
        <item x="21"/>
        <item x="145"/>
        <item x="312"/>
        <item x="383"/>
        <item x="97"/>
        <item x="65"/>
        <item x="263"/>
        <item x="321"/>
        <item x="25"/>
        <item x="94"/>
        <item x="388"/>
        <item x="190"/>
        <item x="324"/>
        <item x="228"/>
        <item x="93"/>
        <item x="300"/>
        <item x="80"/>
        <item x="9"/>
        <item x="88"/>
        <item x="113"/>
        <item x="367"/>
        <item x="87"/>
        <item x="182"/>
        <item x="110"/>
        <item x="126"/>
        <item x="218"/>
        <item x="78"/>
        <item x="12"/>
        <item x="82"/>
        <item x="117"/>
        <item x="214"/>
        <item x="163"/>
        <item x="34"/>
        <item x="75"/>
        <item x="181"/>
        <item x="43"/>
        <item x="258"/>
        <item x="385"/>
        <item x="343"/>
        <item x="204"/>
        <item x="236"/>
        <item x="149"/>
        <item x="241"/>
        <item x="98"/>
        <item x="24"/>
        <item x="185"/>
        <item x="99"/>
        <item x="339"/>
        <item x="33"/>
        <item x="361"/>
        <item x="141"/>
        <item x="283"/>
        <item x="220"/>
        <item x="374"/>
        <item x="340"/>
        <item x="142"/>
        <item x="295"/>
        <item x="178"/>
        <item x="215"/>
        <item x="27"/>
        <item x="4"/>
        <item x="29"/>
        <item x="72"/>
        <item x="259"/>
        <item x="179"/>
        <item x="137"/>
        <item x="153"/>
        <item x="354"/>
        <item x="144"/>
        <item x="227"/>
        <item x="286"/>
        <item x="158"/>
        <item x="313"/>
        <item x="328"/>
        <item x="269"/>
        <item x="81"/>
        <item x="20"/>
        <item x="392"/>
        <item x="253"/>
        <item x="0"/>
        <item x="120"/>
        <item x="129"/>
        <item x="197"/>
        <item x="109"/>
        <item x="288"/>
        <item x="157"/>
        <item x="370"/>
        <item x="14"/>
        <item x="203"/>
        <item x="279"/>
        <item x="355"/>
        <item x="363"/>
        <item x="107"/>
        <item x="239"/>
        <item x="151"/>
        <item x="275"/>
        <item x="335"/>
        <item x="16"/>
        <item x="224"/>
        <item x="371"/>
        <item x="165"/>
        <item x="265"/>
        <item x="261"/>
        <item x="294"/>
        <item x="55"/>
        <item x="121"/>
        <item x="267"/>
        <item x="347"/>
        <item x="287"/>
        <item x="175"/>
        <item x="125"/>
        <item x="26"/>
        <item x="389"/>
        <item x="180"/>
        <item x="216"/>
        <item x="325"/>
        <item x="8"/>
        <item x="318"/>
        <item x="243"/>
        <item x="112"/>
        <item x="119"/>
        <item x="69"/>
        <item x="103"/>
        <item x="356"/>
        <item x="71"/>
        <item x="143"/>
        <item x="320"/>
        <item x="357"/>
        <item x="350"/>
        <item x="102"/>
        <item x="233"/>
        <item x="140"/>
        <item x="76"/>
        <item x="226"/>
        <item x="170"/>
        <item x="308"/>
        <item x="307"/>
        <item x="105"/>
        <item x="398"/>
        <item x="83"/>
        <item x="353"/>
        <item x="18"/>
        <item x="342"/>
        <item x="359"/>
        <item x="176"/>
        <item x="285"/>
        <item x="73"/>
        <item x="77"/>
        <item x="198"/>
        <item x="188"/>
        <item x="115"/>
        <item x="284"/>
        <item x="189"/>
        <item x="184"/>
        <item x="167"/>
        <item x="139"/>
        <item x="104"/>
        <item x="238"/>
        <item x="48"/>
        <item x="173"/>
        <item x="299"/>
        <item x="68"/>
        <item x="362"/>
        <item x="67"/>
        <item x="399"/>
        <item t="default"/>
      </items>
    </pivotField>
    <pivotField showAll="0">
      <items count="5">
        <item x="2"/>
        <item x="0"/>
        <item x="1"/>
        <item h="1" x="3"/>
        <item t="default"/>
      </items>
    </pivotField>
    <pivotField multipleItemSelectionAllowed="1" showAll="0">
      <items count="4">
        <item x="1"/>
        <item x="0"/>
        <item x="2"/>
        <item t="default"/>
      </items>
    </pivotField>
    <pivotField showAll="0">
      <items count="12">
        <item x="5"/>
        <item x="2"/>
        <item x="7"/>
        <item x="4"/>
        <item x="3"/>
        <item x="6"/>
        <item x="8"/>
        <item x="9"/>
        <item x="0"/>
        <item x="1"/>
        <item x="10"/>
        <item t="default"/>
      </items>
    </pivotField>
    <pivotField showAll="0"/>
    <pivotField showAll="0">
      <items count="401">
        <item x="311"/>
        <item x="310"/>
        <item x="223"/>
        <item x="276"/>
        <item x="75"/>
        <item x="179"/>
        <item x="62"/>
        <item x="249"/>
        <item x="70"/>
        <item x="48"/>
        <item x="3"/>
        <item x="168"/>
        <item x="332"/>
        <item x="265"/>
        <item x="238"/>
        <item x="63"/>
        <item x="328"/>
        <item x="196"/>
        <item x="28"/>
        <item x="89"/>
        <item x="316"/>
        <item x="366"/>
        <item x="339"/>
        <item x="294"/>
        <item x="15"/>
        <item x="35"/>
        <item x="87"/>
        <item x="232"/>
        <item x="330"/>
        <item x="375"/>
        <item x="95"/>
        <item x="192"/>
        <item x="50"/>
        <item x="149"/>
        <item x="363"/>
        <item x="215"/>
        <item x="100"/>
        <item x="319"/>
        <item x="393"/>
        <item x="323"/>
        <item x="159"/>
        <item x="387"/>
        <item x="302"/>
        <item x="321"/>
        <item x="143"/>
        <item x="242"/>
        <item x="353"/>
        <item x="343"/>
        <item x="351"/>
        <item x="277"/>
        <item x="65"/>
        <item x="21"/>
        <item x="275"/>
        <item x="186"/>
        <item x="137"/>
        <item x="380"/>
        <item x="303"/>
        <item x="173"/>
        <item x="185"/>
        <item x="206"/>
        <item x="244"/>
        <item x="14"/>
        <item x="389"/>
        <item x="39"/>
        <item x="79"/>
        <item x="334"/>
        <item x="91"/>
        <item x="327"/>
        <item x="10"/>
        <item x="349"/>
        <item x="151"/>
        <item x="31"/>
        <item x="382"/>
        <item x="350"/>
        <item x="32"/>
        <item x="222"/>
        <item x="391"/>
        <item x="271"/>
        <item x="355"/>
        <item x="248"/>
        <item x="162"/>
        <item x="155"/>
        <item x="346"/>
        <item x="241"/>
        <item x="129"/>
        <item x="306"/>
        <item x="229"/>
        <item x="251"/>
        <item x="148"/>
        <item x="19"/>
        <item x="84"/>
        <item x="252"/>
        <item x="131"/>
        <item x="74"/>
        <item x="231"/>
        <item x="55"/>
        <item x="371"/>
        <item x="158"/>
        <item x="195"/>
        <item x="201"/>
        <item x="292"/>
        <item x="141"/>
        <item x="182"/>
        <item x="118"/>
        <item x="88"/>
        <item x="293"/>
        <item x="255"/>
        <item x="144"/>
        <item x="318"/>
        <item x="394"/>
        <item x="270"/>
        <item x="69"/>
        <item x="202"/>
        <item x="43"/>
        <item x="250"/>
        <item x="27"/>
        <item x="0"/>
        <item x="51"/>
        <item x="345"/>
        <item x="22"/>
        <item x="138"/>
        <item x="160"/>
        <item x="362"/>
        <item x="370"/>
        <item x="263"/>
        <item x="216"/>
        <item x="197"/>
        <item x="122"/>
        <item x="184"/>
        <item x="17"/>
        <item x="260"/>
        <item x="317"/>
        <item x="34"/>
        <item x="67"/>
        <item x="20"/>
        <item x="18"/>
        <item x="13"/>
        <item x="320"/>
        <item x="365"/>
        <item x="282"/>
        <item x="5"/>
        <item x="262"/>
        <item x="128"/>
        <item x="200"/>
        <item x="358"/>
        <item x="309"/>
        <item x="337"/>
        <item x="183"/>
        <item x="166"/>
        <item x="315"/>
        <item x="73"/>
        <item x="86"/>
        <item x="80"/>
        <item x="296"/>
        <item x="116"/>
        <item x="210"/>
        <item x="150"/>
        <item x="390"/>
        <item x="106"/>
        <item x="208"/>
        <item x="264"/>
        <item x="297"/>
        <item x="56"/>
        <item x="299"/>
        <item x="157"/>
        <item x="117"/>
        <item x="291"/>
        <item x="81"/>
        <item x="305"/>
        <item x="283"/>
        <item x="304"/>
        <item x="287"/>
        <item x="307"/>
        <item x="45"/>
        <item x="341"/>
        <item x="120"/>
        <item x="176"/>
        <item x="194"/>
        <item x="288"/>
        <item x="322"/>
        <item x="267"/>
        <item x="29"/>
        <item x="301"/>
        <item x="398"/>
        <item x="243"/>
        <item x="146"/>
        <item x="109"/>
        <item x="245"/>
        <item x="133"/>
        <item x="333"/>
        <item x="273"/>
        <item x="376"/>
        <item x="384"/>
        <item x="187"/>
        <item x="237"/>
        <item x="356"/>
        <item x="336"/>
        <item x="119"/>
        <item x="213"/>
        <item x="180"/>
        <item x="209"/>
        <item x="258"/>
        <item x="97"/>
        <item x="72"/>
        <item x="374"/>
        <item x="388"/>
        <item x="193"/>
        <item x="385"/>
        <item x="59"/>
        <item x="82"/>
        <item x="61"/>
        <item x="340"/>
        <item x="156"/>
        <item x="205"/>
        <item x="30"/>
        <item x="6"/>
        <item x="40"/>
        <item x="33"/>
        <item x="331"/>
        <item x="164"/>
        <item x="53"/>
        <item x="169"/>
        <item x="396"/>
        <item x="226"/>
        <item x="295"/>
        <item x="360"/>
        <item x="281"/>
        <item x="8"/>
        <item x="261"/>
        <item x="127"/>
        <item x="94"/>
        <item x="214"/>
        <item x="289"/>
        <item x="367"/>
        <item x="136"/>
        <item x="253"/>
        <item x="204"/>
        <item x="177"/>
        <item x="290"/>
        <item x="272"/>
        <item x="268"/>
        <item x="77"/>
        <item x="397"/>
        <item x="103"/>
        <item x="181"/>
        <item x="314"/>
        <item x="361"/>
        <item x="66"/>
        <item x="85"/>
        <item x="175"/>
        <item x="191"/>
        <item x="354"/>
        <item x="71"/>
        <item x="378"/>
        <item x="300"/>
        <item x="234"/>
        <item x="203"/>
        <item x="98"/>
        <item x="99"/>
        <item x="386"/>
        <item x="383"/>
        <item x="9"/>
        <item x="369"/>
        <item x="114"/>
        <item x="225"/>
        <item x="188"/>
        <item x="101"/>
        <item x="11"/>
        <item x="377"/>
        <item x="274"/>
        <item x="139"/>
        <item x="38"/>
        <item x="372"/>
        <item x="266"/>
        <item x="335"/>
        <item x="240"/>
        <item x="325"/>
        <item x="347"/>
        <item x="286"/>
        <item x="37"/>
        <item x="395"/>
        <item x="58"/>
        <item x="92"/>
        <item x="135"/>
        <item x="161"/>
        <item x="83"/>
        <item x="172"/>
        <item x="42"/>
        <item x="152"/>
        <item x="47"/>
        <item x="24"/>
        <item x="236"/>
        <item x="111"/>
        <item x="220"/>
        <item x="280"/>
        <item x="368"/>
        <item x="352"/>
        <item x="379"/>
        <item x="211"/>
        <item x="344"/>
        <item x="279"/>
        <item x="64"/>
        <item x="130"/>
        <item x="324"/>
        <item x="93"/>
        <item x="4"/>
        <item x="52"/>
        <item x="132"/>
        <item x="26"/>
        <item x="312"/>
        <item x="112"/>
        <item x="313"/>
        <item x="178"/>
        <item x="233"/>
        <item x="239"/>
        <item x="246"/>
        <item x="1"/>
        <item x="392"/>
        <item x="298"/>
        <item x="105"/>
        <item x="224"/>
        <item x="7"/>
        <item x="212"/>
        <item x="36"/>
        <item x="23"/>
        <item x="357"/>
        <item x="76"/>
        <item x="134"/>
        <item x="221"/>
        <item x="308"/>
        <item x="123"/>
        <item x="230"/>
        <item x="41"/>
        <item x="174"/>
        <item x="110"/>
        <item x="78"/>
        <item x="342"/>
        <item x="207"/>
        <item x="44"/>
        <item x="269"/>
        <item x="257"/>
        <item x="199"/>
        <item x="348"/>
        <item x="153"/>
        <item x="254"/>
        <item x="60"/>
        <item x="278"/>
        <item x="190"/>
        <item x="373"/>
        <item x="125"/>
        <item x="364"/>
        <item x="219"/>
        <item x="284"/>
        <item x="259"/>
        <item x="235"/>
        <item x="140"/>
        <item x="218"/>
        <item x="165"/>
        <item x="102"/>
        <item x="154"/>
        <item x="126"/>
        <item x="12"/>
        <item x="142"/>
        <item x="145"/>
        <item x="338"/>
        <item x="326"/>
        <item x="170"/>
        <item x="46"/>
        <item x="189"/>
        <item x="285"/>
        <item x="49"/>
        <item x="163"/>
        <item x="167"/>
        <item x="329"/>
        <item x="16"/>
        <item x="121"/>
        <item x="57"/>
        <item x="54"/>
        <item x="68"/>
        <item x="198"/>
        <item x="217"/>
        <item x="124"/>
        <item x="247"/>
        <item x="147"/>
        <item x="104"/>
        <item x="359"/>
        <item x="113"/>
        <item x="256"/>
        <item x="381"/>
        <item x="107"/>
        <item x="2"/>
        <item x="108"/>
        <item x="115"/>
        <item x="90"/>
        <item x="228"/>
        <item x="25"/>
        <item x="96"/>
        <item x="227"/>
        <item x="171"/>
        <item x="399"/>
        <item t="default"/>
      </items>
    </pivotField>
    <pivotField showAll="0">
      <items count="7">
        <item x="2"/>
        <item x="4"/>
        <item x="3"/>
        <item x="0"/>
        <item x="1"/>
        <item h="1" x="5"/>
        <item t="default"/>
      </items>
    </pivotField>
  </pivotFields>
  <rowFields count="1">
    <field x="1"/>
  </rowFields>
  <rowItems count="11"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Count of Person" fld="0" subtotal="count" baseField="0" baseItem="0"/>
  </dataFields>
  <formats count="1">
    <format dxfId="3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2">
    <filter fld="1" type="captionBeginsWith" evalOrder="-1" id="16" stringValue1="M">
      <autoFilter ref="A1">
        <filterColumn colId="0">
          <customFilters>
            <customFilter val="M*"/>
          </customFilters>
        </filterColumn>
      </autoFilter>
    </filter>
    <filter fld="6" type="captionBetween" evalOrder="-1" id="13" stringValue1="50000" stringValue2="70000">
      <autoFilter ref="A1">
        <filterColumn colId="0">
          <customFilters and="1">
            <customFilter operator="greaterThanOrEqual" val="50000"/>
            <customFilter operator="lessThanOrEqual" val="7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E2BB75-2360-0D48-9B06-3CF1E2D7FE3E}" name="PivotTable3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C9" firstHeaderRow="1" firstDataRow="1" firstDataCol="1"/>
  <pivotFields count="3">
    <pivotField dataField="1" showAll="0"/>
    <pivotField showAll="0"/>
    <pivotField axis="axisRow" showAll="0">
      <items count="7">
        <item h="1" x="1"/>
        <item h="1" x="5"/>
        <item x="0"/>
        <item h="1" x="2"/>
        <item h="1" x="3"/>
        <item h="1" x="4"/>
        <item t="default"/>
      </items>
    </pivotField>
  </pivotFields>
  <rowFields count="1">
    <field x="2"/>
  </rowFields>
  <rowItems count="2">
    <i>
      <x v="2"/>
    </i>
    <i t="grand">
      <x/>
    </i>
  </rowItems>
  <colItems count="1">
    <i/>
  </colItems>
  <dataFields count="1">
    <dataField name="Count of Passport#" fld="0" subtotal="count" baseField="0" baseItem="0"/>
  </dataFields>
  <formats count="1">
    <format dxfId="2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DBD24-EB18-C64E-821B-6BA8AEE9E180}" name="PivotTable5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7:C11" firstHeaderRow="1" firstDataRow="1" firstDataCol="1" rowPageCount="1" colPageCount="1"/>
  <pivotFields count="11">
    <pivotField dataField="1" showAll="0">
      <items count="4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t="default"/>
      </items>
    </pivotField>
    <pivotField showAll="0"/>
    <pivotField showAll="0"/>
    <pivotField showAll="0"/>
    <pivotField showAll="0"/>
    <pivotField showAll="0"/>
    <pivotField numFmtId="164" showAll="0"/>
    <pivotField axis="axisPage" multipleItemSelectionAllowed="1" showAll="0">
      <items count="6">
        <item h="1" x="2"/>
        <item h="1" x="4"/>
        <item h="1" x="3"/>
        <item x="0"/>
        <item h="1" x="1"/>
        <item t="default"/>
      </items>
    </pivotField>
    <pivotField showAll="0"/>
    <pivotField multipleItemSelectionAllowed="1" showAll="0">
      <items count="7">
        <item h="1" x="1"/>
        <item h="1" x="5"/>
        <item h="1" x="0"/>
        <item h="1" x="2"/>
        <item h="1" x="3"/>
        <item h="1" x="4"/>
        <item t="default"/>
      </items>
    </pivotField>
    <pivotField axis="axisRow" showAll="0">
      <items count="4">
        <item x="2"/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7" hier="-1"/>
  </pageFields>
  <dataFields count="1">
    <dataField name="Count of Person" fld="0" subtotal="count" baseField="0" baseItem="0"/>
  </dataFields>
  <formats count="1">
    <format dxfId="1">
      <pivotArea collapsedLevelsAreSubtotals="1" fieldPosition="0">
        <references count="1">
          <reference field="10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E5756-4B3E-BE4C-BF6A-DD0D6300E084}" name="PivotTable7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9:F30" firstHeaderRow="1" firstDataRow="2" firstDataCol="1"/>
  <pivotFields count="14">
    <pivotField dataField="1"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334">
        <item x="210"/>
        <item x="61"/>
        <item x="26"/>
        <item x="322"/>
        <item x="226"/>
        <item x="181"/>
        <item x="276"/>
        <item x="198"/>
        <item x="68"/>
        <item x="298"/>
        <item x="150"/>
        <item x="190"/>
        <item x="30"/>
        <item x="53"/>
        <item x="49"/>
        <item x="301"/>
        <item x="99"/>
        <item x="309"/>
        <item x="180"/>
        <item x="10"/>
        <item x="86"/>
        <item x="290"/>
        <item x="118"/>
        <item x="44"/>
        <item x="324"/>
        <item x="55"/>
        <item x="241"/>
        <item x="113"/>
        <item x="135"/>
        <item x="95"/>
        <item x="98"/>
        <item x="102"/>
        <item x="145"/>
        <item x="193"/>
        <item x="70"/>
        <item x="295"/>
        <item x="260"/>
        <item x="264"/>
        <item x="149"/>
        <item x="166"/>
        <item x="233"/>
        <item x="91"/>
        <item x="35"/>
        <item x="263"/>
        <item x="132"/>
        <item x="168"/>
        <item x="127"/>
        <item x="254"/>
        <item x="48"/>
        <item x="329"/>
        <item x="178"/>
        <item x="249"/>
        <item x="317"/>
        <item x="20"/>
        <item x="279"/>
        <item x="125"/>
        <item x="147"/>
        <item x="213"/>
        <item x="248"/>
        <item x="7"/>
        <item x="156"/>
        <item x="116"/>
        <item x="75"/>
        <item x="110"/>
        <item x="38"/>
        <item x="229"/>
        <item x="234"/>
        <item x="41"/>
        <item x="189"/>
        <item x="40"/>
        <item x="74"/>
        <item x="37"/>
        <item x="278"/>
        <item x="117"/>
        <item x="101"/>
        <item x="305"/>
        <item x="255"/>
        <item x="292"/>
        <item x="77"/>
        <item x="202"/>
        <item x="280"/>
        <item x="205"/>
        <item x="195"/>
        <item x="242"/>
        <item x="0"/>
        <item x="111"/>
        <item x="162"/>
        <item x="54"/>
        <item x="185"/>
        <item x="250"/>
        <item x="167"/>
        <item x="206"/>
        <item x="267"/>
        <item x="153"/>
        <item x="165"/>
        <item x="200"/>
        <item x="331"/>
        <item x="197"/>
        <item x="43"/>
        <item x="56"/>
        <item x="240"/>
        <item x="219"/>
        <item x="59"/>
        <item x="148"/>
        <item x="23"/>
        <item x="313"/>
        <item x="78"/>
        <item x="228"/>
        <item x="9"/>
        <item x="274"/>
        <item x="80"/>
        <item x="52"/>
        <item x="186"/>
        <item x="122"/>
        <item x="146"/>
        <item x="142"/>
        <item x="108"/>
        <item x="224"/>
        <item x="15"/>
        <item x="171"/>
        <item x="192"/>
        <item x="63"/>
        <item x="107"/>
        <item x="164"/>
        <item x="259"/>
        <item x="203"/>
        <item x="179"/>
        <item x="32"/>
        <item x="300"/>
        <item x="88"/>
        <item x="217"/>
        <item x="288"/>
        <item x="220"/>
        <item x="83"/>
        <item x="266"/>
        <item x="93"/>
        <item x="328"/>
        <item x="169"/>
        <item x="19"/>
        <item x="28"/>
        <item x="199"/>
        <item x="306"/>
        <item x="2"/>
        <item x="236"/>
        <item x="262"/>
        <item x="222"/>
        <item x="76"/>
        <item x="194"/>
        <item x="82"/>
        <item x="11"/>
        <item x="141"/>
        <item x="245"/>
        <item x="311"/>
        <item x="72"/>
        <item x="293"/>
        <item x="320"/>
        <item x="239"/>
        <item x="84"/>
        <item x="265"/>
        <item x="253"/>
        <item x="50"/>
        <item x="1"/>
        <item x="294"/>
        <item x="51"/>
        <item x="271"/>
        <item x="12"/>
        <item x="251"/>
        <item x="302"/>
        <item x="316"/>
        <item x="119"/>
        <item x="257"/>
        <item x="62"/>
        <item x="270"/>
        <item x="211"/>
        <item x="297"/>
        <item x="22"/>
        <item x="126"/>
        <item x="273"/>
        <item x="34"/>
        <item x="282"/>
        <item x="310"/>
        <item x="261"/>
        <item x="144"/>
        <item x="39"/>
        <item x="243"/>
        <item x="296"/>
        <item x="183"/>
        <item x="163"/>
        <item x="97"/>
        <item x="46"/>
        <item x="106"/>
        <item x="196"/>
        <item x="268"/>
        <item x="312"/>
        <item x="152"/>
        <item x="319"/>
        <item x="29"/>
        <item x="235"/>
        <item x="252"/>
        <item x="216"/>
        <item x="138"/>
        <item x="184"/>
        <item x="27"/>
        <item x="128"/>
        <item x="323"/>
        <item x="201"/>
        <item x="246"/>
        <item x="120"/>
        <item x="121"/>
        <item x="237"/>
        <item x="18"/>
        <item x="143"/>
        <item x="57"/>
        <item x="291"/>
        <item x="105"/>
        <item x="134"/>
        <item x="115"/>
        <item x="42"/>
        <item x="287"/>
        <item x="151"/>
        <item x="81"/>
        <item x="304"/>
        <item x="204"/>
        <item x="318"/>
        <item x="124"/>
        <item x="45"/>
        <item x="315"/>
        <item x="24"/>
        <item x="207"/>
        <item x="71"/>
        <item x="174"/>
        <item x="140"/>
        <item x="173"/>
        <item x="160"/>
        <item x="275"/>
        <item x="175"/>
        <item x="96"/>
        <item x="65"/>
        <item x="231"/>
        <item x="109"/>
        <item x="244"/>
        <item x="136"/>
        <item x="212"/>
        <item x="214"/>
        <item x="159"/>
        <item x="31"/>
        <item x="307"/>
        <item x="326"/>
        <item x="114"/>
        <item x="277"/>
        <item x="247"/>
        <item x="321"/>
        <item x="281"/>
        <item x="308"/>
        <item x="100"/>
        <item x="272"/>
        <item x="232"/>
        <item x="131"/>
        <item x="230"/>
        <item x="69"/>
        <item x="256"/>
        <item x="187"/>
        <item x="227"/>
        <item x="5"/>
        <item x="60"/>
        <item x="21"/>
        <item x="283"/>
        <item x="16"/>
        <item x="123"/>
        <item x="92"/>
        <item x="4"/>
        <item x="17"/>
        <item x="154"/>
        <item x="177"/>
        <item x="299"/>
        <item x="225"/>
        <item x="209"/>
        <item x="218"/>
        <item x="182"/>
        <item x="112"/>
        <item x="330"/>
        <item x="90"/>
        <item x="3"/>
        <item x="36"/>
        <item x="67"/>
        <item x="133"/>
        <item x="137"/>
        <item x="94"/>
        <item x="221"/>
        <item x="13"/>
        <item x="89"/>
        <item x="176"/>
        <item x="64"/>
        <item x="139"/>
        <item x="284"/>
        <item x="14"/>
        <item x="58"/>
        <item x="158"/>
        <item x="130"/>
        <item x="103"/>
        <item x="170"/>
        <item x="208"/>
        <item x="188"/>
        <item x="157"/>
        <item x="66"/>
        <item x="25"/>
        <item x="215"/>
        <item x="161"/>
        <item x="303"/>
        <item x="327"/>
        <item x="191"/>
        <item x="285"/>
        <item x="47"/>
        <item x="286"/>
        <item x="73"/>
        <item x="289"/>
        <item x="223"/>
        <item x="33"/>
        <item x="332"/>
        <item x="269"/>
        <item x="87"/>
        <item x="314"/>
        <item x="6"/>
        <item x="8"/>
        <item x="258"/>
        <item x="85"/>
        <item x="172"/>
        <item x="129"/>
        <item x="104"/>
        <item x="325"/>
        <item x="238"/>
        <item x="155"/>
        <item x="79"/>
        <item t="default"/>
      </items>
    </pivotField>
    <pivotField showAll="0"/>
  </pivotFields>
  <rowFields count="1">
    <field x="12"/>
  </rowFields>
  <rowItems count="20"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Person" fld="0" subtotal="count" baseField="0" baseItem="0"/>
  </dataFields>
  <formats count="1">
    <format dxfId="0">
      <pivotArea field="2" grandRow="1" outline="0" collapsedLevelsAreSubtotals="1" axis="axisCol" fieldPosition="0">
        <references count="1">
          <reference field="2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2" type="captionBeginsWith" evalOrder="-1" id="1" stringValue1="W">
      <autoFilter ref="A1">
        <filterColumn colId="0">
          <customFilters>
            <customFilter val="W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BC7AB-C81E-2D47-BEDE-DE7EA6B5A85B}" name="PivotTable8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10:D16" firstHeaderRow="1" firstDataRow="1" firstDataCol="1" rowPageCount="2" colPageCount="1"/>
  <pivotFields count="14">
    <pivotField dataField="1"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axis="axisRow" numFmtId="164" showAll="0">
      <items count="400">
        <item x="311"/>
        <item x="310"/>
        <item x="223"/>
        <item x="276"/>
        <item x="75"/>
        <item x="179"/>
        <item x="62"/>
        <item x="249"/>
        <item x="70"/>
        <item x="48"/>
        <item x="3"/>
        <item x="168"/>
        <item x="332"/>
        <item x="265"/>
        <item x="238"/>
        <item x="63"/>
        <item x="328"/>
        <item x="196"/>
        <item x="28"/>
        <item x="89"/>
        <item x="316"/>
        <item x="366"/>
        <item x="339"/>
        <item x="294"/>
        <item x="15"/>
        <item x="35"/>
        <item x="87"/>
        <item x="232"/>
        <item x="330"/>
        <item x="375"/>
        <item x="95"/>
        <item x="192"/>
        <item x="50"/>
        <item x="149"/>
        <item x="363"/>
        <item x="215"/>
        <item x="100"/>
        <item x="319"/>
        <item x="393"/>
        <item x="323"/>
        <item x="159"/>
        <item x="387"/>
        <item x="302"/>
        <item x="321"/>
        <item x="143"/>
        <item x="242"/>
        <item x="353"/>
        <item x="343"/>
        <item x="351"/>
        <item x="277"/>
        <item x="65"/>
        <item x="21"/>
        <item x="275"/>
        <item x="186"/>
        <item x="137"/>
        <item x="380"/>
        <item x="303"/>
        <item x="173"/>
        <item x="185"/>
        <item x="206"/>
        <item x="244"/>
        <item x="14"/>
        <item x="389"/>
        <item x="39"/>
        <item x="79"/>
        <item x="334"/>
        <item x="91"/>
        <item x="327"/>
        <item x="10"/>
        <item x="349"/>
        <item x="151"/>
        <item x="31"/>
        <item x="382"/>
        <item x="350"/>
        <item x="32"/>
        <item x="222"/>
        <item x="391"/>
        <item x="271"/>
        <item x="355"/>
        <item x="248"/>
        <item x="162"/>
        <item x="155"/>
        <item x="346"/>
        <item x="241"/>
        <item x="129"/>
        <item x="306"/>
        <item x="229"/>
        <item x="251"/>
        <item x="148"/>
        <item x="19"/>
        <item x="84"/>
        <item x="252"/>
        <item x="131"/>
        <item x="74"/>
        <item x="231"/>
        <item x="55"/>
        <item x="371"/>
        <item x="158"/>
        <item x="195"/>
        <item x="201"/>
        <item x="292"/>
        <item x="141"/>
        <item x="182"/>
        <item x="118"/>
        <item x="88"/>
        <item x="293"/>
        <item x="255"/>
        <item x="144"/>
        <item x="318"/>
        <item x="394"/>
        <item x="270"/>
        <item x="69"/>
        <item x="202"/>
        <item x="43"/>
        <item x="250"/>
        <item x="27"/>
        <item x="0"/>
        <item x="51"/>
        <item x="345"/>
        <item x="22"/>
        <item x="138"/>
        <item x="160"/>
        <item x="362"/>
        <item x="370"/>
        <item x="263"/>
        <item x="216"/>
        <item x="197"/>
        <item x="122"/>
        <item x="184"/>
        <item x="17"/>
        <item x="260"/>
        <item x="317"/>
        <item x="34"/>
        <item x="67"/>
        <item x="20"/>
        <item x="18"/>
        <item x="13"/>
        <item x="320"/>
        <item x="365"/>
        <item x="282"/>
        <item x="5"/>
        <item x="262"/>
        <item x="128"/>
        <item x="200"/>
        <item x="358"/>
        <item x="309"/>
        <item x="337"/>
        <item x="183"/>
        <item x="166"/>
        <item x="315"/>
        <item x="73"/>
        <item x="86"/>
        <item x="80"/>
        <item x="296"/>
        <item x="116"/>
        <item x="210"/>
        <item x="150"/>
        <item x="390"/>
        <item x="106"/>
        <item x="208"/>
        <item x="264"/>
        <item x="297"/>
        <item x="56"/>
        <item x="299"/>
        <item x="157"/>
        <item x="117"/>
        <item x="291"/>
        <item x="81"/>
        <item x="305"/>
        <item x="283"/>
        <item x="304"/>
        <item x="287"/>
        <item x="307"/>
        <item x="45"/>
        <item x="341"/>
        <item x="120"/>
        <item x="176"/>
        <item x="194"/>
        <item x="288"/>
        <item x="322"/>
        <item x="267"/>
        <item x="29"/>
        <item x="301"/>
        <item x="398"/>
        <item x="243"/>
        <item x="146"/>
        <item x="109"/>
        <item x="245"/>
        <item x="133"/>
        <item x="333"/>
        <item x="273"/>
        <item x="376"/>
        <item x="384"/>
        <item x="187"/>
        <item x="237"/>
        <item x="356"/>
        <item x="336"/>
        <item x="119"/>
        <item x="213"/>
        <item x="180"/>
        <item x="209"/>
        <item x="258"/>
        <item x="97"/>
        <item x="72"/>
        <item x="374"/>
        <item x="388"/>
        <item x="193"/>
        <item x="385"/>
        <item x="59"/>
        <item x="82"/>
        <item x="61"/>
        <item x="340"/>
        <item x="156"/>
        <item x="205"/>
        <item x="30"/>
        <item x="6"/>
        <item x="40"/>
        <item x="33"/>
        <item x="331"/>
        <item x="164"/>
        <item x="53"/>
        <item x="169"/>
        <item x="396"/>
        <item x="226"/>
        <item x="295"/>
        <item x="360"/>
        <item x="281"/>
        <item x="8"/>
        <item x="261"/>
        <item x="127"/>
        <item x="94"/>
        <item x="214"/>
        <item x="289"/>
        <item x="367"/>
        <item x="136"/>
        <item x="253"/>
        <item x="204"/>
        <item x="177"/>
        <item x="290"/>
        <item x="272"/>
        <item x="268"/>
        <item x="77"/>
        <item x="397"/>
        <item x="103"/>
        <item x="181"/>
        <item x="314"/>
        <item x="361"/>
        <item x="66"/>
        <item x="85"/>
        <item x="175"/>
        <item x="191"/>
        <item x="354"/>
        <item x="71"/>
        <item x="378"/>
        <item x="300"/>
        <item x="234"/>
        <item x="203"/>
        <item x="98"/>
        <item x="99"/>
        <item x="386"/>
        <item x="383"/>
        <item x="9"/>
        <item x="369"/>
        <item x="114"/>
        <item x="225"/>
        <item x="188"/>
        <item x="101"/>
        <item x="11"/>
        <item x="377"/>
        <item x="274"/>
        <item x="139"/>
        <item x="38"/>
        <item x="372"/>
        <item x="266"/>
        <item x="335"/>
        <item x="240"/>
        <item x="325"/>
        <item x="347"/>
        <item x="286"/>
        <item x="37"/>
        <item x="395"/>
        <item x="58"/>
        <item x="92"/>
        <item x="135"/>
        <item x="161"/>
        <item x="83"/>
        <item x="172"/>
        <item x="42"/>
        <item x="152"/>
        <item x="47"/>
        <item x="24"/>
        <item x="236"/>
        <item x="111"/>
        <item x="220"/>
        <item x="280"/>
        <item x="368"/>
        <item x="352"/>
        <item x="379"/>
        <item x="211"/>
        <item x="344"/>
        <item x="279"/>
        <item x="64"/>
        <item x="130"/>
        <item x="324"/>
        <item x="93"/>
        <item x="4"/>
        <item x="52"/>
        <item x="132"/>
        <item x="26"/>
        <item x="312"/>
        <item x="112"/>
        <item x="313"/>
        <item x="178"/>
        <item x="233"/>
        <item x="239"/>
        <item x="246"/>
        <item x="1"/>
        <item x="392"/>
        <item x="298"/>
        <item x="105"/>
        <item x="224"/>
        <item x="7"/>
        <item x="212"/>
        <item x="36"/>
        <item x="23"/>
        <item x="357"/>
        <item x="76"/>
        <item x="134"/>
        <item x="221"/>
        <item x="308"/>
        <item x="123"/>
        <item x="230"/>
        <item x="41"/>
        <item x="174"/>
        <item x="110"/>
        <item x="78"/>
        <item x="342"/>
        <item x="207"/>
        <item x="44"/>
        <item x="269"/>
        <item x="257"/>
        <item x="199"/>
        <item x="348"/>
        <item x="153"/>
        <item x="254"/>
        <item x="60"/>
        <item x="278"/>
        <item x="190"/>
        <item x="373"/>
        <item x="125"/>
        <item x="364"/>
        <item x="219"/>
        <item x="284"/>
        <item x="259"/>
        <item x="235"/>
        <item x="140"/>
        <item x="218"/>
        <item x="165"/>
        <item x="102"/>
        <item x="154"/>
        <item x="126"/>
        <item x="12"/>
        <item x="142"/>
        <item x="145"/>
        <item x="338"/>
        <item x="326"/>
        <item x="170"/>
        <item x="46"/>
        <item x="189"/>
        <item x="285"/>
        <item x="49"/>
        <item x="163"/>
        <item x="167"/>
        <item x="329"/>
        <item x="16"/>
        <item x="121"/>
        <item x="57"/>
        <item x="54"/>
        <item x="68"/>
        <item x="198"/>
        <item x="217"/>
        <item x="124"/>
        <item x="247"/>
        <item x="147"/>
        <item x="104"/>
        <item x="359"/>
        <item x="113"/>
        <item x="256"/>
        <item x="381"/>
        <item x="107"/>
        <item x="2"/>
        <item x="108"/>
        <item x="115"/>
        <item x="90"/>
        <item x="228"/>
        <item x="25"/>
        <item x="96"/>
        <item x="227"/>
        <item x="171"/>
        <item t="default"/>
      </items>
    </pivotField>
    <pivotField showAll="0"/>
    <pivotField showAll="0"/>
    <pivotField axis="axisPage" multipleItemSelectionAllowed="1" showAll="0">
      <items count="7">
        <item x="1"/>
        <item h="1" x="5"/>
        <item h="1" x="0"/>
        <item h="1" x="2"/>
        <item h="1" x="3"/>
        <item h="1" x="4"/>
        <item t="default"/>
      </items>
    </pivotField>
    <pivotField showAll="0"/>
    <pivotField showAll="0"/>
    <pivotField showAll="0">
      <items count="334">
        <item x="210"/>
        <item x="61"/>
        <item x="26"/>
        <item x="322"/>
        <item x="226"/>
        <item x="181"/>
        <item x="276"/>
        <item x="198"/>
        <item x="68"/>
        <item x="298"/>
        <item x="150"/>
        <item x="190"/>
        <item x="30"/>
        <item x="53"/>
        <item x="49"/>
        <item x="301"/>
        <item x="99"/>
        <item x="309"/>
        <item x="180"/>
        <item x="10"/>
        <item x="86"/>
        <item x="290"/>
        <item x="118"/>
        <item x="44"/>
        <item x="324"/>
        <item x="55"/>
        <item x="241"/>
        <item x="113"/>
        <item x="135"/>
        <item x="95"/>
        <item x="98"/>
        <item x="102"/>
        <item x="145"/>
        <item x="193"/>
        <item x="70"/>
        <item x="295"/>
        <item x="260"/>
        <item x="264"/>
        <item x="149"/>
        <item x="166"/>
        <item x="233"/>
        <item x="91"/>
        <item x="35"/>
        <item x="263"/>
        <item x="132"/>
        <item x="168"/>
        <item x="127"/>
        <item x="254"/>
        <item x="48"/>
        <item x="329"/>
        <item x="178"/>
        <item x="249"/>
        <item x="317"/>
        <item x="20"/>
        <item x="279"/>
        <item x="125"/>
        <item x="147"/>
        <item x="213"/>
        <item x="248"/>
        <item x="7"/>
        <item x="156"/>
        <item x="116"/>
        <item x="75"/>
        <item x="110"/>
        <item x="38"/>
        <item x="229"/>
        <item x="234"/>
        <item x="41"/>
        <item x="189"/>
        <item x="40"/>
        <item x="74"/>
        <item x="37"/>
        <item x="278"/>
        <item x="117"/>
        <item x="101"/>
        <item x="305"/>
        <item x="255"/>
        <item x="292"/>
        <item x="77"/>
        <item x="202"/>
        <item x="280"/>
        <item x="205"/>
        <item x="195"/>
        <item x="242"/>
        <item x="0"/>
        <item x="111"/>
        <item x="162"/>
        <item x="54"/>
        <item x="185"/>
        <item x="250"/>
        <item x="167"/>
        <item x="206"/>
        <item x="267"/>
        <item x="153"/>
        <item x="165"/>
        <item x="200"/>
        <item x="331"/>
        <item x="197"/>
        <item x="43"/>
        <item x="56"/>
        <item x="240"/>
        <item x="219"/>
        <item x="59"/>
        <item x="148"/>
        <item x="23"/>
        <item x="313"/>
        <item x="78"/>
        <item x="228"/>
        <item x="9"/>
        <item x="274"/>
        <item x="80"/>
        <item x="52"/>
        <item x="186"/>
        <item x="122"/>
        <item x="146"/>
        <item x="142"/>
        <item x="108"/>
        <item x="224"/>
        <item x="15"/>
        <item x="171"/>
        <item x="192"/>
        <item x="63"/>
        <item x="107"/>
        <item x="164"/>
        <item x="259"/>
        <item x="203"/>
        <item x="179"/>
        <item x="32"/>
        <item x="300"/>
        <item x="88"/>
        <item x="217"/>
        <item x="288"/>
        <item x="220"/>
        <item x="83"/>
        <item x="266"/>
        <item x="93"/>
        <item x="328"/>
        <item x="169"/>
        <item x="19"/>
        <item x="28"/>
        <item x="199"/>
        <item x="306"/>
        <item x="2"/>
        <item x="236"/>
        <item x="262"/>
        <item x="222"/>
        <item x="76"/>
        <item x="194"/>
        <item x="82"/>
        <item x="11"/>
        <item x="141"/>
        <item x="245"/>
        <item x="311"/>
        <item x="72"/>
        <item x="293"/>
        <item x="320"/>
        <item x="239"/>
        <item x="84"/>
        <item x="265"/>
        <item x="253"/>
        <item x="50"/>
        <item x="1"/>
        <item x="294"/>
        <item x="51"/>
        <item x="271"/>
        <item x="12"/>
        <item x="251"/>
        <item x="302"/>
        <item x="316"/>
        <item x="119"/>
        <item x="257"/>
        <item x="62"/>
        <item x="270"/>
        <item x="211"/>
        <item x="297"/>
        <item x="22"/>
        <item x="126"/>
        <item x="273"/>
        <item x="34"/>
        <item x="282"/>
        <item x="310"/>
        <item x="261"/>
        <item x="144"/>
        <item x="39"/>
        <item x="243"/>
        <item x="296"/>
        <item x="183"/>
        <item x="163"/>
        <item x="97"/>
        <item x="46"/>
        <item x="106"/>
        <item x="196"/>
        <item x="268"/>
        <item x="312"/>
        <item x="152"/>
        <item x="319"/>
        <item x="29"/>
        <item x="235"/>
        <item x="252"/>
        <item x="216"/>
        <item x="138"/>
        <item x="184"/>
        <item x="27"/>
        <item x="128"/>
        <item x="323"/>
        <item x="201"/>
        <item x="246"/>
        <item x="120"/>
        <item x="121"/>
        <item x="237"/>
        <item x="18"/>
        <item x="143"/>
        <item x="57"/>
        <item x="291"/>
        <item x="105"/>
        <item x="134"/>
        <item x="115"/>
        <item x="42"/>
        <item x="287"/>
        <item x="151"/>
        <item x="81"/>
        <item x="304"/>
        <item x="204"/>
        <item x="318"/>
        <item x="124"/>
        <item x="45"/>
        <item x="315"/>
        <item x="24"/>
        <item x="207"/>
        <item x="71"/>
        <item x="174"/>
        <item x="140"/>
        <item x="173"/>
        <item x="160"/>
        <item x="275"/>
        <item x="175"/>
        <item x="96"/>
        <item x="65"/>
        <item x="231"/>
        <item x="109"/>
        <item x="244"/>
        <item x="136"/>
        <item x="212"/>
        <item x="214"/>
        <item x="159"/>
        <item x="31"/>
        <item x="307"/>
        <item x="326"/>
        <item x="114"/>
        <item x="277"/>
        <item x="247"/>
        <item x="321"/>
        <item x="281"/>
        <item x="308"/>
        <item x="100"/>
        <item x="272"/>
        <item x="232"/>
        <item x="131"/>
        <item x="230"/>
        <item x="69"/>
        <item x="256"/>
        <item x="187"/>
        <item x="227"/>
        <item x="5"/>
        <item x="60"/>
        <item x="21"/>
        <item x="283"/>
        <item x="16"/>
        <item x="123"/>
        <item x="92"/>
        <item x="4"/>
        <item x="17"/>
        <item x="154"/>
        <item x="177"/>
        <item x="299"/>
        <item x="225"/>
        <item x="209"/>
        <item x="218"/>
        <item x="182"/>
        <item x="112"/>
        <item x="330"/>
        <item x="90"/>
        <item x="3"/>
        <item x="36"/>
        <item x="67"/>
        <item x="133"/>
        <item x="137"/>
        <item x="94"/>
        <item x="221"/>
        <item x="13"/>
        <item x="89"/>
        <item x="176"/>
        <item x="64"/>
        <item x="139"/>
        <item x="284"/>
        <item x="14"/>
        <item x="58"/>
        <item x="158"/>
        <item x="130"/>
        <item x="103"/>
        <item x="170"/>
        <item x="208"/>
        <item x="188"/>
        <item x="157"/>
        <item x="66"/>
        <item x="25"/>
        <item x="215"/>
        <item x="161"/>
        <item x="303"/>
        <item x="327"/>
        <item x="191"/>
        <item x="285"/>
        <item x="47"/>
        <item x="286"/>
        <item x="73"/>
        <item x="289"/>
        <item x="223"/>
        <item x="33"/>
        <item x="332"/>
        <item x="269"/>
        <item x="87"/>
        <item x="314"/>
        <item x="6"/>
        <item x="8"/>
        <item x="258"/>
        <item x="85"/>
        <item x="172"/>
        <item x="129"/>
        <item x="104"/>
        <item x="325"/>
        <item x="238"/>
        <item x="155"/>
        <item x="79"/>
        <item t="default"/>
      </items>
    </pivotField>
    <pivotField axis="axisPage" multipleItemSelectionAllowed="1" showAll="0">
      <items count="22">
        <item h="1" x="0"/>
        <item h="1" x="10"/>
        <item h="1" x="4"/>
        <item h="1" x="14"/>
        <item h="1" x="2"/>
        <item h="1" x="9"/>
        <item h="1" x="19"/>
        <item h="1" x="15"/>
        <item h="1" x="17"/>
        <item x="5"/>
        <item h="1" x="1"/>
        <item h="1" x="3"/>
        <item h="1" x="8"/>
        <item h="1" x="7"/>
        <item h="1" x="20"/>
        <item h="1" x="16"/>
        <item h="1" x="11"/>
        <item h="1" x="13"/>
        <item h="1" x="12"/>
        <item h="1" x="18"/>
        <item h="1" x="6"/>
        <item t="default"/>
      </items>
    </pivotField>
  </pivotFields>
  <rowFields count="1">
    <field x="6"/>
  </rowFields>
  <rowItems count="6">
    <i>
      <x v="30"/>
    </i>
    <i>
      <x v="31"/>
    </i>
    <i>
      <x v="54"/>
    </i>
    <i>
      <x v="80"/>
    </i>
    <i>
      <x v="82"/>
    </i>
    <i t="grand">
      <x/>
    </i>
  </rowItems>
  <colItems count="1">
    <i/>
  </colItems>
  <pageFields count="2">
    <pageField fld="9" hier="-1"/>
    <pageField fld="13" hier="-1"/>
  </pageFields>
  <dataFields count="1">
    <dataField name="Count of Person" fld="0" subtotal="count" baseField="0" baseItem="0"/>
  </dataFields>
  <pivotTableStyleInfo name="PivotStyleLight16" showRowHeaders="1" showColHeaders="1" showRowStripes="0" showColStripes="0" showLastColumn="1"/>
  <filters count="1">
    <filter fld="6" type="captionLessThan" evalOrder="-1" id="5" stringValue1="70000">
      <autoFilter ref="A1">
        <filterColumn colId="0">
          <customFilters>
            <customFilter operator="lessThan" val="7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F2AC7-4B11-2044-8D81-78E50FD7A0DF}" name="PivotTable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:C12" firstHeaderRow="1" firstDataRow="1" firstDataCol="1" rowPageCount="1" colPageCount="1"/>
  <pivotFields count="8">
    <pivotField dataField="1" showAll="0">
      <items count="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showAll="0">
      <items count="401">
        <item x="338"/>
        <item x="23"/>
        <item x="79"/>
        <item x="348"/>
        <item x="366"/>
        <item x="222"/>
        <item x="395"/>
        <item x="213"/>
        <item x="183"/>
        <item x="396"/>
        <item x="174"/>
        <item x="19"/>
        <item x="91"/>
        <item x="270"/>
        <item x="37"/>
        <item x="391"/>
        <item x="171"/>
        <item x="349"/>
        <item x="255"/>
        <item x="40"/>
        <item x="70"/>
        <item x="86"/>
        <item x="30"/>
        <item x="344"/>
        <item x="160"/>
        <item x="159"/>
        <item x="368"/>
        <item x="64"/>
        <item x="57"/>
        <item x="221"/>
        <item x="150"/>
        <item x="322"/>
        <item x="202"/>
        <item x="31"/>
        <item x="28"/>
        <item x="225"/>
        <item x="46"/>
        <item x="166"/>
        <item x="53"/>
        <item x="327"/>
        <item x="192"/>
        <item x="384"/>
        <item x="207"/>
        <item x="172"/>
        <item x="336"/>
        <item x="282"/>
        <item x="293"/>
        <item x="5"/>
        <item x="260"/>
        <item x="292"/>
        <item x="268"/>
        <item x="246"/>
        <item x="206"/>
        <item x="39"/>
        <item x="323"/>
        <item x="13"/>
        <item x="337"/>
        <item x="345"/>
        <item x="187"/>
        <item x="364"/>
        <item x="280"/>
        <item x="17"/>
        <item x="234"/>
        <item x="60"/>
        <item x="162"/>
        <item x="232"/>
        <item x="387"/>
        <item x="133"/>
        <item x="209"/>
        <item x="262"/>
        <item x="304"/>
        <item x="169"/>
        <item x="135"/>
        <item x="127"/>
        <item x="314"/>
        <item x="297"/>
        <item x="397"/>
        <item x="85"/>
        <item x="277"/>
        <item x="58"/>
        <item x="148"/>
        <item x="201"/>
        <item x="54"/>
        <item x="257"/>
        <item x="237"/>
        <item x="235"/>
        <item x="326"/>
        <item x="316"/>
        <item x="47"/>
        <item x="136"/>
        <item x="74"/>
        <item x="89"/>
        <item x="177"/>
        <item x="212"/>
        <item x="3"/>
        <item x="217"/>
        <item x="360"/>
        <item x="50"/>
        <item x="273"/>
        <item x="10"/>
        <item x="271"/>
        <item x="59"/>
        <item x="266"/>
        <item x="264"/>
        <item x="249"/>
        <item x="131"/>
        <item x="296"/>
        <item x="303"/>
        <item x="96"/>
        <item x="278"/>
        <item x="393"/>
        <item x="41"/>
        <item x="369"/>
        <item x="250"/>
        <item x="154"/>
        <item x="118"/>
        <item x="11"/>
        <item x="386"/>
        <item x="245"/>
        <item x="302"/>
        <item x="92"/>
        <item x="15"/>
        <item x="111"/>
        <item x="208"/>
        <item x="377"/>
        <item x="156"/>
        <item x="272"/>
        <item x="301"/>
        <item x="32"/>
        <item x="106"/>
        <item x="352"/>
        <item x="254"/>
        <item x="376"/>
        <item x="45"/>
        <item x="341"/>
        <item x="247"/>
        <item x="281"/>
        <item x="379"/>
        <item x="330"/>
        <item x="315"/>
        <item x="211"/>
        <item x="134"/>
        <item x="155"/>
        <item x="161"/>
        <item x="378"/>
        <item x="36"/>
        <item x="298"/>
        <item x="358"/>
        <item x="124"/>
        <item x="108"/>
        <item x="317"/>
        <item x="35"/>
        <item x="84"/>
        <item x="186"/>
        <item x="231"/>
        <item x="196"/>
        <item x="130"/>
        <item x="194"/>
        <item x="372"/>
        <item x="210"/>
        <item x="42"/>
        <item x="289"/>
        <item x="132"/>
        <item x="6"/>
        <item x="346"/>
        <item x="205"/>
        <item x="375"/>
        <item x="200"/>
        <item x="49"/>
        <item x="168"/>
        <item x="248"/>
        <item x="373"/>
        <item x="56"/>
        <item x="331"/>
        <item x="146"/>
        <item x="380"/>
        <item x="2"/>
        <item x="61"/>
        <item x="90"/>
        <item x="309"/>
        <item x="251"/>
        <item x="51"/>
        <item x="128"/>
        <item x="123"/>
        <item x="191"/>
        <item x="390"/>
        <item x="100"/>
        <item x="63"/>
        <item x="164"/>
        <item x="394"/>
        <item x="230"/>
        <item x="240"/>
        <item x="193"/>
        <item x="116"/>
        <item x="219"/>
        <item x="333"/>
        <item x="252"/>
        <item x="1"/>
        <item x="351"/>
        <item x="101"/>
        <item x="7"/>
        <item x="365"/>
        <item x="44"/>
        <item x="290"/>
        <item x="329"/>
        <item x="305"/>
        <item x="381"/>
        <item x="147"/>
        <item x="122"/>
        <item x="306"/>
        <item x="274"/>
        <item x="332"/>
        <item x="242"/>
        <item x="310"/>
        <item x="244"/>
        <item x="311"/>
        <item x="195"/>
        <item x="152"/>
        <item x="382"/>
        <item x="319"/>
        <item x="223"/>
        <item x="38"/>
        <item x="95"/>
        <item x="52"/>
        <item x="291"/>
        <item x="334"/>
        <item x="66"/>
        <item x="256"/>
        <item x="138"/>
        <item x="199"/>
        <item x="114"/>
        <item x="276"/>
        <item x="229"/>
        <item x="22"/>
        <item x="62"/>
        <item x="21"/>
        <item x="145"/>
        <item x="312"/>
        <item x="383"/>
        <item x="97"/>
        <item x="65"/>
        <item x="263"/>
        <item x="321"/>
        <item x="25"/>
        <item x="94"/>
        <item x="388"/>
        <item x="190"/>
        <item x="324"/>
        <item x="228"/>
        <item x="93"/>
        <item x="300"/>
        <item x="80"/>
        <item x="9"/>
        <item x="88"/>
        <item x="113"/>
        <item x="367"/>
        <item x="87"/>
        <item x="182"/>
        <item x="110"/>
        <item x="126"/>
        <item x="218"/>
        <item x="78"/>
        <item x="12"/>
        <item x="82"/>
        <item x="117"/>
        <item x="214"/>
        <item x="163"/>
        <item x="34"/>
        <item x="75"/>
        <item x="181"/>
        <item x="43"/>
        <item x="258"/>
        <item x="385"/>
        <item x="343"/>
        <item x="204"/>
        <item x="236"/>
        <item x="149"/>
        <item x="241"/>
        <item x="98"/>
        <item x="24"/>
        <item x="185"/>
        <item x="99"/>
        <item x="339"/>
        <item x="33"/>
        <item x="361"/>
        <item x="141"/>
        <item x="283"/>
        <item x="220"/>
        <item x="374"/>
        <item x="340"/>
        <item x="142"/>
        <item x="295"/>
        <item x="178"/>
        <item x="215"/>
        <item x="27"/>
        <item x="4"/>
        <item x="29"/>
        <item x="72"/>
        <item x="259"/>
        <item x="179"/>
        <item x="137"/>
        <item x="153"/>
        <item x="354"/>
        <item x="144"/>
        <item x="227"/>
        <item x="286"/>
        <item x="158"/>
        <item x="313"/>
        <item x="328"/>
        <item x="269"/>
        <item x="81"/>
        <item x="20"/>
        <item x="392"/>
        <item x="253"/>
        <item x="0"/>
        <item x="120"/>
        <item x="129"/>
        <item x="197"/>
        <item x="109"/>
        <item x="288"/>
        <item x="157"/>
        <item x="370"/>
        <item x="14"/>
        <item x="203"/>
        <item x="279"/>
        <item x="355"/>
        <item x="363"/>
        <item x="107"/>
        <item x="239"/>
        <item x="151"/>
        <item x="275"/>
        <item x="335"/>
        <item x="16"/>
        <item x="224"/>
        <item x="371"/>
        <item x="165"/>
        <item x="265"/>
        <item x="261"/>
        <item x="294"/>
        <item x="55"/>
        <item x="121"/>
        <item x="267"/>
        <item x="347"/>
        <item x="287"/>
        <item x="175"/>
        <item x="125"/>
        <item x="26"/>
        <item x="389"/>
        <item x="180"/>
        <item x="216"/>
        <item x="325"/>
        <item x="8"/>
        <item x="318"/>
        <item x="243"/>
        <item x="112"/>
        <item x="119"/>
        <item x="69"/>
        <item x="103"/>
        <item x="356"/>
        <item x="71"/>
        <item x="143"/>
        <item x="320"/>
        <item x="357"/>
        <item x="350"/>
        <item x="102"/>
        <item x="233"/>
        <item x="140"/>
        <item x="76"/>
        <item x="226"/>
        <item x="170"/>
        <item x="308"/>
        <item x="307"/>
        <item x="105"/>
        <item x="398"/>
        <item x="83"/>
        <item x="353"/>
        <item x="18"/>
        <item x="342"/>
        <item x="359"/>
        <item x="176"/>
        <item x="285"/>
        <item x="73"/>
        <item x="77"/>
        <item x="198"/>
        <item x="188"/>
        <item x="115"/>
        <item x="284"/>
        <item x="189"/>
        <item x="184"/>
        <item x="167"/>
        <item x="139"/>
        <item x="104"/>
        <item x="238"/>
        <item x="48"/>
        <item x="173"/>
        <item x="299"/>
        <item x="68"/>
        <item x="362"/>
        <item x="67"/>
        <item x="399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axis="axisRow" multipleItemSelectionAllowed="1" showAll="0">
      <items count="12">
        <item h="1" x="5"/>
        <item h="1" x="2"/>
        <item h="1" x="7"/>
        <item h="1" x="4"/>
        <item h="1" x="3"/>
        <item h="1" x="6"/>
        <item h="1" x="8"/>
        <item h="1" x="9"/>
        <item x="0"/>
        <item h="1" x="1"/>
        <item h="1" x="10"/>
        <item t="default"/>
      </items>
    </pivotField>
    <pivotField showAll="0"/>
    <pivotField showAll="0">
      <items count="401">
        <item x="311"/>
        <item x="310"/>
        <item x="223"/>
        <item x="276"/>
        <item x="75"/>
        <item x="179"/>
        <item x="62"/>
        <item x="249"/>
        <item x="70"/>
        <item x="48"/>
        <item x="3"/>
        <item x="168"/>
        <item x="332"/>
        <item x="265"/>
        <item x="238"/>
        <item x="63"/>
        <item x="328"/>
        <item x="196"/>
        <item x="28"/>
        <item x="89"/>
        <item x="316"/>
        <item x="366"/>
        <item x="339"/>
        <item x="294"/>
        <item x="15"/>
        <item x="35"/>
        <item x="87"/>
        <item x="232"/>
        <item x="330"/>
        <item x="375"/>
        <item x="95"/>
        <item x="192"/>
        <item x="50"/>
        <item x="149"/>
        <item x="363"/>
        <item x="215"/>
        <item x="100"/>
        <item x="319"/>
        <item x="393"/>
        <item x="323"/>
        <item x="159"/>
        <item x="387"/>
        <item x="302"/>
        <item x="321"/>
        <item x="143"/>
        <item x="242"/>
        <item x="353"/>
        <item x="343"/>
        <item x="351"/>
        <item x="277"/>
        <item x="65"/>
        <item x="21"/>
        <item x="275"/>
        <item x="186"/>
        <item x="137"/>
        <item x="380"/>
        <item x="303"/>
        <item x="173"/>
        <item x="185"/>
        <item x="206"/>
        <item x="244"/>
        <item x="14"/>
        <item x="389"/>
        <item x="39"/>
        <item x="79"/>
        <item x="334"/>
        <item x="91"/>
        <item x="327"/>
        <item x="10"/>
        <item x="349"/>
        <item x="151"/>
        <item x="31"/>
        <item x="382"/>
        <item x="350"/>
        <item x="32"/>
        <item x="222"/>
        <item x="391"/>
        <item x="271"/>
        <item x="355"/>
        <item x="248"/>
        <item x="162"/>
        <item x="155"/>
        <item x="346"/>
        <item x="241"/>
        <item x="129"/>
        <item x="306"/>
        <item x="229"/>
        <item x="251"/>
        <item x="148"/>
        <item x="19"/>
        <item x="84"/>
        <item x="252"/>
        <item x="131"/>
        <item x="74"/>
        <item x="231"/>
        <item x="55"/>
        <item x="371"/>
        <item x="158"/>
        <item x="195"/>
        <item x="201"/>
        <item x="292"/>
        <item x="141"/>
        <item x="182"/>
        <item x="118"/>
        <item x="88"/>
        <item x="293"/>
        <item x="255"/>
        <item x="144"/>
        <item x="318"/>
        <item x="394"/>
        <item x="270"/>
        <item x="69"/>
        <item x="202"/>
        <item x="43"/>
        <item x="250"/>
        <item x="27"/>
        <item x="0"/>
        <item x="51"/>
        <item x="345"/>
        <item x="22"/>
        <item x="138"/>
        <item x="160"/>
        <item x="362"/>
        <item x="370"/>
        <item x="263"/>
        <item x="216"/>
        <item x="197"/>
        <item x="122"/>
        <item x="184"/>
        <item x="17"/>
        <item x="260"/>
        <item x="317"/>
        <item x="34"/>
        <item x="67"/>
        <item x="20"/>
        <item x="18"/>
        <item x="13"/>
        <item x="320"/>
        <item x="365"/>
        <item x="282"/>
        <item x="5"/>
        <item x="262"/>
        <item x="128"/>
        <item x="200"/>
        <item x="358"/>
        <item x="309"/>
        <item x="337"/>
        <item x="183"/>
        <item x="166"/>
        <item x="315"/>
        <item x="73"/>
        <item x="86"/>
        <item x="80"/>
        <item x="296"/>
        <item x="116"/>
        <item x="210"/>
        <item x="150"/>
        <item x="390"/>
        <item x="106"/>
        <item x="208"/>
        <item x="264"/>
        <item x="297"/>
        <item x="56"/>
        <item x="299"/>
        <item x="157"/>
        <item x="117"/>
        <item x="291"/>
        <item x="81"/>
        <item x="305"/>
        <item x="283"/>
        <item x="304"/>
        <item x="287"/>
        <item x="307"/>
        <item x="45"/>
        <item x="341"/>
        <item x="120"/>
        <item x="176"/>
        <item x="194"/>
        <item x="288"/>
        <item x="322"/>
        <item x="267"/>
        <item x="29"/>
        <item x="301"/>
        <item x="398"/>
        <item x="243"/>
        <item x="146"/>
        <item x="109"/>
        <item x="245"/>
        <item x="133"/>
        <item x="333"/>
        <item x="273"/>
        <item x="376"/>
        <item x="384"/>
        <item x="187"/>
        <item x="237"/>
        <item x="356"/>
        <item x="336"/>
        <item x="119"/>
        <item x="213"/>
        <item x="180"/>
        <item x="209"/>
        <item x="258"/>
        <item x="97"/>
        <item x="72"/>
        <item x="374"/>
        <item x="388"/>
        <item x="193"/>
        <item x="385"/>
        <item x="59"/>
        <item x="82"/>
        <item x="61"/>
        <item x="340"/>
        <item x="156"/>
        <item x="205"/>
        <item x="30"/>
        <item x="6"/>
        <item x="40"/>
        <item x="33"/>
        <item x="331"/>
        <item x="164"/>
        <item x="53"/>
        <item x="169"/>
        <item x="396"/>
        <item x="226"/>
        <item x="295"/>
        <item x="360"/>
        <item x="281"/>
        <item x="8"/>
        <item x="261"/>
        <item x="127"/>
        <item x="94"/>
        <item x="214"/>
        <item x="289"/>
        <item x="367"/>
        <item x="136"/>
        <item x="253"/>
        <item x="204"/>
        <item x="177"/>
        <item x="290"/>
        <item x="272"/>
        <item x="268"/>
        <item x="77"/>
        <item x="397"/>
        <item x="103"/>
        <item x="181"/>
        <item x="314"/>
        <item x="361"/>
        <item x="66"/>
        <item x="85"/>
        <item x="175"/>
        <item x="191"/>
        <item x="354"/>
        <item x="71"/>
        <item x="378"/>
        <item x="300"/>
        <item x="234"/>
        <item x="203"/>
        <item x="98"/>
        <item x="99"/>
        <item x="386"/>
        <item x="383"/>
        <item x="9"/>
        <item x="369"/>
        <item x="114"/>
        <item x="225"/>
        <item x="188"/>
        <item x="101"/>
        <item x="11"/>
        <item x="377"/>
        <item x="274"/>
        <item x="139"/>
        <item x="38"/>
        <item x="372"/>
        <item x="266"/>
        <item x="335"/>
        <item x="240"/>
        <item x="325"/>
        <item x="347"/>
        <item x="286"/>
        <item x="37"/>
        <item x="395"/>
        <item x="58"/>
        <item x="92"/>
        <item x="135"/>
        <item x="161"/>
        <item x="83"/>
        <item x="172"/>
        <item x="42"/>
        <item x="152"/>
        <item x="47"/>
        <item x="24"/>
        <item x="236"/>
        <item x="111"/>
        <item x="220"/>
        <item x="280"/>
        <item x="368"/>
        <item x="352"/>
        <item x="379"/>
        <item x="211"/>
        <item x="344"/>
        <item x="279"/>
        <item x="64"/>
        <item x="130"/>
        <item x="324"/>
        <item x="93"/>
        <item x="4"/>
        <item x="52"/>
        <item x="132"/>
        <item x="26"/>
        <item x="312"/>
        <item x="112"/>
        <item x="313"/>
        <item x="178"/>
        <item x="233"/>
        <item x="239"/>
        <item x="246"/>
        <item x="1"/>
        <item x="392"/>
        <item x="298"/>
        <item x="105"/>
        <item x="224"/>
        <item x="7"/>
        <item x="212"/>
        <item x="36"/>
        <item x="23"/>
        <item x="357"/>
        <item x="76"/>
        <item x="134"/>
        <item x="221"/>
        <item x="308"/>
        <item x="123"/>
        <item x="230"/>
        <item x="41"/>
        <item x="174"/>
        <item x="110"/>
        <item x="78"/>
        <item x="342"/>
        <item x="207"/>
        <item x="44"/>
        <item x="269"/>
        <item x="257"/>
        <item x="199"/>
        <item x="348"/>
        <item x="153"/>
        <item x="254"/>
        <item x="60"/>
        <item x="278"/>
        <item x="190"/>
        <item x="373"/>
        <item x="125"/>
        <item x="364"/>
        <item x="219"/>
        <item x="284"/>
        <item x="259"/>
        <item x="235"/>
        <item x="140"/>
        <item x="218"/>
        <item x="165"/>
        <item x="102"/>
        <item x="154"/>
        <item x="126"/>
        <item x="12"/>
        <item x="142"/>
        <item x="145"/>
        <item x="338"/>
        <item x="326"/>
        <item x="170"/>
        <item x="46"/>
        <item x="189"/>
        <item x="285"/>
        <item x="49"/>
        <item x="163"/>
        <item x="167"/>
        <item x="329"/>
        <item x="16"/>
        <item x="121"/>
        <item x="57"/>
        <item x="54"/>
        <item x="68"/>
        <item x="198"/>
        <item x="217"/>
        <item x="124"/>
        <item x="247"/>
        <item x="147"/>
        <item x="104"/>
        <item x="359"/>
        <item x="113"/>
        <item x="256"/>
        <item x="381"/>
        <item x="107"/>
        <item x="2"/>
        <item x="108"/>
        <item x="115"/>
        <item x="90"/>
        <item x="228"/>
        <item x="25"/>
        <item x="96"/>
        <item x="227"/>
        <item x="171"/>
        <item x="399"/>
        <item t="default"/>
      </items>
    </pivotField>
    <pivotField showAll="0">
      <items count="7">
        <item x="2"/>
        <item x="4"/>
        <item x="3"/>
        <item x="0"/>
        <item x="1"/>
        <item x="5"/>
        <item t="default"/>
      </items>
    </pivotField>
  </pivotFields>
  <rowFields count="1">
    <field x="4"/>
  </rowFields>
  <rowItems count="2">
    <i>
      <x v="8"/>
    </i>
    <i t="grand">
      <x/>
    </i>
  </rowItems>
  <colItems count="1">
    <i/>
  </colItems>
  <pageFields count="1">
    <pageField fld="3" hier="-1"/>
  </pageFields>
  <dataFields count="1">
    <dataField name="Count of Person" fld="0" subtotal="count" baseField="0" baseItem="0"/>
  </dataFields>
  <formats count="5">
    <format dxfId="38">
      <pivotArea grandRow="1" outline="0" collapsedLevelsAreSubtotals="1" fieldPosition="0"/>
    </format>
    <format dxfId="37">
      <pivotArea outline="0" collapsedLevelsAreSubtotals="1" fieldPosition="0"/>
    </format>
    <format dxfId="36">
      <pivotArea collapsedLevelsAreSubtotals="1" fieldPosition="0">
        <references count="1">
          <reference field="4" count="0"/>
        </references>
      </pivotArea>
    </format>
    <format dxfId="35">
      <pivotArea grandRow="1" outline="0" collapsedLevelsAreSubtotals="1" fieldPosition="0"/>
    </format>
    <format dxfId="34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filters count="1">
    <filter fld="6" type="captionBetween" evalOrder="-1" id="13" stringValue1="50000" stringValue2="70000">
      <autoFilter ref="A1">
        <filterColumn colId="0">
          <customFilters and="1">
            <customFilter operator="greaterThanOrEqual" val="50000"/>
            <customFilter operator="lessThanOrEqual" val="7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68592-2BAD-7740-839E-852CC1F24C96}" name="PivotTable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:B11" firstHeaderRow="1" firstDataRow="1" firstDataCol="0" rowPageCount="1" colPageCount="1"/>
  <pivotFields count="8">
    <pivotField showAll="0">
      <items count="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showAll="0">
      <items count="401">
        <item x="338"/>
        <item x="23"/>
        <item x="79"/>
        <item x="348"/>
        <item x="366"/>
        <item x="222"/>
        <item x="395"/>
        <item x="213"/>
        <item x="183"/>
        <item x="396"/>
        <item x="174"/>
        <item x="19"/>
        <item x="91"/>
        <item x="270"/>
        <item x="37"/>
        <item x="391"/>
        <item x="171"/>
        <item x="349"/>
        <item x="255"/>
        <item x="40"/>
        <item x="70"/>
        <item x="86"/>
        <item x="30"/>
        <item x="344"/>
        <item x="160"/>
        <item x="159"/>
        <item x="368"/>
        <item x="64"/>
        <item x="57"/>
        <item x="221"/>
        <item x="150"/>
        <item x="322"/>
        <item x="202"/>
        <item x="31"/>
        <item x="28"/>
        <item x="225"/>
        <item x="46"/>
        <item x="166"/>
        <item x="53"/>
        <item x="327"/>
        <item x="192"/>
        <item x="384"/>
        <item x="207"/>
        <item x="172"/>
        <item x="336"/>
        <item x="282"/>
        <item x="293"/>
        <item x="5"/>
        <item x="260"/>
        <item x="292"/>
        <item x="268"/>
        <item x="246"/>
        <item x="206"/>
        <item x="39"/>
        <item x="323"/>
        <item x="13"/>
        <item x="337"/>
        <item x="345"/>
        <item x="187"/>
        <item x="364"/>
        <item x="280"/>
        <item x="17"/>
        <item x="234"/>
        <item x="60"/>
        <item x="162"/>
        <item x="232"/>
        <item x="387"/>
        <item x="133"/>
        <item x="209"/>
        <item x="262"/>
        <item x="304"/>
        <item x="169"/>
        <item x="135"/>
        <item x="127"/>
        <item x="314"/>
        <item x="297"/>
        <item x="397"/>
        <item x="85"/>
        <item x="277"/>
        <item x="58"/>
        <item x="148"/>
        <item x="201"/>
        <item x="54"/>
        <item x="257"/>
        <item x="237"/>
        <item x="235"/>
        <item x="326"/>
        <item x="316"/>
        <item x="47"/>
        <item x="136"/>
        <item x="74"/>
        <item x="89"/>
        <item x="177"/>
        <item x="212"/>
        <item x="3"/>
        <item x="217"/>
        <item x="360"/>
        <item x="50"/>
        <item x="273"/>
        <item x="10"/>
        <item x="271"/>
        <item x="59"/>
        <item x="266"/>
        <item x="264"/>
        <item x="249"/>
        <item x="131"/>
        <item x="296"/>
        <item x="303"/>
        <item x="96"/>
        <item x="278"/>
        <item x="393"/>
        <item x="41"/>
        <item x="369"/>
        <item x="250"/>
        <item x="154"/>
        <item x="118"/>
        <item x="11"/>
        <item x="386"/>
        <item x="245"/>
        <item x="302"/>
        <item x="92"/>
        <item x="15"/>
        <item x="111"/>
        <item x="208"/>
        <item x="377"/>
        <item x="156"/>
        <item x="272"/>
        <item x="301"/>
        <item x="32"/>
        <item x="106"/>
        <item x="352"/>
        <item x="254"/>
        <item x="376"/>
        <item x="45"/>
        <item x="341"/>
        <item x="247"/>
        <item x="281"/>
        <item x="379"/>
        <item x="330"/>
        <item x="315"/>
        <item x="211"/>
        <item x="134"/>
        <item x="155"/>
        <item x="161"/>
        <item x="378"/>
        <item x="36"/>
        <item x="298"/>
        <item x="358"/>
        <item x="124"/>
        <item x="108"/>
        <item x="317"/>
        <item x="35"/>
        <item x="84"/>
        <item x="186"/>
        <item x="231"/>
        <item x="196"/>
        <item x="130"/>
        <item x="194"/>
        <item x="372"/>
        <item x="210"/>
        <item x="42"/>
        <item x="289"/>
        <item x="132"/>
        <item x="6"/>
        <item x="346"/>
        <item x="205"/>
        <item x="375"/>
        <item x="200"/>
        <item x="49"/>
        <item x="168"/>
        <item x="248"/>
        <item x="373"/>
        <item x="56"/>
        <item x="331"/>
        <item x="146"/>
        <item x="380"/>
        <item x="2"/>
        <item x="61"/>
        <item x="90"/>
        <item x="309"/>
        <item x="251"/>
        <item x="51"/>
        <item x="128"/>
        <item x="123"/>
        <item x="191"/>
        <item x="390"/>
        <item x="100"/>
        <item x="63"/>
        <item x="164"/>
        <item x="394"/>
        <item x="230"/>
        <item x="240"/>
        <item x="193"/>
        <item x="116"/>
        <item x="219"/>
        <item x="333"/>
        <item x="252"/>
        <item x="1"/>
        <item x="351"/>
        <item x="101"/>
        <item x="7"/>
        <item x="365"/>
        <item x="44"/>
        <item x="290"/>
        <item x="329"/>
        <item x="305"/>
        <item x="381"/>
        <item x="147"/>
        <item x="122"/>
        <item x="306"/>
        <item x="274"/>
        <item x="332"/>
        <item x="242"/>
        <item x="310"/>
        <item x="244"/>
        <item x="311"/>
        <item x="195"/>
        <item x="152"/>
        <item x="382"/>
        <item x="319"/>
        <item x="223"/>
        <item x="38"/>
        <item x="95"/>
        <item x="52"/>
        <item x="291"/>
        <item x="334"/>
        <item x="66"/>
        <item x="256"/>
        <item x="138"/>
        <item x="199"/>
        <item x="114"/>
        <item x="276"/>
        <item x="229"/>
        <item x="22"/>
        <item x="62"/>
        <item x="21"/>
        <item x="145"/>
        <item x="312"/>
        <item x="383"/>
        <item x="97"/>
        <item x="65"/>
        <item x="263"/>
        <item x="321"/>
        <item x="25"/>
        <item x="94"/>
        <item x="388"/>
        <item x="190"/>
        <item x="324"/>
        <item x="228"/>
        <item x="93"/>
        <item x="300"/>
        <item x="80"/>
        <item x="9"/>
        <item x="88"/>
        <item x="113"/>
        <item x="367"/>
        <item x="87"/>
        <item x="182"/>
        <item x="110"/>
        <item x="126"/>
        <item x="218"/>
        <item x="78"/>
        <item x="12"/>
        <item x="82"/>
        <item x="117"/>
        <item x="214"/>
        <item x="163"/>
        <item x="34"/>
        <item x="75"/>
        <item x="181"/>
        <item x="43"/>
        <item x="258"/>
        <item x="385"/>
        <item x="343"/>
        <item x="204"/>
        <item x="236"/>
        <item x="149"/>
        <item x="241"/>
        <item x="98"/>
        <item x="24"/>
        <item x="185"/>
        <item x="99"/>
        <item x="339"/>
        <item x="33"/>
        <item x="361"/>
        <item x="141"/>
        <item x="283"/>
        <item x="220"/>
        <item x="374"/>
        <item x="340"/>
        <item x="142"/>
        <item x="295"/>
        <item x="178"/>
        <item x="215"/>
        <item x="27"/>
        <item x="4"/>
        <item x="29"/>
        <item x="72"/>
        <item x="259"/>
        <item x="179"/>
        <item x="137"/>
        <item x="153"/>
        <item x="354"/>
        <item x="144"/>
        <item x="227"/>
        <item x="286"/>
        <item x="158"/>
        <item x="313"/>
        <item x="328"/>
        <item x="269"/>
        <item x="81"/>
        <item x="20"/>
        <item x="392"/>
        <item x="253"/>
        <item x="0"/>
        <item x="120"/>
        <item x="129"/>
        <item x="197"/>
        <item x="109"/>
        <item x="288"/>
        <item x="157"/>
        <item x="370"/>
        <item x="14"/>
        <item x="203"/>
        <item x="279"/>
        <item x="355"/>
        <item x="363"/>
        <item x="107"/>
        <item x="239"/>
        <item x="151"/>
        <item x="275"/>
        <item x="335"/>
        <item x="16"/>
        <item x="224"/>
        <item x="371"/>
        <item x="165"/>
        <item x="265"/>
        <item x="261"/>
        <item x="294"/>
        <item x="55"/>
        <item x="121"/>
        <item x="267"/>
        <item x="347"/>
        <item x="287"/>
        <item x="175"/>
        <item x="125"/>
        <item x="26"/>
        <item x="389"/>
        <item x="180"/>
        <item x="216"/>
        <item x="325"/>
        <item x="8"/>
        <item x="318"/>
        <item x="243"/>
        <item x="112"/>
        <item x="119"/>
        <item x="69"/>
        <item x="103"/>
        <item x="356"/>
        <item x="71"/>
        <item x="143"/>
        <item x="320"/>
        <item x="357"/>
        <item x="350"/>
        <item x="102"/>
        <item x="233"/>
        <item x="140"/>
        <item x="76"/>
        <item x="226"/>
        <item x="170"/>
        <item x="308"/>
        <item x="307"/>
        <item x="105"/>
        <item x="398"/>
        <item x="83"/>
        <item x="353"/>
        <item x="18"/>
        <item x="342"/>
        <item x="359"/>
        <item x="176"/>
        <item x="285"/>
        <item x="73"/>
        <item x="77"/>
        <item x="198"/>
        <item x="188"/>
        <item x="115"/>
        <item x="284"/>
        <item x="189"/>
        <item x="184"/>
        <item x="167"/>
        <item x="139"/>
        <item x="104"/>
        <item x="238"/>
        <item x="48"/>
        <item x="173"/>
        <item x="299"/>
        <item x="68"/>
        <item x="362"/>
        <item x="67"/>
        <item x="399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multipleItemSelectionAllowed="1" showAll="0">
      <items count="4">
        <item h="1" x="1"/>
        <item x="0"/>
        <item h="1" x="2"/>
        <item t="default"/>
      </items>
    </pivotField>
    <pivotField axis="axisPage" multipleItemSelectionAllowed="1" showAll="0">
      <items count="12">
        <item x="5"/>
        <item h="1" x="2"/>
        <item h="1" x="7"/>
        <item h="1" x="4"/>
        <item h="1" x="3"/>
        <item h="1" x="6"/>
        <item h="1" x="8"/>
        <item h="1" x="9"/>
        <item h="1" x="0"/>
        <item h="1" x="1"/>
        <item h="1" x="10"/>
        <item t="default"/>
      </items>
    </pivotField>
    <pivotField showAll="0"/>
    <pivotField dataField="1" showAll="0">
      <items count="401">
        <item x="311"/>
        <item x="310"/>
        <item x="223"/>
        <item x="276"/>
        <item x="75"/>
        <item x="179"/>
        <item x="62"/>
        <item x="249"/>
        <item x="70"/>
        <item x="48"/>
        <item x="3"/>
        <item x="168"/>
        <item x="332"/>
        <item x="265"/>
        <item x="238"/>
        <item x="63"/>
        <item x="328"/>
        <item x="196"/>
        <item x="28"/>
        <item x="89"/>
        <item x="316"/>
        <item x="366"/>
        <item x="339"/>
        <item x="294"/>
        <item x="15"/>
        <item x="35"/>
        <item x="87"/>
        <item x="232"/>
        <item x="330"/>
        <item x="375"/>
        <item x="95"/>
        <item x="192"/>
        <item x="50"/>
        <item x="149"/>
        <item x="363"/>
        <item x="215"/>
        <item x="100"/>
        <item x="319"/>
        <item x="393"/>
        <item x="323"/>
        <item x="159"/>
        <item x="387"/>
        <item x="302"/>
        <item x="321"/>
        <item x="143"/>
        <item x="242"/>
        <item x="353"/>
        <item x="343"/>
        <item x="351"/>
        <item x="277"/>
        <item x="65"/>
        <item x="21"/>
        <item x="275"/>
        <item x="186"/>
        <item x="137"/>
        <item x="380"/>
        <item x="303"/>
        <item x="173"/>
        <item x="185"/>
        <item x="206"/>
        <item x="244"/>
        <item x="14"/>
        <item x="389"/>
        <item x="39"/>
        <item x="79"/>
        <item x="334"/>
        <item x="91"/>
        <item x="327"/>
        <item x="10"/>
        <item x="349"/>
        <item x="151"/>
        <item x="31"/>
        <item x="382"/>
        <item x="350"/>
        <item x="32"/>
        <item x="222"/>
        <item x="391"/>
        <item x="271"/>
        <item x="355"/>
        <item x="248"/>
        <item x="162"/>
        <item x="155"/>
        <item x="346"/>
        <item x="241"/>
        <item x="129"/>
        <item x="306"/>
        <item x="229"/>
        <item x="251"/>
        <item x="148"/>
        <item x="19"/>
        <item x="84"/>
        <item x="252"/>
        <item x="131"/>
        <item x="74"/>
        <item x="231"/>
        <item x="55"/>
        <item x="371"/>
        <item x="158"/>
        <item x="195"/>
        <item x="201"/>
        <item x="292"/>
        <item x="141"/>
        <item x="182"/>
        <item x="118"/>
        <item x="88"/>
        <item x="293"/>
        <item x="255"/>
        <item x="144"/>
        <item x="318"/>
        <item x="394"/>
        <item x="270"/>
        <item x="69"/>
        <item x="202"/>
        <item x="43"/>
        <item x="250"/>
        <item x="27"/>
        <item x="0"/>
        <item x="51"/>
        <item x="345"/>
        <item x="22"/>
        <item x="138"/>
        <item x="160"/>
        <item x="362"/>
        <item x="370"/>
        <item x="263"/>
        <item x="216"/>
        <item x="197"/>
        <item x="122"/>
        <item x="184"/>
        <item x="17"/>
        <item x="260"/>
        <item x="317"/>
        <item x="34"/>
        <item x="67"/>
        <item x="20"/>
        <item x="18"/>
        <item x="13"/>
        <item x="320"/>
        <item x="365"/>
        <item x="282"/>
        <item x="5"/>
        <item x="262"/>
        <item x="128"/>
        <item x="200"/>
        <item x="358"/>
        <item x="309"/>
        <item x="337"/>
        <item x="183"/>
        <item x="166"/>
        <item x="315"/>
        <item x="73"/>
        <item x="86"/>
        <item x="80"/>
        <item x="296"/>
        <item x="116"/>
        <item x="210"/>
        <item x="150"/>
        <item x="390"/>
        <item x="106"/>
        <item x="208"/>
        <item x="264"/>
        <item x="297"/>
        <item x="56"/>
        <item x="299"/>
        <item x="157"/>
        <item x="117"/>
        <item x="291"/>
        <item x="81"/>
        <item x="305"/>
        <item x="283"/>
        <item x="304"/>
        <item x="287"/>
        <item x="307"/>
        <item x="45"/>
        <item x="341"/>
        <item x="120"/>
        <item x="176"/>
        <item x="194"/>
        <item x="288"/>
        <item x="322"/>
        <item x="267"/>
        <item x="29"/>
        <item x="301"/>
        <item x="398"/>
        <item x="243"/>
        <item x="146"/>
        <item x="109"/>
        <item x="245"/>
        <item x="133"/>
        <item x="333"/>
        <item x="273"/>
        <item x="376"/>
        <item x="384"/>
        <item x="187"/>
        <item x="237"/>
        <item x="356"/>
        <item x="336"/>
        <item x="119"/>
        <item x="213"/>
        <item x="180"/>
        <item x="209"/>
        <item x="258"/>
        <item x="97"/>
        <item x="72"/>
        <item x="374"/>
        <item x="388"/>
        <item x="193"/>
        <item x="385"/>
        <item x="59"/>
        <item x="82"/>
        <item x="61"/>
        <item x="340"/>
        <item x="156"/>
        <item x="205"/>
        <item x="30"/>
        <item x="6"/>
        <item x="40"/>
        <item x="33"/>
        <item x="331"/>
        <item x="164"/>
        <item x="53"/>
        <item x="169"/>
        <item x="396"/>
        <item x="226"/>
        <item x="295"/>
        <item x="360"/>
        <item x="281"/>
        <item x="8"/>
        <item x="261"/>
        <item x="127"/>
        <item x="94"/>
        <item x="214"/>
        <item x="289"/>
        <item x="367"/>
        <item x="136"/>
        <item x="253"/>
        <item x="204"/>
        <item x="177"/>
        <item x="290"/>
        <item x="272"/>
        <item x="268"/>
        <item x="77"/>
        <item x="397"/>
        <item x="103"/>
        <item x="181"/>
        <item x="314"/>
        <item x="361"/>
        <item x="66"/>
        <item x="85"/>
        <item x="175"/>
        <item x="191"/>
        <item x="354"/>
        <item x="71"/>
        <item x="378"/>
        <item x="300"/>
        <item x="234"/>
        <item x="203"/>
        <item x="98"/>
        <item x="99"/>
        <item x="386"/>
        <item x="383"/>
        <item x="9"/>
        <item x="369"/>
        <item x="114"/>
        <item x="225"/>
        <item x="188"/>
        <item x="101"/>
        <item x="11"/>
        <item x="377"/>
        <item x="274"/>
        <item x="139"/>
        <item x="38"/>
        <item x="372"/>
        <item x="266"/>
        <item x="335"/>
        <item x="240"/>
        <item x="325"/>
        <item x="347"/>
        <item x="286"/>
        <item x="37"/>
        <item x="395"/>
        <item x="58"/>
        <item x="92"/>
        <item x="135"/>
        <item x="161"/>
        <item x="83"/>
        <item x="172"/>
        <item x="42"/>
        <item x="152"/>
        <item x="47"/>
        <item x="24"/>
        <item x="236"/>
        <item x="111"/>
        <item x="220"/>
        <item x="280"/>
        <item x="368"/>
        <item x="352"/>
        <item x="379"/>
        <item x="211"/>
        <item x="344"/>
        <item x="279"/>
        <item x="64"/>
        <item x="130"/>
        <item x="324"/>
        <item x="93"/>
        <item x="4"/>
        <item x="52"/>
        <item x="132"/>
        <item x="26"/>
        <item x="312"/>
        <item x="112"/>
        <item x="313"/>
        <item x="178"/>
        <item x="233"/>
        <item x="239"/>
        <item x="246"/>
        <item x="1"/>
        <item x="392"/>
        <item x="298"/>
        <item x="105"/>
        <item x="224"/>
        <item x="7"/>
        <item x="212"/>
        <item x="36"/>
        <item x="23"/>
        <item x="357"/>
        <item x="76"/>
        <item x="134"/>
        <item x="221"/>
        <item x="308"/>
        <item x="123"/>
        <item x="230"/>
        <item x="41"/>
        <item x="174"/>
        <item x="110"/>
        <item x="78"/>
        <item x="342"/>
        <item x="207"/>
        <item x="44"/>
        <item x="269"/>
        <item x="257"/>
        <item x="199"/>
        <item x="348"/>
        <item x="153"/>
        <item x="254"/>
        <item x="60"/>
        <item x="278"/>
        <item x="190"/>
        <item x="373"/>
        <item x="125"/>
        <item x="364"/>
        <item x="219"/>
        <item x="284"/>
        <item x="259"/>
        <item x="235"/>
        <item x="140"/>
        <item x="218"/>
        <item x="165"/>
        <item x="102"/>
        <item x="154"/>
        <item x="126"/>
        <item x="12"/>
        <item x="142"/>
        <item x="145"/>
        <item x="338"/>
        <item x="326"/>
        <item x="170"/>
        <item x="46"/>
        <item x="189"/>
        <item x="285"/>
        <item x="49"/>
        <item x="163"/>
        <item x="167"/>
        <item x="329"/>
        <item x="16"/>
        <item x="121"/>
        <item x="57"/>
        <item x="54"/>
        <item x="68"/>
        <item x="198"/>
        <item x="217"/>
        <item x="124"/>
        <item x="247"/>
        <item x="147"/>
        <item x="104"/>
        <item x="359"/>
        <item x="113"/>
        <item x="256"/>
        <item x="381"/>
        <item x="107"/>
        <item x="2"/>
        <item x="108"/>
        <item x="115"/>
        <item x="90"/>
        <item x="228"/>
        <item x="25"/>
        <item x="96"/>
        <item x="227"/>
        <item x="171"/>
        <item x="399"/>
        <item t="default"/>
      </items>
    </pivotField>
    <pivotField showAll="0">
      <items count="7">
        <item x="2"/>
        <item x="4"/>
        <item x="3"/>
        <item x="0"/>
        <item x="1"/>
        <item x="5"/>
        <item t="default"/>
      </items>
    </pivotField>
  </pivotFields>
  <rowItems count="1">
    <i/>
  </rowItems>
  <colItems count="1">
    <i/>
  </colItems>
  <pageFields count="1">
    <pageField fld="4" hier="-1"/>
  </pageFields>
  <dataFields count="1">
    <dataField name="Average of Salary" fld="6" subtotal="average" baseField="0" baseItem="0" numFmtId="44"/>
  </dataFields>
  <formats count="2">
    <format dxfId="33">
      <pivotArea grandRow="1" outline="0" collapsedLevelsAreSubtotals="1" fieldPosition="0"/>
    </format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6" type="captionBetween" evalOrder="-1" id="13" stringValue1="50000" stringValue2="70000">
      <autoFilter ref="A1">
        <filterColumn colId="0">
          <customFilters and="1">
            <customFilter operator="greaterThanOrEqual" val="50000"/>
            <customFilter operator="lessThanOrEqual" val="7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37A8D-FD05-1B42-8BF7-34EAEB14CB54}" name="PivotTable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:C17" firstHeaderRow="1" firstDataRow="1" firstDataCol="1" rowPageCount="1" colPageCount="1"/>
  <pivotFields count="8">
    <pivotField showAll="0">
      <items count="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showAll="0">
      <items count="401">
        <item x="338"/>
        <item x="23"/>
        <item x="79"/>
        <item x="348"/>
        <item x="366"/>
        <item x="222"/>
        <item x="395"/>
        <item x="213"/>
        <item x="183"/>
        <item x="396"/>
        <item x="174"/>
        <item x="19"/>
        <item x="91"/>
        <item x="270"/>
        <item x="37"/>
        <item x="391"/>
        <item x="171"/>
        <item x="349"/>
        <item x="255"/>
        <item x="40"/>
        <item x="70"/>
        <item x="86"/>
        <item x="30"/>
        <item x="344"/>
        <item x="160"/>
        <item x="159"/>
        <item x="368"/>
        <item x="64"/>
        <item x="57"/>
        <item x="221"/>
        <item x="150"/>
        <item x="322"/>
        <item x="202"/>
        <item x="31"/>
        <item x="28"/>
        <item x="225"/>
        <item x="46"/>
        <item x="166"/>
        <item x="53"/>
        <item x="327"/>
        <item x="192"/>
        <item x="384"/>
        <item x="207"/>
        <item x="172"/>
        <item x="336"/>
        <item x="282"/>
        <item x="293"/>
        <item x="5"/>
        <item x="260"/>
        <item x="292"/>
        <item x="268"/>
        <item x="246"/>
        <item x="206"/>
        <item x="39"/>
        <item x="323"/>
        <item x="13"/>
        <item x="337"/>
        <item x="345"/>
        <item x="187"/>
        <item x="364"/>
        <item x="280"/>
        <item x="17"/>
        <item x="234"/>
        <item x="60"/>
        <item x="162"/>
        <item x="232"/>
        <item x="387"/>
        <item x="133"/>
        <item x="209"/>
        <item x="262"/>
        <item x="304"/>
        <item x="169"/>
        <item x="135"/>
        <item x="127"/>
        <item x="314"/>
        <item x="297"/>
        <item x="397"/>
        <item x="85"/>
        <item x="277"/>
        <item x="58"/>
        <item x="148"/>
        <item x="201"/>
        <item x="54"/>
        <item x="257"/>
        <item x="237"/>
        <item x="235"/>
        <item x="326"/>
        <item x="316"/>
        <item x="47"/>
        <item x="136"/>
        <item x="74"/>
        <item x="89"/>
        <item x="177"/>
        <item x="212"/>
        <item x="3"/>
        <item x="217"/>
        <item x="360"/>
        <item x="50"/>
        <item x="273"/>
        <item x="10"/>
        <item x="271"/>
        <item x="59"/>
        <item x="266"/>
        <item x="264"/>
        <item x="249"/>
        <item x="131"/>
        <item x="296"/>
        <item x="303"/>
        <item x="96"/>
        <item x="278"/>
        <item x="393"/>
        <item x="41"/>
        <item x="369"/>
        <item x="250"/>
        <item x="154"/>
        <item x="118"/>
        <item x="11"/>
        <item x="386"/>
        <item x="245"/>
        <item x="302"/>
        <item x="92"/>
        <item x="15"/>
        <item x="111"/>
        <item x="208"/>
        <item x="377"/>
        <item x="156"/>
        <item x="272"/>
        <item x="301"/>
        <item x="32"/>
        <item x="106"/>
        <item x="352"/>
        <item x="254"/>
        <item x="376"/>
        <item x="45"/>
        <item x="341"/>
        <item x="247"/>
        <item x="281"/>
        <item x="379"/>
        <item x="330"/>
        <item x="315"/>
        <item x="211"/>
        <item x="134"/>
        <item x="155"/>
        <item x="161"/>
        <item x="378"/>
        <item x="36"/>
        <item x="298"/>
        <item x="358"/>
        <item x="124"/>
        <item x="108"/>
        <item x="317"/>
        <item x="35"/>
        <item x="84"/>
        <item x="186"/>
        <item x="231"/>
        <item x="196"/>
        <item x="130"/>
        <item x="194"/>
        <item x="372"/>
        <item x="210"/>
        <item x="42"/>
        <item x="289"/>
        <item x="132"/>
        <item x="6"/>
        <item x="346"/>
        <item x="205"/>
        <item x="375"/>
        <item x="200"/>
        <item x="49"/>
        <item x="168"/>
        <item x="248"/>
        <item x="373"/>
        <item x="56"/>
        <item x="331"/>
        <item x="146"/>
        <item x="380"/>
        <item x="2"/>
        <item x="61"/>
        <item x="90"/>
        <item x="309"/>
        <item x="251"/>
        <item x="51"/>
        <item x="128"/>
        <item x="123"/>
        <item x="191"/>
        <item x="390"/>
        <item x="100"/>
        <item x="63"/>
        <item x="164"/>
        <item x="394"/>
        <item x="230"/>
        <item x="240"/>
        <item x="193"/>
        <item x="116"/>
        <item x="219"/>
        <item x="333"/>
        <item x="252"/>
        <item x="1"/>
        <item x="351"/>
        <item x="101"/>
        <item x="7"/>
        <item x="365"/>
        <item x="44"/>
        <item x="290"/>
        <item x="329"/>
        <item x="305"/>
        <item x="381"/>
        <item x="147"/>
        <item x="122"/>
        <item x="306"/>
        <item x="274"/>
        <item x="332"/>
        <item x="242"/>
        <item x="310"/>
        <item x="244"/>
        <item x="311"/>
        <item x="195"/>
        <item x="152"/>
        <item x="382"/>
        <item x="319"/>
        <item x="223"/>
        <item x="38"/>
        <item x="95"/>
        <item x="52"/>
        <item x="291"/>
        <item x="334"/>
        <item x="66"/>
        <item x="256"/>
        <item x="138"/>
        <item x="199"/>
        <item x="114"/>
        <item x="276"/>
        <item x="229"/>
        <item x="22"/>
        <item x="62"/>
        <item x="21"/>
        <item x="145"/>
        <item x="312"/>
        <item x="383"/>
        <item x="97"/>
        <item x="65"/>
        <item x="263"/>
        <item x="321"/>
        <item x="25"/>
        <item x="94"/>
        <item x="388"/>
        <item x="190"/>
        <item x="324"/>
        <item x="228"/>
        <item x="93"/>
        <item x="300"/>
        <item x="80"/>
        <item x="9"/>
        <item x="88"/>
        <item x="113"/>
        <item x="367"/>
        <item x="87"/>
        <item x="182"/>
        <item x="110"/>
        <item x="126"/>
        <item x="218"/>
        <item x="78"/>
        <item x="12"/>
        <item x="82"/>
        <item x="117"/>
        <item x="214"/>
        <item x="163"/>
        <item x="34"/>
        <item x="75"/>
        <item x="181"/>
        <item x="43"/>
        <item x="258"/>
        <item x="385"/>
        <item x="343"/>
        <item x="204"/>
        <item x="236"/>
        <item x="149"/>
        <item x="241"/>
        <item x="98"/>
        <item x="24"/>
        <item x="185"/>
        <item x="99"/>
        <item x="339"/>
        <item x="33"/>
        <item x="361"/>
        <item x="141"/>
        <item x="283"/>
        <item x="220"/>
        <item x="374"/>
        <item x="340"/>
        <item x="142"/>
        <item x="295"/>
        <item x="178"/>
        <item x="215"/>
        <item x="27"/>
        <item x="4"/>
        <item x="29"/>
        <item x="72"/>
        <item x="259"/>
        <item x="179"/>
        <item x="137"/>
        <item x="153"/>
        <item x="354"/>
        <item x="144"/>
        <item x="227"/>
        <item x="286"/>
        <item x="158"/>
        <item x="313"/>
        <item x="328"/>
        <item x="269"/>
        <item x="81"/>
        <item x="20"/>
        <item x="392"/>
        <item x="253"/>
        <item x="0"/>
        <item x="120"/>
        <item x="129"/>
        <item x="197"/>
        <item x="109"/>
        <item x="288"/>
        <item x="157"/>
        <item x="370"/>
        <item x="14"/>
        <item x="203"/>
        <item x="279"/>
        <item x="355"/>
        <item x="363"/>
        <item x="107"/>
        <item x="239"/>
        <item x="151"/>
        <item x="275"/>
        <item x="335"/>
        <item x="16"/>
        <item x="224"/>
        <item x="371"/>
        <item x="165"/>
        <item x="265"/>
        <item x="261"/>
        <item x="294"/>
        <item x="55"/>
        <item x="121"/>
        <item x="267"/>
        <item x="347"/>
        <item x="287"/>
        <item x="175"/>
        <item x="125"/>
        <item x="26"/>
        <item x="389"/>
        <item x="180"/>
        <item x="216"/>
        <item x="325"/>
        <item x="8"/>
        <item x="318"/>
        <item x="243"/>
        <item x="112"/>
        <item x="119"/>
        <item x="69"/>
        <item x="103"/>
        <item x="356"/>
        <item x="71"/>
        <item x="143"/>
        <item x="320"/>
        <item x="357"/>
        <item x="350"/>
        <item x="102"/>
        <item x="233"/>
        <item x="140"/>
        <item x="76"/>
        <item x="226"/>
        <item x="170"/>
        <item x="308"/>
        <item x="307"/>
        <item x="105"/>
        <item x="398"/>
        <item x="83"/>
        <item x="353"/>
        <item x="18"/>
        <item x="342"/>
        <item x="359"/>
        <item x="176"/>
        <item x="285"/>
        <item x="73"/>
        <item x="77"/>
        <item x="198"/>
        <item x="188"/>
        <item x="115"/>
        <item x="284"/>
        <item x="189"/>
        <item x="184"/>
        <item x="167"/>
        <item x="139"/>
        <item x="104"/>
        <item x="238"/>
        <item x="48"/>
        <item x="173"/>
        <item x="299"/>
        <item x="68"/>
        <item x="362"/>
        <item x="67"/>
        <item x="399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multipleItemSelectionAllowed="1" showAll="0">
      <items count="4">
        <item h="1" x="1"/>
        <item x="0"/>
        <item h="1" x="2"/>
        <item t="default"/>
      </items>
    </pivotField>
    <pivotField axis="axisPage" multipleItemSelectionAllowed="1" showAll="0">
      <items count="12">
        <item x="5"/>
        <item h="1" x="2"/>
        <item x="7"/>
        <item x="4"/>
        <item x="3"/>
        <item x="6"/>
        <item x="8"/>
        <item x="9"/>
        <item x="0"/>
        <item x="1"/>
        <item x="10"/>
        <item t="default"/>
      </items>
    </pivotField>
    <pivotField showAll="0"/>
    <pivotField dataField="1" showAll="0">
      <items count="401">
        <item x="311"/>
        <item x="310"/>
        <item x="223"/>
        <item x="276"/>
        <item x="75"/>
        <item x="179"/>
        <item x="62"/>
        <item x="249"/>
        <item x="70"/>
        <item x="48"/>
        <item x="3"/>
        <item x="168"/>
        <item x="332"/>
        <item x="265"/>
        <item x="238"/>
        <item x="63"/>
        <item x="328"/>
        <item x="196"/>
        <item x="28"/>
        <item x="89"/>
        <item x="316"/>
        <item x="366"/>
        <item x="339"/>
        <item x="294"/>
        <item x="15"/>
        <item x="35"/>
        <item x="87"/>
        <item x="232"/>
        <item x="330"/>
        <item x="375"/>
        <item x="95"/>
        <item x="192"/>
        <item x="50"/>
        <item x="149"/>
        <item x="363"/>
        <item x="215"/>
        <item x="100"/>
        <item x="319"/>
        <item x="393"/>
        <item x="323"/>
        <item x="159"/>
        <item x="387"/>
        <item x="302"/>
        <item x="321"/>
        <item x="143"/>
        <item x="242"/>
        <item x="353"/>
        <item x="343"/>
        <item x="351"/>
        <item x="277"/>
        <item x="65"/>
        <item x="21"/>
        <item x="275"/>
        <item x="186"/>
        <item x="137"/>
        <item x="380"/>
        <item x="303"/>
        <item x="173"/>
        <item x="185"/>
        <item x="206"/>
        <item x="244"/>
        <item x="14"/>
        <item x="389"/>
        <item x="39"/>
        <item x="79"/>
        <item x="334"/>
        <item x="91"/>
        <item x="327"/>
        <item x="10"/>
        <item x="349"/>
        <item x="151"/>
        <item x="31"/>
        <item x="382"/>
        <item x="350"/>
        <item x="32"/>
        <item x="222"/>
        <item x="391"/>
        <item x="271"/>
        <item x="355"/>
        <item x="248"/>
        <item x="162"/>
        <item x="155"/>
        <item x="346"/>
        <item x="241"/>
        <item x="129"/>
        <item x="306"/>
        <item x="229"/>
        <item x="251"/>
        <item x="148"/>
        <item x="19"/>
        <item x="84"/>
        <item x="252"/>
        <item x="131"/>
        <item x="74"/>
        <item x="231"/>
        <item x="55"/>
        <item x="371"/>
        <item x="158"/>
        <item x="195"/>
        <item x="201"/>
        <item x="292"/>
        <item x="141"/>
        <item x="182"/>
        <item x="118"/>
        <item x="88"/>
        <item x="293"/>
        <item x="255"/>
        <item x="144"/>
        <item x="318"/>
        <item x="394"/>
        <item x="270"/>
        <item x="69"/>
        <item x="202"/>
        <item x="43"/>
        <item x="250"/>
        <item x="27"/>
        <item x="0"/>
        <item x="51"/>
        <item x="345"/>
        <item x="22"/>
        <item x="138"/>
        <item x="160"/>
        <item x="362"/>
        <item x="370"/>
        <item x="263"/>
        <item x="216"/>
        <item x="197"/>
        <item x="122"/>
        <item x="184"/>
        <item x="17"/>
        <item x="260"/>
        <item x="317"/>
        <item x="34"/>
        <item x="67"/>
        <item x="20"/>
        <item x="18"/>
        <item x="13"/>
        <item x="320"/>
        <item x="365"/>
        <item x="282"/>
        <item x="5"/>
        <item x="262"/>
        <item x="128"/>
        <item x="200"/>
        <item x="358"/>
        <item x="309"/>
        <item x="337"/>
        <item x="183"/>
        <item x="166"/>
        <item x="315"/>
        <item x="73"/>
        <item x="86"/>
        <item x="80"/>
        <item x="296"/>
        <item x="116"/>
        <item x="210"/>
        <item x="150"/>
        <item x="390"/>
        <item x="106"/>
        <item x="208"/>
        <item x="264"/>
        <item x="297"/>
        <item x="56"/>
        <item x="299"/>
        <item x="157"/>
        <item x="117"/>
        <item x="291"/>
        <item x="81"/>
        <item x="305"/>
        <item x="283"/>
        <item x="304"/>
        <item x="287"/>
        <item x="307"/>
        <item x="45"/>
        <item x="341"/>
        <item x="120"/>
        <item x="176"/>
        <item x="194"/>
        <item x="288"/>
        <item x="322"/>
        <item x="267"/>
        <item x="29"/>
        <item x="301"/>
        <item x="398"/>
        <item x="243"/>
        <item x="146"/>
        <item x="109"/>
        <item x="245"/>
        <item x="133"/>
        <item x="333"/>
        <item x="273"/>
        <item x="376"/>
        <item x="384"/>
        <item x="187"/>
        <item x="237"/>
        <item x="356"/>
        <item x="336"/>
        <item x="119"/>
        <item x="213"/>
        <item x="180"/>
        <item x="209"/>
        <item x="258"/>
        <item x="97"/>
        <item x="72"/>
        <item x="374"/>
        <item x="388"/>
        <item x="193"/>
        <item x="385"/>
        <item x="59"/>
        <item x="82"/>
        <item x="61"/>
        <item x="340"/>
        <item x="156"/>
        <item x="205"/>
        <item x="30"/>
        <item x="6"/>
        <item x="40"/>
        <item x="33"/>
        <item x="331"/>
        <item x="164"/>
        <item x="53"/>
        <item x="169"/>
        <item x="396"/>
        <item x="226"/>
        <item x="295"/>
        <item x="360"/>
        <item x="281"/>
        <item x="8"/>
        <item x="261"/>
        <item x="127"/>
        <item x="94"/>
        <item x="214"/>
        <item x="289"/>
        <item x="367"/>
        <item x="136"/>
        <item x="253"/>
        <item x="204"/>
        <item x="177"/>
        <item x="290"/>
        <item x="272"/>
        <item x="268"/>
        <item x="77"/>
        <item x="397"/>
        <item x="103"/>
        <item x="181"/>
        <item x="314"/>
        <item x="361"/>
        <item x="66"/>
        <item x="85"/>
        <item x="175"/>
        <item x="191"/>
        <item x="354"/>
        <item x="71"/>
        <item x="378"/>
        <item x="300"/>
        <item x="234"/>
        <item x="203"/>
        <item x="98"/>
        <item x="99"/>
        <item x="386"/>
        <item x="383"/>
        <item x="9"/>
        <item x="369"/>
        <item x="114"/>
        <item x="225"/>
        <item x="188"/>
        <item x="101"/>
        <item x="11"/>
        <item x="377"/>
        <item x="274"/>
        <item x="139"/>
        <item x="38"/>
        <item x="372"/>
        <item x="266"/>
        <item x="335"/>
        <item x="240"/>
        <item x="325"/>
        <item x="347"/>
        <item x="286"/>
        <item x="37"/>
        <item x="395"/>
        <item x="58"/>
        <item x="92"/>
        <item x="135"/>
        <item x="161"/>
        <item x="83"/>
        <item x="172"/>
        <item x="42"/>
        <item x="152"/>
        <item x="47"/>
        <item x="24"/>
        <item x="236"/>
        <item x="111"/>
        <item x="220"/>
        <item x="280"/>
        <item x="368"/>
        <item x="352"/>
        <item x="379"/>
        <item x="211"/>
        <item x="344"/>
        <item x="279"/>
        <item x="64"/>
        <item x="130"/>
        <item x="324"/>
        <item x="93"/>
        <item x="4"/>
        <item x="52"/>
        <item x="132"/>
        <item x="26"/>
        <item x="312"/>
        <item x="112"/>
        <item x="313"/>
        <item x="178"/>
        <item x="233"/>
        <item x="239"/>
        <item x="246"/>
        <item x="1"/>
        <item x="392"/>
        <item x="298"/>
        <item x="105"/>
        <item x="224"/>
        <item x="7"/>
        <item x="212"/>
        <item x="36"/>
        <item x="23"/>
        <item x="357"/>
        <item x="76"/>
        <item x="134"/>
        <item x="221"/>
        <item x="308"/>
        <item x="123"/>
        <item x="230"/>
        <item x="41"/>
        <item x="174"/>
        <item x="110"/>
        <item x="78"/>
        <item x="342"/>
        <item x="207"/>
        <item x="44"/>
        <item x="269"/>
        <item x="257"/>
        <item x="199"/>
        <item x="348"/>
        <item x="153"/>
        <item x="254"/>
        <item x="60"/>
        <item x="278"/>
        <item x="190"/>
        <item x="373"/>
        <item x="125"/>
        <item x="364"/>
        <item x="219"/>
        <item x="284"/>
        <item x="259"/>
        <item x="235"/>
        <item x="140"/>
        <item x="218"/>
        <item x="165"/>
        <item x="102"/>
        <item x="154"/>
        <item x="126"/>
        <item x="12"/>
        <item x="142"/>
        <item x="145"/>
        <item x="338"/>
        <item x="326"/>
        <item x="170"/>
        <item x="46"/>
        <item x="189"/>
        <item x="285"/>
        <item x="49"/>
        <item x="163"/>
        <item x="167"/>
        <item x="329"/>
        <item x="16"/>
        <item x="121"/>
        <item x="57"/>
        <item x="54"/>
        <item x="68"/>
        <item x="198"/>
        <item x="217"/>
        <item x="124"/>
        <item x="247"/>
        <item x="147"/>
        <item x="104"/>
        <item x="359"/>
        <item x="113"/>
        <item x="256"/>
        <item x="381"/>
        <item x="107"/>
        <item x="2"/>
        <item x="108"/>
        <item x="115"/>
        <item x="90"/>
        <item x="228"/>
        <item x="25"/>
        <item x="96"/>
        <item x="227"/>
        <item x="171"/>
        <item x="399"/>
        <item t="default"/>
      </items>
    </pivotField>
    <pivotField axis="axisRow" showAll="0">
      <items count="7">
        <item x="2"/>
        <item x="4"/>
        <item x="3"/>
        <item x="0"/>
        <item x="1"/>
        <item x="5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4" hier="-1"/>
  </pageFields>
  <dataFields count="1">
    <dataField name="Average of Salary" fld="6" subtotal="average" baseField="0" baseItem="0"/>
  </dataFields>
  <formats count="2">
    <format dxfId="31">
      <pivotArea grandRow="1" outline="0" collapsedLevelsAreSubtotals="1" fieldPosition="0"/>
    </format>
    <format dxfId="30">
      <pivotArea collapsedLevelsAreSubtotals="1" fieldPosition="0">
        <references count="1">
          <reference field="7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6" type="captionBetween" evalOrder="-1" id="13" stringValue1="50000" stringValue2="70000">
      <autoFilter ref="A1">
        <filterColumn colId="0">
          <customFilters and="1">
            <customFilter operator="greaterThanOrEqual" val="50000"/>
            <customFilter operator="lessThanOrEqual" val="7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26C7A-4079-6344-AF13-D7BB16D1D12B}" name="PivotTable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77" firstHeaderRow="1" firstDataRow="1" firstDataCol="1"/>
  <pivotFields count="8">
    <pivotField dataField="1" showAll="0">
      <items count="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showAll="0">
      <items count="401">
        <item x="338"/>
        <item x="23"/>
        <item x="79"/>
        <item x="348"/>
        <item x="366"/>
        <item x="222"/>
        <item x="395"/>
        <item x="213"/>
        <item x="183"/>
        <item x="396"/>
        <item x="174"/>
        <item x="19"/>
        <item x="91"/>
        <item x="270"/>
        <item x="37"/>
        <item x="391"/>
        <item x="171"/>
        <item x="349"/>
        <item x="255"/>
        <item x="40"/>
        <item x="70"/>
        <item x="86"/>
        <item x="30"/>
        <item x="344"/>
        <item x="160"/>
        <item x="159"/>
        <item x="368"/>
        <item x="64"/>
        <item x="57"/>
        <item x="221"/>
        <item x="150"/>
        <item x="322"/>
        <item x="202"/>
        <item x="31"/>
        <item x="28"/>
        <item x="225"/>
        <item x="46"/>
        <item x="166"/>
        <item x="53"/>
        <item x="327"/>
        <item x="192"/>
        <item x="384"/>
        <item x="207"/>
        <item x="172"/>
        <item x="336"/>
        <item x="282"/>
        <item x="293"/>
        <item x="5"/>
        <item x="260"/>
        <item x="292"/>
        <item x="268"/>
        <item x="246"/>
        <item x="206"/>
        <item x="39"/>
        <item x="323"/>
        <item x="13"/>
        <item x="337"/>
        <item x="345"/>
        <item x="187"/>
        <item x="364"/>
        <item x="280"/>
        <item x="17"/>
        <item x="234"/>
        <item x="60"/>
        <item x="162"/>
        <item x="232"/>
        <item x="387"/>
        <item x="133"/>
        <item x="209"/>
        <item x="262"/>
        <item x="304"/>
        <item x="169"/>
        <item x="135"/>
        <item x="127"/>
        <item x="314"/>
        <item x="297"/>
        <item x="397"/>
        <item x="85"/>
        <item x="277"/>
        <item x="58"/>
        <item x="148"/>
        <item x="201"/>
        <item x="54"/>
        <item x="257"/>
        <item x="237"/>
        <item x="235"/>
        <item x="326"/>
        <item x="316"/>
        <item x="47"/>
        <item x="136"/>
        <item x="74"/>
        <item x="89"/>
        <item x="177"/>
        <item x="212"/>
        <item x="3"/>
        <item x="217"/>
        <item x="360"/>
        <item x="50"/>
        <item x="273"/>
        <item x="10"/>
        <item x="271"/>
        <item x="59"/>
        <item x="266"/>
        <item x="264"/>
        <item x="249"/>
        <item x="131"/>
        <item x="296"/>
        <item x="303"/>
        <item x="96"/>
        <item x="278"/>
        <item x="393"/>
        <item x="41"/>
        <item x="369"/>
        <item x="250"/>
        <item x="154"/>
        <item x="118"/>
        <item x="11"/>
        <item x="386"/>
        <item x="245"/>
        <item x="302"/>
        <item x="92"/>
        <item x="15"/>
        <item x="111"/>
        <item x="208"/>
        <item x="377"/>
        <item x="156"/>
        <item x="272"/>
        <item x="301"/>
        <item x="32"/>
        <item x="106"/>
        <item x="352"/>
        <item x="254"/>
        <item x="376"/>
        <item x="45"/>
        <item x="341"/>
        <item x="247"/>
        <item x="281"/>
        <item x="379"/>
        <item x="330"/>
        <item x="315"/>
        <item x="211"/>
        <item x="134"/>
        <item x="155"/>
        <item x="161"/>
        <item x="378"/>
        <item x="36"/>
        <item x="298"/>
        <item x="358"/>
        <item x="124"/>
        <item x="108"/>
        <item x="317"/>
        <item x="35"/>
        <item x="84"/>
        <item x="186"/>
        <item x="231"/>
        <item x="196"/>
        <item x="130"/>
        <item x="194"/>
        <item x="372"/>
        <item x="210"/>
        <item x="42"/>
        <item x="289"/>
        <item x="132"/>
        <item x="6"/>
        <item x="346"/>
        <item x="205"/>
        <item x="375"/>
        <item x="200"/>
        <item x="49"/>
        <item x="168"/>
        <item x="248"/>
        <item x="373"/>
        <item x="56"/>
        <item x="331"/>
        <item x="146"/>
        <item x="380"/>
        <item x="2"/>
        <item x="61"/>
        <item x="90"/>
        <item x="309"/>
        <item x="251"/>
        <item x="51"/>
        <item x="128"/>
        <item x="123"/>
        <item x="191"/>
        <item x="390"/>
        <item x="100"/>
        <item x="63"/>
        <item x="164"/>
        <item x="394"/>
        <item x="230"/>
        <item x="240"/>
        <item x="193"/>
        <item x="116"/>
        <item x="219"/>
        <item x="333"/>
        <item x="252"/>
        <item x="1"/>
        <item x="351"/>
        <item x="101"/>
        <item x="7"/>
        <item x="365"/>
        <item x="44"/>
        <item x="290"/>
        <item x="329"/>
        <item x="305"/>
        <item x="381"/>
        <item x="147"/>
        <item x="122"/>
        <item x="306"/>
        <item x="274"/>
        <item x="332"/>
        <item x="242"/>
        <item x="310"/>
        <item x="244"/>
        <item x="311"/>
        <item x="195"/>
        <item x="152"/>
        <item x="382"/>
        <item x="319"/>
        <item x="223"/>
        <item x="38"/>
        <item x="95"/>
        <item x="52"/>
        <item x="291"/>
        <item x="334"/>
        <item x="66"/>
        <item x="256"/>
        <item x="138"/>
        <item x="199"/>
        <item x="114"/>
        <item x="276"/>
        <item x="229"/>
        <item x="22"/>
        <item x="62"/>
        <item x="21"/>
        <item x="145"/>
        <item x="312"/>
        <item x="383"/>
        <item x="97"/>
        <item x="65"/>
        <item x="263"/>
        <item x="321"/>
        <item x="25"/>
        <item x="94"/>
        <item x="388"/>
        <item x="190"/>
        <item x="324"/>
        <item x="228"/>
        <item x="93"/>
        <item x="300"/>
        <item x="80"/>
        <item x="9"/>
        <item x="88"/>
        <item x="113"/>
        <item x="367"/>
        <item x="87"/>
        <item x="182"/>
        <item x="110"/>
        <item x="126"/>
        <item x="218"/>
        <item x="78"/>
        <item x="12"/>
        <item x="82"/>
        <item x="117"/>
        <item x="214"/>
        <item x="163"/>
        <item x="34"/>
        <item x="75"/>
        <item x="181"/>
        <item x="43"/>
        <item x="258"/>
        <item x="385"/>
        <item x="343"/>
        <item x="204"/>
        <item x="236"/>
        <item x="149"/>
        <item x="241"/>
        <item x="98"/>
        <item x="24"/>
        <item x="185"/>
        <item x="99"/>
        <item x="339"/>
        <item x="33"/>
        <item x="361"/>
        <item x="141"/>
        <item x="283"/>
        <item x="220"/>
        <item x="374"/>
        <item x="340"/>
        <item x="142"/>
        <item x="295"/>
        <item x="178"/>
        <item x="215"/>
        <item x="27"/>
        <item x="4"/>
        <item x="29"/>
        <item x="72"/>
        <item x="259"/>
        <item x="179"/>
        <item x="137"/>
        <item x="153"/>
        <item x="354"/>
        <item x="144"/>
        <item x="227"/>
        <item x="286"/>
        <item x="158"/>
        <item x="313"/>
        <item x="328"/>
        <item x="269"/>
        <item x="81"/>
        <item x="20"/>
        <item x="392"/>
        <item x="253"/>
        <item x="0"/>
        <item x="120"/>
        <item x="129"/>
        <item x="197"/>
        <item x="109"/>
        <item x="288"/>
        <item x="157"/>
        <item x="370"/>
        <item x="14"/>
        <item x="203"/>
        <item x="279"/>
        <item x="355"/>
        <item x="363"/>
        <item x="107"/>
        <item x="239"/>
        <item x="151"/>
        <item x="275"/>
        <item x="335"/>
        <item x="16"/>
        <item x="224"/>
        <item x="371"/>
        <item x="165"/>
        <item x="265"/>
        <item x="261"/>
        <item x="294"/>
        <item x="55"/>
        <item x="121"/>
        <item x="267"/>
        <item x="347"/>
        <item x="287"/>
        <item x="175"/>
        <item x="125"/>
        <item x="26"/>
        <item x="389"/>
        <item x="180"/>
        <item x="216"/>
        <item x="325"/>
        <item x="8"/>
        <item x="318"/>
        <item x="243"/>
        <item x="112"/>
        <item x="119"/>
        <item x="69"/>
        <item x="103"/>
        <item x="356"/>
        <item x="71"/>
        <item x="143"/>
        <item x="320"/>
        <item x="357"/>
        <item x="350"/>
        <item x="102"/>
        <item x="233"/>
        <item x="140"/>
        <item x="76"/>
        <item x="226"/>
        <item x="170"/>
        <item x="308"/>
        <item x="307"/>
        <item x="105"/>
        <item x="398"/>
        <item x="83"/>
        <item x="353"/>
        <item x="18"/>
        <item x="342"/>
        <item x="359"/>
        <item x="176"/>
        <item x="285"/>
        <item x="73"/>
        <item x="77"/>
        <item x="198"/>
        <item x="188"/>
        <item x="115"/>
        <item x="284"/>
        <item x="189"/>
        <item x="184"/>
        <item x="167"/>
        <item x="139"/>
        <item x="104"/>
        <item x="238"/>
        <item x="48"/>
        <item x="173"/>
        <item x="299"/>
        <item x="68"/>
        <item x="362"/>
        <item x="67"/>
        <item x="399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multipleItemSelectionAllowed="1" showAll="0">
      <items count="4">
        <item h="1" x="1"/>
        <item x="0"/>
        <item h="1" x="2"/>
        <item t="default"/>
      </items>
    </pivotField>
    <pivotField multipleItemSelectionAllowed="1" showAll="0">
      <items count="12">
        <item x="5"/>
        <item x="2"/>
        <item x="7"/>
        <item x="4"/>
        <item x="3"/>
        <item x="6"/>
        <item x="8"/>
        <item x="9"/>
        <item x="0"/>
        <item x="1"/>
        <item x="10"/>
        <item t="default"/>
      </items>
    </pivotField>
    <pivotField showAll="0"/>
    <pivotField axis="axisRow" showAll="0">
      <items count="401">
        <item x="311"/>
        <item x="310"/>
        <item x="223"/>
        <item x="276"/>
        <item x="75"/>
        <item x="179"/>
        <item x="62"/>
        <item x="249"/>
        <item x="70"/>
        <item x="48"/>
        <item x="3"/>
        <item x="168"/>
        <item x="332"/>
        <item x="265"/>
        <item x="238"/>
        <item x="63"/>
        <item x="328"/>
        <item x="196"/>
        <item x="28"/>
        <item x="89"/>
        <item x="316"/>
        <item x="366"/>
        <item x="339"/>
        <item x="294"/>
        <item x="15"/>
        <item x="35"/>
        <item x="87"/>
        <item x="232"/>
        <item x="330"/>
        <item x="375"/>
        <item x="95"/>
        <item x="192"/>
        <item x="50"/>
        <item x="149"/>
        <item x="363"/>
        <item x="215"/>
        <item x="100"/>
        <item x="319"/>
        <item x="393"/>
        <item x="323"/>
        <item x="159"/>
        <item x="387"/>
        <item x="302"/>
        <item x="321"/>
        <item x="143"/>
        <item x="242"/>
        <item x="353"/>
        <item x="343"/>
        <item x="351"/>
        <item x="277"/>
        <item x="65"/>
        <item x="21"/>
        <item x="275"/>
        <item x="186"/>
        <item x="137"/>
        <item x="380"/>
        <item x="303"/>
        <item x="173"/>
        <item x="185"/>
        <item x="206"/>
        <item x="244"/>
        <item x="14"/>
        <item x="389"/>
        <item x="39"/>
        <item x="79"/>
        <item x="334"/>
        <item x="91"/>
        <item x="327"/>
        <item x="10"/>
        <item x="349"/>
        <item x="151"/>
        <item x="31"/>
        <item x="382"/>
        <item x="350"/>
        <item x="32"/>
        <item x="222"/>
        <item x="391"/>
        <item x="271"/>
        <item x="355"/>
        <item x="248"/>
        <item x="162"/>
        <item x="155"/>
        <item x="346"/>
        <item x="241"/>
        <item x="129"/>
        <item x="306"/>
        <item x="229"/>
        <item x="251"/>
        <item x="148"/>
        <item x="19"/>
        <item x="84"/>
        <item x="252"/>
        <item x="131"/>
        <item x="74"/>
        <item x="231"/>
        <item x="55"/>
        <item x="371"/>
        <item x="158"/>
        <item x="195"/>
        <item x="201"/>
        <item x="292"/>
        <item x="141"/>
        <item x="182"/>
        <item x="118"/>
        <item x="88"/>
        <item x="293"/>
        <item x="255"/>
        <item x="144"/>
        <item x="318"/>
        <item x="394"/>
        <item x="270"/>
        <item x="69"/>
        <item x="202"/>
        <item x="43"/>
        <item x="250"/>
        <item x="27"/>
        <item x="0"/>
        <item x="51"/>
        <item x="345"/>
        <item x="22"/>
        <item x="138"/>
        <item x="160"/>
        <item x="362"/>
        <item x="370"/>
        <item x="263"/>
        <item x="216"/>
        <item x="197"/>
        <item x="122"/>
        <item x="184"/>
        <item x="17"/>
        <item x="260"/>
        <item x="317"/>
        <item x="34"/>
        <item x="67"/>
        <item x="20"/>
        <item x="18"/>
        <item x="13"/>
        <item x="320"/>
        <item x="365"/>
        <item x="282"/>
        <item x="5"/>
        <item x="262"/>
        <item x="128"/>
        <item x="200"/>
        <item x="358"/>
        <item x="309"/>
        <item x="337"/>
        <item x="183"/>
        <item x="166"/>
        <item x="315"/>
        <item x="73"/>
        <item x="86"/>
        <item x="80"/>
        <item x="296"/>
        <item x="116"/>
        <item x="210"/>
        <item x="150"/>
        <item x="390"/>
        <item x="106"/>
        <item x="208"/>
        <item x="264"/>
        <item x="297"/>
        <item x="56"/>
        <item x="299"/>
        <item x="157"/>
        <item x="117"/>
        <item x="291"/>
        <item x="81"/>
        <item x="305"/>
        <item x="283"/>
        <item x="304"/>
        <item x="287"/>
        <item x="307"/>
        <item x="45"/>
        <item x="341"/>
        <item x="120"/>
        <item x="176"/>
        <item x="194"/>
        <item x="288"/>
        <item x="322"/>
        <item x="267"/>
        <item x="29"/>
        <item x="301"/>
        <item x="398"/>
        <item x="243"/>
        <item x="146"/>
        <item x="109"/>
        <item x="245"/>
        <item x="133"/>
        <item x="333"/>
        <item x="273"/>
        <item x="376"/>
        <item x="384"/>
        <item x="187"/>
        <item x="237"/>
        <item x="356"/>
        <item x="336"/>
        <item x="119"/>
        <item x="213"/>
        <item x="180"/>
        <item x="209"/>
        <item x="258"/>
        <item x="97"/>
        <item x="72"/>
        <item x="374"/>
        <item x="388"/>
        <item x="193"/>
        <item x="385"/>
        <item x="59"/>
        <item x="82"/>
        <item x="61"/>
        <item x="340"/>
        <item x="156"/>
        <item x="205"/>
        <item x="30"/>
        <item x="6"/>
        <item x="40"/>
        <item x="33"/>
        <item x="331"/>
        <item x="164"/>
        <item x="53"/>
        <item x="169"/>
        <item x="396"/>
        <item x="226"/>
        <item x="295"/>
        <item x="360"/>
        <item x="281"/>
        <item x="8"/>
        <item x="261"/>
        <item x="127"/>
        <item x="94"/>
        <item x="214"/>
        <item x="289"/>
        <item x="367"/>
        <item x="136"/>
        <item x="253"/>
        <item x="204"/>
        <item x="177"/>
        <item x="290"/>
        <item x="272"/>
        <item x="268"/>
        <item x="77"/>
        <item x="397"/>
        <item x="103"/>
        <item x="181"/>
        <item x="314"/>
        <item x="361"/>
        <item x="66"/>
        <item x="85"/>
        <item x="175"/>
        <item x="191"/>
        <item x="354"/>
        <item x="71"/>
        <item x="378"/>
        <item x="300"/>
        <item x="234"/>
        <item x="203"/>
        <item x="98"/>
        <item x="99"/>
        <item x="386"/>
        <item x="383"/>
        <item x="9"/>
        <item x="369"/>
        <item x="114"/>
        <item x="225"/>
        <item x="188"/>
        <item x="101"/>
        <item x="11"/>
        <item x="377"/>
        <item x="274"/>
        <item x="139"/>
        <item x="38"/>
        <item x="372"/>
        <item x="266"/>
        <item x="335"/>
        <item x="240"/>
        <item x="325"/>
        <item x="347"/>
        <item x="286"/>
        <item x="37"/>
        <item x="395"/>
        <item x="58"/>
        <item x="92"/>
        <item x="135"/>
        <item x="161"/>
        <item x="83"/>
        <item x="172"/>
        <item x="42"/>
        <item x="152"/>
        <item x="47"/>
        <item x="24"/>
        <item x="236"/>
        <item x="111"/>
        <item x="220"/>
        <item x="280"/>
        <item x="368"/>
        <item x="352"/>
        <item x="379"/>
        <item x="211"/>
        <item x="344"/>
        <item x="279"/>
        <item x="64"/>
        <item x="130"/>
        <item x="324"/>
        <item x="93"/>
        <item x="4"/>
        <item x="52"/>
        <item x="132"/>
        <item x="26"/>
        <item x="312"/>
        <item x="112"/>
        <item x="313"/>
        <item x="178"/>
        <item x="233"/>
        <item x="239"/>
        <item x="246"/>
        <item x="1"/>
        <item x="392"/>
        <item x="298"/>
        <item x="105"/>
        <item x="224"/>
        <item x="7"/>
        <item x="212"/>
        <item x="36"/>
        <item x="23"/>
        <item x="357"/>
        <item x="76"/>
        <item x="134"/>
        <item x="221"/>
        <item x="308"/>
        <item x="123"/>
        <item x="230"/>
        <item x="41"/>
        <item x="174"/>
        <item x="110"/>
        <item x="78"/>
        <item x="342"/>
        <item x="207"/>
        <item x="44"/>
        <item x="269"/>
        <item x="257"/>
        <item x="199"/>
        <item x="348"/>
        <item x="153"/>
        <item x="254"/>
        <item x="60"/>
        <item x="278"/>
        <item x="190"/>
        <item x="373"/>
        <item x="125"/>
        <item x="364"/>
        <item x="219"/>
        <item x="284"/>
        <item x="259"/>
        <item x="235"/>
        <item x="140"/>
        <item x="218"/>
        <item x="165"/>
        <item x="102"/>
        <item x="154"/>
        <item x="126"/>
        <item x="12"/>
        <item x="142"/>
        <item x="145"/>
        <item x="338"/>
        <item x="326"/>
        <item x="170"/>
        <item x="46"/>
        <item x="189"/>
        <item x="285"/>
        <item x="49"/>
        <item x="163"/>
        <item x="167"/>
        <item x="329"/>
        <item x="16"/>
        <item x="121"/>
        <item x="57"/>
        <item x="54"/>
        <item x="68"/>
        <item x="198"/>
        <item x="217"/>
        <item x="124"/>
        <item x="247"/>
        <item x="147"/>
        <item x="104"/>
        <item x="359"/>
        <item x="113"/>
        <item x="256"/>
        <item x="381"/>
        <item x="107"/>
        <item x="2"/>
        <item x="108"/>
        <item x="115"/>
        <item x="90"/>
        <item x="228"/>
        <item x="25"/>
        <item x="96"/>
        <item x="227"/>
        <item x="171"/>
        <item x="399"/>
        <item t="default"/>
      </items>
    </pivotField>
    <pivotField showAll="0">
      <items count="7">
        <item x="2"/>
        <item x="4"/>
        <item x="3"/>
        <item x="0"/>
        <item x="1"/>
        <item x="5"/>
        <item t="default"/>
      </items>
    </pivotField>
  </pivotFields>
  <rowFields count="1">
    <field x="6"/>
  </rowFields>
  <rowItems count="72"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 t="grand">
      <x/>
    </i>
  </rowItems>
  <colItems count="1">
    <i/>
  </colItems>
  <dataFields count="1">
    <dataField name="Count of Person" fld="0" subtotal="count" baseField="0" baseItem="0"/>
  </dataFields>
  <formats count="1">
    <format dxfId="29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1">
    <filter fld="6" type="captionBetween" evalOrder="-1" id="13" stringValue1="50000" stringValue2="70000">
      <autoFilter ref="A1">
        <filterColumn colId="0">
          <customFilters and="1">
            <customFilter operator="greaterThanOrEqual" val="50000"/>
            <customFilter operator="lessThanOrEqual" val="7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21CBD-BAA3-6F4E-ADAB-F029B4CE5689}" name="PivotTable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I10" firstHeaderRow="1" firstDataRow="2" firstDataCol="1"/>
  <pivotFields count="8">
    <pivotField dataField="1" showAll="0">
      <items count="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showAll="0">
      <items count="401">
        <item x="338"/>
        <item x="23"/>
        <item x="79"/>
        <item x="348"/>
        <item x="366"/>
        <item x="222"/>
        <item x="395"/>
        <item x="213"/>
        <item x="183"/>
        <item x="396"/>
        <item x="174"/>
        <item x="19"/>
        <item x="91"/>
        <item x="270"/>
        <item x="37"/>
        <item x="391"/>
        <item x="171"/>
        <item x="349"/>
        <item x="255"/>
        <item x="40"/>
        <item x="70"/>
        <item x="86"/>
        <item x="30"/>
        <item x="344"/>
        <item x="160"/>
        <item x="159"/>
        <item x="368"/>
        <item x="64"/>
        <item x="57"/>
        <item x="221"/>
        <item x="150"/>
        <item x="322"/>
        <item x="202"/>
        <item x="31"/>
        <item x="28"/>
        <item x="225"/>
        <item x="46"/>
        <item x="166"/>
        <item x="53"/>
        <item x="327"/>
        <item x="192"/>
        <item x="384"/>
        <item x="207"/>
        <item x="172"/>
        <item x="336"/>
        <item x="282"/>
        <item x="293"/>
        <item x="5"/>
        <item x="260"/>
        <item x="292"/>
        <item x="268"/>
        <item x="246"/>
        <item x="206"/>
        <item x="39"/>
        <item x="323"/>
        <item x="13"/>
        <item x="337"/>
        <item x="345"/>
        <item x="187"/>
        <item x="364"/>
        <item x="280"/>
        <item x="17"/>
        <item x="234"/>
        <item x="60"/>
        <item x="162"/>
        <item x="232"/>
        <item x="387"/>
        <item x="133"/>
        <item x="209"/>
        <item x="262"/>
        <item x="304"/>
        <item x="169"/>
        <item x="135"/>
        <item x="127"/>
        <item x="314"/>
        <item x="297"/>
        <item x="397"/>
        <item x="85"/>
        <item x="277"/>
        <item x="58"/>
        <item x="148"/>
        <item x="201"/>
        <item x="54"/>
        <item x="257"/>
        <item x="237"/>
        <item x="235"/>
        <item x="326"/>
        <item x="316"/>
        <item x="47"/>
        <item x="136"/>
        <item x="74"/>
        <item x="89"/>
        <item x="177"/>
        <item x="212"/>
        <item x="3"/>
        <item x="217"/>
        <item x="360"/>
        <item x="50"/>
        <item x="273"/>
        <item x="10"/>
        <item x="271"/>
        <item x="59"/>
        <item x="266"/>
        <item x="264"/>
        <item x="249"/>
        <item x="131"/>
        <item x="296"/>
        <item x="303"/>
        <item x="96"/>
        <item x="278"/>
        <item x="393"/>
        <item x="41"/>
        <item x="369"/>
        <item x="250"/>
        <item x="154"/>
        <item x="118"/>
        <item x="11"/>
        <item x="386"/>
        <item x="245"/>
        <item x="302"/>
        <item x="92"/>
        <item x="15"/>
        <item x="111"/>
        <item x="208"/>
        <item x="377"/>
        <item x="156"/>
        <item x="272"/>
        <item x="301"/>
        <item x="32"/>
        <item x="106"/>
        <item x="352"/>
        <item x="254"/>
        <item x="376"/>
        <item x="45"/>
        <item x="341"/>
        <item x="247"/>
        <item x="281"/>
        <item x="379"/>
        <item x="330"/>
        <item x="315"/>
        <item x="211"/>
        <item x="134"/>
        <item x="155"/>
        <item x="161"/>
        <item x="378"/>
        <item x="36"/>
        <item x="298"/>
        <item x="358"/>
        <item x="124"/>
        <item x="108"/>
        <item x="317"/>
        <item x="35"/>
        <item x="84"/>
        <item x="186"/>
        <item x="231"/>
        <item x="196"/>
        <item x="130"/>
        <item x="194"/>
        <item x="372"/>
        <item x="210"/>
        <item x="42"/>
        <item x="289"/>
        <item x="132"/>
        <item x="6"/>
        <item x="346"/>
        <item x="205"/>
        <item x="375"/>
        <item x="200"/>
        <item x="49"/>
        <item x="168"/>
        <item x="248"/>
        <item x="373"/>
        <item x="56"/>
        <item x="331"/>
        <item x="146"/>
        <item x="380"/>
        <item x="2"/>
        <item x="61"/>
        <item x="90"/>
        <item x="309"/>
        <item x="251"/>
        <item x="51"/>
        <item x="128"/>
        <item x="123"/>
        <item x="191"/>
        <item x="390"/>
        <item x="100"/>
        <item x="63"/>
        <item x="164"/>
        <item x="394"/>
        <item x="230"/>
        <item x="240"/>
        <item x="193"/>
        <item x="116"/>
        <item x="219"/>
        <item x="333"/>
        <item x="252"/>
        <item x="1"/>
        <item x="351"/>
        <item x="101"/>
        <item x="7"/>
        <item x="365"/>
        <item x="44"/>
        <item x="290"/>
        <item x="329"/>
        <item x="305"/>
        <item x="381"/>
        <item x="147"/>
        <item x="122"/>
        <item x="306"/>
        <item x="274"/>
        <item x="332"/>
        <item x="242"/>
        <item x="310"/>
        <item x="244"/>
        <item x="311"/>
        <item x="195"/>
        <item x="152"/>
        <item x="382"/>
        <item x="319"/>
        <item x="223"/>
        <item x="38"/>
        <item x="95"/>
        <item x="52"/>
        <item x="291"/>
        <item x="334"/>
        <item x="66"/>
        <item x="256"/>
        <item x="138"/>
        <item x="199"/>
        <item x="114"/>
        <item x="276"/>
        <item x="229"/>
        <item x="22"/>
        <item x="62"/>
        <item x="21"/>
        <item x="145"/>
        <item x="312"/>
        <item x="383"/>
        <item x="97"/>
        <item x="65"/>
        <item x="263"/>
        <item x="321"/>
        <item x="25"/>
        <item x="94"/>
        <item x="388"/>
        <item x="190"/>
        <item x="324"/>
        <item x="228"/>
        <item x="93"/>
        <item x="300"/>
        <item x="80"/>
        <item x="9"/>
        <item x="88"/>
        <item x="113"/>
        <item x="367"/>
        <item x="87"/>
        <item x="182"/>
        <item x="110"/>
        <item x="126"/>
        <item x="218"/>
        <item x="78"/>
        <item x="12"/>
        <item x="82"/>
        <item x="117"/>
        <item x="214"/>
        <item x="163"/>
        <item x="34"/>
        <item x="75"/>
        <item x="181"/>
        <item x="43"/>
        <item x="258"/>
        <item x="385"/>
        <item x="343"/>
        <item x="204"/>
        <item x="236"/>
        <item x="149"/>
        <item x="241"/>
        <item x="98"/>
        <item x="24"/>
        <item x="185"/>
        <item x="99"/>
        <item x="339"/>
        <item x="33"/>
        <item x="361"/>
        <item x="141"/>
        <item x="283"/>
        <item x="220"/>
        <item x="374"/>
        <item x="340"/>
        <item x="142"/>
        <item x="295"/>
        <item x="178"/>
        <item x="215"/>
        <item x="27"/>
        <item x="4"/>
        <item x="29"/>
        <item x="72"/>
        <item x="259"/>
        <item x="179"/>
        <item x="137"/>
        <item x="153"/>
        <item x="354"/>
        <item x="144"/>
        <item x="227"/>
        <item x="286"/>
        <item x="158"/>
        <item x="313"/>
        <item x="328"/>
        <item x="269"/>
        <item x="81"/>
        <item x="20"/>
        <item x="392"/>
        <item x="253"/>
        <item x="0"/>
        <item x="120"/>
        <item x="129"/>
        <item x="197"/>
        <item x="109"/>
        <item x="288"/>
        <item x="157"/>
        <item x="370"/>
        <item x="14"/>
        <item x="203"/>
        <item x="279"/>
        <item x="355"/>
        <item x="363"/>
        <item x="107"/>
        <item x="239"/>
        <item x="151"/>
        <item x="275"/>
        <item x="335"/>
        <item x="16"/>
        <item x="224"/>
        <item x="371"/>
        <item x="165"/>
        <item x="265"/>
        <item x="261"/>
        <item x="294"/>
        <item x="55"/>
        <item x="121"/>
        <item x="267"/>
        <item x="347"/>
        <item x="287"/>
        <item x="175"/>
        <item x="125"/>
        <item x="26"/>
        <item x="389"/>
        <item x="180"/>
        <item x="216"/>
        <item x="325"/>
        <item x="8"/>
        <item x="318"/>
        <item x="243"/>
        <item x="112"/>
        <item x="119"/>
        <item x="69"/>
        <item x="103"/>
        <item x="356"/>
        <item x="71"/>
        <item x="143"/>
        <item x="320"/>
        <item x="357"/>
        <item x="350"/>
        <item x="102"/>
        <item x="233"/>
        <item x="140"/>
        <item x="76"/>
        <item x="226"/>
        <item x="170"/>
        <item x="308"/>
        <item x="307"/>
        <item x="105"/>
        <item x="398"/>
        <item x="83"/>
        <item x="353"/>
        <item x="18"/>
        <item x="342"/>
        <item x="359"/>
        <item x="176"/>
        <item x="285"/>
        <item x="73"/>
        <item x="77"/>
        <item x="198"/>
        <item x="188"/>
        <item x="115"/>
        <item x="284"/>
        <item x="189"/>
        <item x="184"/>
        <item x="167"/>
        <item x="139"/>
        <item x="104"/>
        <item x="238"/>
        <item x="48"/>
        <item x="173"/>
        <item x="299"/>
        <item x="68"/>
        <item x="362"/>
        <item x="67"/>
        <item x="399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Row" multipleItemSelectionAllowed="1" showAll="0">
      <items count="4">
        <item x="1"/>
        <item x="0"/>
        <item x="2"/>
        <item t="default"/>
      </items>
    </pivotField>
    <pivotField multipleItemSelectionAllowed="1" showAll="0">
      <items count="12">
        <item x="5"/>
        <item x="2"/>
        <item x="7"/>
        <item x="4"/>
        <item x="3"/>
        <item x="6"/>
        <item x="8"/>
        <item x="9"/>
        <item x="0"/>
        <item x="1"/>
        <item x="10"/>
        <item t="default"/>
      </items>
    </pivotField>
    <pivotField showAll="0"/>
    <pivotField showAll="0">
      <items count="401">
        <item x="311"/>
        <item x="310"/>
        <item x="223"/>
        <item x="276"/>
        <item x="75"/>
        <item x="179"/>
        <item x="62"/>
        <item x="249"/>
        <item x="70"/>
        <item x="48"/>
        <item x="3"/>
        <item x="168"/>
        <item x="332"/>
        <item x="265"/>
        <item x="238"/>
        <item x="63"/>
        <item x="328"/>
        <item x="196"/>
        <item x="28"/>
        <item x="89"/>
        <item x="316"/>
        <item x="366"/>
        <item x="339"/>
        <item x="294"/>
        <item x="15"/>
        <item x="35"/>
        <item x="87"/>
        <item x="232"/>
        <item x="330"/>
        <item x="375"/>
        <item x="95"/>
        <item x="192"/>
        <item x="50"/>
        <item x="149"/>
        <item x="363"/>
        <item x="215"/>
        <item x="100"/>
        <item x="319"/>
        <item x="393"/>
        <item x="323"/>
        <item x="159"/>
        <item x="387"/>
        <item x="302"/>
        <item x="321"/>
        <item x="143"/>
        <item x="242"/>
        <item x="353"/>
        <item x="343"/>
        <item x="351"/>
        <item x="277"/>
        <item x="65"/>
        <item x="21"/>
        <item x="275"/>
        <item x="186"/>
        <item x="137"/>
        <item x="380"/>
        <item x="303"/>
        <item x="173"/>
        <item x="185"/>
        <item x="206"/>
        <item x="244"/>
        <item x="14"/>
        <item x="389"/>
        <item x="39"/>
        <item x="79"/>
        <item x="334"/>
        <item x="91"/>
        <item x="327"/>
        <item x="10"/>
        <item x="349"/>
        <item x="151"/>
        <item x="31"/>
        <item x="382"/>
        <item x="350"/>
        <item x="32"/>
        <item x="222"/>
        <item x="391"/>
        <item x="271"/>
        <item x="355"/>
        <item x="248"/>
        <item x="162"/>
        <item x="155"/>
        <item x="346"/>
        <item x="241"/>
        <item x="129"/>
        <item x="306"/>
        <item x="229"/>
        <item x="251"/>
        <item x="148"/>
        <item x="19"/>
        <item x="84"/>
        <item x="252"/>
        <item x="131"/>
        <item x="74"/>
        <item x="231"/>
        <item x="55"/>
        <item x="371"/>
        <item x="158"/>
        <item x="195"/>
        <item x="201"/>
        <item x="292"/>
        <item x="141"/>
        <item x="182"/>
        <item x="118"/>
        <item x="88"/>
        <item x="293"/>
        <item x="255"/>
        <item x="144"/>
        <item x="318"/>
        <item x="394"/>
        <item x="270"/>
        <item x="69"/>
        <item x="202"/>
        <item x="43"/>
        <item x="250"/>
        <item x="27"/>
        <item x="0"/>
        <item x="51"/>
        <item x="345"/>
        <item x="22"/>
        <item x="138"/>
        <item x="160"/>
        <item x="362"/>
        <item x="370"/>
        <item x="263"/>
        <item x="216"/>
        <item x="197"/>
        <item x="122"/>
        <item x="184"/>
        <item x="17"/>
        <item x="260"/>
        <item x="317"/>
        <item x="34"/>
        <item x="67"/>
        <item x="20"/>
        <item x="18"/>
        <item x="13"/>
        <item x="320"/>
        <item x="365"/>
        <item x="282"/>
        <item x="5"/>
        <item x="262"/>
        <item x="128"/>
        <item x="200"/>
        <item x="358"/>
        <item x="309"/>
        <item x="337"/>
        <item x="183"/>
        <item x="166"/>
        <item x="315"/>
        <item x="73"/>
        <item x="86"/>
        <item x="80"/>
        <item x="296"/>
        <item x="116"/>
        <item x="210"/>
        <item x="150"/>
        <item x="390"/>
        <item x="106"/>
        <item x="208"/>
        <item x="264"/>
        <item x="297"/>
        <item x="56"/>
        <item x="299"/>
        <item x="157"/>
        <item x="117"/>
        <item x="291"/>
        <item x="81"/>
        <item x="305"/>
        <item x="283"/>
        <item x="304"/>
        <item x="287"/>
        <item x="307"/>
        <item x="45"/>
        <item x="341"/>
        <item x="120"/>
        <item x="176"/>
        <item x="194"/>
        <item x="288"/>
        <item x="322"/>
        <item x="267"/>
        <item x="29"/>
        <item x="301"/>
        <item x="398"/>
        <item x="243"/>
        <item x="146"/>
        <item x="109"/>
        <item x="245"/>
        <item x="133"/>
        <item x="333"/>
        <item x="273"/>
        <item x="376"/>
        <item x="384"/>
        <item x="187"/>
        <item x="237"/>
        <item x="356"/>
        <item x="336"/>
        <item x="119"/>
        <item x="213"/>
        <item x="180"/>
        <item x="209"/>
        <item x="258"/>
        <item x="97"/>
        <item x="72"/>
        <item x="374"/>
        <item x="388"/>
        <item x="193"/>
        <item x="385"/>
        <item x="59"/>
        <item x="82"/>
        <item x="61"/>
        <item x="340"/>
        <item x="156"/>
        <item x="205"/>
        <item x="30"/>
        <item x="6"/>
        <item x="40"/>
        <item x="33"/>
        <item x="331"/>
        <item x="164"/>
        <item x="53"/>
        <item x="169"/>
        <item x="396"/>
        <item x="226"/>
        <item x="295"/>
        <item x="360"/>
        <item x="281"/>
        <item x="8"/>
        <item x="261"/>
        <item x="127"/>
        <item x="94"/>
        <item x="214"/>
        <item x="289"/>
        <item x="367"/>
        <item x="136"/>
        <item x="253"/>
        <item x="204"/>
        <item x="177"/>
        <item x="290"/>
        <item x="272"/>
        <item x="268"/>
        <item x="77"/>
        <item x="397"/>
        <item x="103"/>
        <item x="181"/>
        <item x="314"/>
        <item x="361"/>
        <item x="66"/>
        <item x="85"/>
        <item x="175"/>
        <item x="191"/>
        <item x="354"/>
        <item x="71"/>
        <item x="378"/>
        <item x="300"/>
        <item x="234"/>
        <item x="203"/>
        <item x="98"/>
        <item x="99"/>
        <item x="386"/>
        <item x="383"/>
        <item x="9"/>
        <item x="369"/>
        <item x="114"/>
        <item x="225"/>
        <item x="188"/>
        <item x="101"/>
        <item x="11"/>
        <item x="377"/>
        <item x="274"/>
        <item x="139"/>
        <item x="38"/>
        <item x="372"/>
        <item x="266"/>
        <item x="335"/>
        <item x="240"/>
        <item x="325"/>
        <item x="347"/>
        <item x="286"/>
        <item x="37"/>
        <item x="395"/>
        <item x="58"/>
        <item x="92"/>
        <item x="135"/>
        <item x="161"/>
        <item x="83"/>
        <item x="172"/>
        <item x="42"/>
        <item x="152"/>
        <item x="47"/>
        <item x="24"/>
        <item x="236"/>
        <item x="111"/>
        <item x="220"/>
        <item x="280"/>
        <item x="368"/>
        <item x="352"/>
        <item x="379"/>
        <item x="211"/>
        <item x="344"/>
        <item x="279"/>
        <item x="64"/>
        <item x="130"/>
        <item x="324"/>
        <item x="93"/>
        <item x="4"/>
        <item x="52"/>
        <item x="132"/>
        <item x="26"/>
        <item x="312"/>
        <item x="112"/>
        <item x="313"/>
        <item x="178"/>
        <item x="233"/>
        <item x="239"/>
        <item x="246"/>
        <item x="1"/>
        <item x="392"/>
        <item x="298"/>
        <item x="105"/>
        <item x="224"/>
        <item x="7"/>
        <item x="212"/>
        <item x="36"/>
        <item x="23"/>
        <item x="357"/>
        <item x="76"/>
        <item x="134"/>
        <item x="221"/>
        <item x="308"/>
        <item x="123"/>
        <item x="230"/>
        <item x="41"/>
        <item x="174"/>
        <item x="110"/>
        <item x="78"/>
        <item x="342"/>
        <item x="207"/>
        <item x="44"/>
        <item x="269"/>
        <item x="257"/>
        <item x="199"/>
        <item x="348"/>
        <item x="153"/>
        <item x="254"/>
        <item x="60"/>
        <item x="278"/>
        <item x="190"/>
        <item x="373"/>
        <item x="125"/>
        <item x="364"/>
        <item x="219"/>
        <item x="284"/>
        <item x="259"/>
        <item x="235"/>
        <item x="140"/>
        <item x="218"/>
        <item x="165"/>
        <item x="102"/>
        <item x="154"/>
        <item x="126"/>
        <item x="12"/>
        <item x="142"/>
        <item x="145"/>
        <item x="338"/>
        <item x="326"/>
        <item x="170"/>
        <item x="46"/>
        <item x="189"/>
        <item x="285"/>
        <item x="49"/>
        <item x="163"/>
        <item x="167"/>
        <item x="329"/>
        <item x="16"/>
        <item x="121"/>
        <item x="57"/>
        <item x="54"/>
        <item x="68"/>
        <item x="198"/>
        <item x="217"/>
        <item x="124"/>
        <item x="247"/>
        <item x="147"/>
        <item x="104"/>
        <item x="359"/>
        <item x="113"/>
        <item x="256"/>
        <item x="381"/>
        <item x="107"/>
        <item x="2"/>
        <item x="108"/>
        <item x="115"/>
        <item x="90"/>
        <item x="228"/>
        <item x="25"/>
        <item x="96"/>
        <item x="227"/>
        <item x="171"/>
        <item x="399"/>
        <item t="default"/>
      </items>
    </pivotField>
    <pivotField axis="axisCol" showAll="0">
      <items count="7">
        <item x="2"/>
        <item x="4"/>
        <item x="3"/>
        <item x="0"/>
        <item x="1"/>
        <item x="5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erson" fld="0" subtotal="count" showDataAs="percentOfCol" baseField="0" baseItem="0" numFmtId="10"/>
  </dataFields>
  <formats count="2">
    <format dxfId="28">
      <pivotArea collapsedLevelsAreSubtotals="1" fieldPosition="0">
        <references count="2">
          <reference field="3" count="1">
            <x v="1"/>
          </reference>
          <reference field="7" count="1" selected="0">
            <x v="3"/>
          </reference>
        </references>
      </pivotArea>
    </format>
    <format dxfId="27">
      <pivotArea collapsedLevelsAreSubtotals="1" fieldPosition="0">
        <references count="2">
          <reference field="3" count="1">
            <x v="0"/>
          </reference>
          <reference field="7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filters count="1">
    <filter fld="6" type="captionBetween" evalOrder="-1" id="13" stringValue1="50000" stringValue2="70000">
      <autoFilter ref="A1">
        <filterColumn colId="0">
          <customFilters and="1">
            <customFilter operator="greaterThanOrEqual" val="50000"/>
            <customFilter operator="lessThanOrEqual" val="7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F1D01-9B9C-E747-BBA3-3893482CCF4C}" name="PivotTable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:I16" firstHeaderRow="1" firstDataRow="2" firstDataCol="1" rowPageCount="1" colPageCount="1"/>
  <pivotFields count="8">
    <pivotField dataField="1" showAll="0">
      <items count="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showAll="0">
      <items count="401">
        <item x="338"/>
        <item x="23"/>
        <item x="79"/>
        <item x="348"/>
        <item x="366"/>
        <item x="222"/>
        <item x="395"/>
        <item x="213"/>
        <item x="183"/>
        <item x="396"/>
        <item x="174"/>
        <item x="19"/>
        <item x="91"/>
        <item x="270"/>
        <item x="37"/>
        <item x="391"/>
        <item x="171"/>
        <item x="349"/>
        <item x="255"/>
        <item x="40"/>
        <item x="70"/>
        <item x="86"/>
        <item x="30"/>
        <item x="344"/>
        <item x="160"/>
        <item x="159"/>
        <item x="368"/>
        <item x="64"/>
        <item x="57"/>
        <item x="221"/>
        <item x="150"/>
        <item x="322"/>
        <item x="202"/>
        <item x="31"/>
        <item x="28"/>
        <item x="225"/>
        <item x="46"/>
        <item x="166"/>
        <item x="53"/>
        <item x="327"/>
        <item x="192"/>
        <item x="384"/>
        <item x="207"/>
        <item x="172"/>
        <item x="336"/>
        <item x="282"/>
        <item x="293"/>
        <item x="5"/>
        <item x="260"/>
        <item x="292"/>
        <item x="268"/>
        <item x="246"/>
        <item x="206"/>
        <item x="39"/>
        <item x="323"/>
        <item x="13"/>
        <item x="337"/>
        <item x="345"/>
        <item x="187"/>
        <item x="364"/>
        <item x="280"/>
        <item x="17"/>
        <item x="234"/>
        <item x="60"/>
        <item x="162"/>
        <item x="232"/>
        <item x="387"/>
        <item x="133"/>
        <item x="209"/>
        <item x="262"/>
        <item x="304"/>
        <item x="169"/>
        <item x="135"/>
        <item x="127"/>
        <item x="314"/>
        <item x="297"/>
        <item x="397"/>
        <item x="85"/>
        <item x="277"/>
        <item x="58"/>
        <item x="148"/>
        <item x="201"/>
        <item x="54"/>
        <item x="257"/>
        <item x="237"/>
        <item x="235"/>
        <item x="326"/>
        <item x="316"/>
        <item x="47"/>
        <item x="136"/>
        <item x="74"/>
        <item x="89"/>
        <item x="177"/>
        <item x="212"/>
        <item x="3"/>
        <item x="217"/>
        <item x="360"/>
        <item x="50"/>
        <item x="273"/>
        <item x="10"/>
        <item x="271"/>
        <item x="59"/>
        <item x="266"/>
        <item x="264"/>
        <item x="249"/>
        <item x="131"/>
        <item x="296"/>
        <item x="303"/>
        <item x="96"/>
        <item x="278"/>
        <item x="393"/>
        <item x="41"/>
        <item x="369"/>
        <item x="250"/>
        <item x="154"/>
        <item x="118"/>
        <item x="11"/>
        <item x="386"/>
        <item x="245"/>
        <item x="302"/>
        <item x="92"/>
        <item x="15"/>
        <item x="111"/>
        <item x="208"/>
        <item x="377"/>
        <item x="156"/>
        <item x="272"/>
        <item x="301"/>
        <item x="32"/>
        <item x="106"/>
        <item x="352"/>
        <item x="254"/>
        <item x="376"/>
        <item x="45"/>
        <item x="341"/>
        <item x="247"/>
        <item x="281"/>
        <item x="379"/>
        <item x="330"/>
        <item x="315"/>
        <item x="211"/>
        <item x="134"/>
        <item x="155"/>
        <item x="161"/>
        <item x="378"/>
        <item x="36"/>
        <item x="298"/>
        <item x="358"/>
        <item x="124"/>
        <item x="108"/>
        <item x="317"/>
        <item x="35"/>
        <item x="84"/>
        <item x="186"/>
        <item x="231"/>
        <item x="196"/>
        <item x="130"/>
        <item x="194"/>
        <item x="372"/>
        <item x="210"/>
        <item x="42"/>
        <item x="289"/>
        <item x="132"/>
        <item x="6"/>
        <item x="346"/>
        <item x="205"/>
        <item x="375"/>
        <item x="200"/>
        <item x="49"/>
        <item x="168"/>
        <item x="248"/>
        <item x="373"/>
        <item x="56"/>
        <item x="331"/>
        <item x="146"/>
        <item x="380"/>
        <item x="2"/>
        <item x="61"/>
        <item x="90"/>
        <item x="309"/>
        <item x="251"/>
        <item x="51"/>
        <item x="128"/>
        <item x="123"/>
        <item x="191"/>
        <item x="390"/>
        <item x="100"/>
        <item x="63"/>
        <item x="164"/>
        <item x="394"/>
        <item x="230"/>
        <item x="240"/>
        <item x="193"/>
        <item x="116"/>
        <item x="219"/>
        <item x="333"/>
        <item x="252"/>
        <item x="1"/>
        <item x="351"/>
        <item x="101"/>
        <item x="7"/>
        <item x="365"/>
        <item x="44"/>
        <item x="290"/>
        <item x="329"/>
        <item x="305"/>
        <item x="381"/>
        <item x="147"/>
        <item x="122"/>
        <item x="306"/>
        <item x="274"/>
        <item x="332"/>
        <item x="242"/>
        <item x="310"/>
        <item x="244"/>
        <item x="311"/>
        <item x="195"/>
        <item x="152"/>
        <item x="382"/>
        <item x="319"/>
        <item x="223"/>
        <item x="38"/>
        <item x="95"/>
        <item x="52"/>
        <item x="291"/>
        <item x="334"/>
        <item x="66"/>
        <item x="256"/>
        <item x="138"/>
        <item x="199"/>
        <item x="114"/>
        <item x="276"/>
        <item x="229"/>
        <item x="22"/>
        <item x="62"/>
        <item x="21"/>
        <item x="145"/>
        <item x="312"/>
        <item x="383"/>
        <item x="97"/>
        <item x="65"/>
        <item x="263"/>
        <item x="321"/>
        <item x="25"/>
        <item x="94"/>
        <item x="388"/>
        <item x="190"/>
        <item x="324"/>
        <item x="228"/>
        <item x="93"/>
        <item x="300"/>
        <item x="80"/>
        <item x="9"/>
        <item x="88"/>
        <item x="113"/>
        <item x="367"/>
        <item x="87"/>
        <item x="182"/>
        <item x="110"/>
        <item x="126"/>
        <item x="218"/>
        <item x="78"/>
        <item x="12"/>
        <item x="82"/>
        <item x="117"/>
        <item x="214"/>
        <item x="163"/>
        <item x="34"/>
        <item x="75"/>
        <item x="181"/>
        <item x="43"/>
        <item x="258"/>
        <item x="385"/>
        <item x="343"/>
        <item x="204"/>
        <item x="236"/>
        <item x="149"/>
        <item x="241"/>
        <item x="98"/>
        <item x="24"/>
        <item x="185"/>
        <item x="99"/>
        <item x="339"/>
        <item x="33"/>
        <item x="361"/>
        <item x="141"/>
        <item x="283"/>
        <item x="220"/>
        <item x="374"/>
        <item x="340"/>
        <item x="142"/>
        <item x="295"/>
        <item x="178"/>
        <item x="215"/>
        <item x="27"/>
        <item x="4"/>
        <item x="29"/>
        <item x="72"/>
        <item x="259"/>
        <item x="179"/>
        <item x="137"/>
        <item x="153"/>
        <item x="354"/>
        <item x="144"/>
        <item x="227"/>
        <item x="286"/>
        <item x="158"/>
        <item x="313"/>
        <item x="328"/>
        <item x="269"/>
        <item x="81"/>
        <item x="20"/>
        <item x="392"/>
        <item x="253"/>
        <item x="0"/>
        <item x="120"/>
        <item x="129"/>
        <item x="197"/>
        <item x="109"/>
        <item x="288"/>
        <item x="157"/>
        <item x="370"/>
        <item x="14"/>
        <item x="203"/>
        <item x="279"/>
        <item x="355"/>
        <item x="363"/>
        <item x="107"/>
        <item x="239"/>
        <item x="151"/>
        <item x="275"/>
        <item x="335"/>
        <item x="16"/>
        <item x="224"/>
        <item x="371"/>
        <item x="165"/>
        <item x="265"/>
        <item x="261"/>
        <item x="294"/>
        <item x="55"/>
        <item x="121"/>
        <item x="267"/>
        <item x="347"/>
        <item x="287"/>
        <item x="175"/>
        <item x="125"/>
        <item x="26"/>
        <item x="389"/>
        <item x="180"/>
        <item x="216"/>
        <item x="325"/>
        <item x="8"/>
        <item x="318"/>
        <item x="243"/>
        <item x="112"/>
        <item x="119"/>
        <item x="69"/>
        <item x="103"/>
        <item x="356"/>
        <item x="71"/>
        <item x="143"/>
        <item x="320"/>
        <item x="357"/>
        <item x="350"/>
        <item x="102"/>
        <item x="233"/>
        <item x="140"/>
        <item x="76"/>
        <item x="226"/>
        <item x="170"/>
        <item x="308"/>
        <item x="307"/>
        <item x="105"/>
        <item x="398"/>
        <item x="83"/>
        <item x="353"/>
        <item x="18"/>
        <item x="342"/>
        <item x="359"/>
        <item x="176"/>
        <item x="285"/>
        <item x="73"/>
        <item x="77"/>
        <item x="198"/>
        <item x="188"/>
        <item x="115"/>
        <item x="284"/>
        <item x="189"/>
        <item x="184"/>
        <item x="167"/>
        <item x="139"/>
        <item x="104"/>
        <item x="238"/>
        <item x="48"/>
        <item x="173"/>
        <item x="299"/>
        <item x="68"/>
        <item x="362"/>
        <item x="67"/>
        <item x="399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Row" multipleItemSelectionAllowed="1" showAll="0">
      <items count="4">
        <item x="1"/>
        <item x="0"/>
        <item x="2"/>
        <item t="default"/>
      </items>
    </pivotField>
    <pivotField axis="axisPage" multipleItemSelectionAllowed="1" showAll="0">
      <items count="12">
        <item x="5"/>
        <item x="2"/>
        <item x="7"/>
        <item x="4"/>
        <item x="3"/>
        <item x="6"/>
        <item x="8"/>
        <item x="9"/>
        <item h="1" x="0"/>
        <item x="1"/>
        <item x="10"/>
        <item t="default"/>
      </items>
    </pivotField>
    <pivotField showAll="0"/>
    <pivotField showAll="0">
      <items count="401">
        <item x="311"/>
        <item x="310"/>
        <item x="223"/>
        <item x="276"/>
        <item x="75"/>
        <item x="179"/>
        <item x="62"/>
        <item x="249"/>
        <item x="70"/>
        <item x="48"/>
        <item x="3"/>
        <item x="168"/>
        <item x="332"/>
        <item x="265"/>
        <item x="238"/>
        <item x="63"/>
        <item x="328"/>
        <item x="196"/>
        <item x="28"/>
        <item x="89"/>
        <item x="316"/>
        <item x="366"/>
        <item x="339"/>
        <item x="294"/>
        <item x="15"/>
        <item x="35"/>
        <item x="87"/>
        <item x="232"/>
        <item x="330"/>
        <item x="375"/>
        <item x="95"/>
        <item x="192"/>
        <item x="50"/>
        <item x="149"/>
        <item x="363"/>
        <item x="215"/>
        <item x="100"/>
        <item x="319"/>
        <item x="393"/>
        <item x="323"/>
        <item x="159"/>
        <item x="387"/>
        <item x="302"/>
        <item x="321"/>
        <item x="143"/>
        <item x="242"/>
        <item x="353"/>
        <item x="343"/>
        <item x="351"/>
        <item x="277"/>
        <item x="65"/>
        <item x="21"/>
        <item x="275"/>
        <item x="186"/>
        <item x="137"/>
        <item x="380"/>
        <item x="303"/>
        <item x="173"/>
        <item x="185"/>
        <item x="206"/>
        <item x="244"/>
        <item x="14"/>
        <item x="389"/>
        <item x="39"/>
        <item x="79"/>
        <item x="334"/>
        <item x="91"/>
        <item x="327"/>
        <item x="10"/>
        <item x="349"/>
        <item x="151"/>
        <item x="31"/>
        <item x="382"/>
        <item x="350"/>
        <item x="32"/>
        <item x="222"/>
        <item x="391"/>
        <item x="271"/>
        <item x="355"/>
        <item x="248"/>
        <item x="162"/>
        <item x="155"/>
        <item x="346"/>
        <item x="241"/>
        <item x="129"/>
        <item x="306"/>
        <item x="229"/>
        <item x="251"/>
        <item x="148"/>
        <item x="19"/>
        <item x="84"/>
        <item x="252"/>
        <item x="131"/>
        <item x="74"/>
        <item x="231"/>
        <item x="55"/>
        <item x="371"/>
        <item x="158"/>
        <item x="195"/>
        <item x="201"/>
        <item x="292"/>
        <item x="141"/>
        <item x="182"/>
        <item x="118"/>
        <item x="88"/>
        <item x="293"/>
        <item x="255"/>
        <item x="144"/>
        <item x="318"/>
        <item x="394"/>
        <item x="270"/>
        <item x="69"/>
        <item x="202"/>
        <item x="43"/>
        <item x="250"/>
        <item x="27"/>
        <item x="0"/>
        <item x="51"/>
        <item x="345"/>
        <item x="22"/>
        <item x="138"/>
        <item x="160"/>
        <item x="362"/>
        <item x="370"/>
        <item x="263"/>
        <item x="216"/>
        <item x="197"/>
        <item x="122"/>
        <item x="184"/>
        <item x="17"/>
        <item x="260"/>
        <item x="317"/>
        <item x="34"/>
        <item x="67"/>
        <item x="20"/>
        <item x="18"/>
        <item x="13"/>
        <item x="320"/>
        <item x="365"/>
        <item x="282"/>
        <item x="5"/>
        <item x="262"/>
        <item x="128"/>
        <item x="200"/>
        <item x="358"/>
        <item x="309"/>
        <item x="337"/>
        <item x="183"/>
        <item x="166"/>
        <item x="315"/>
        <item x="73"/>
        <item x="86"/>
        <item x="80"/>
        <item x="296"/>
        <item x="116"/>
        <item x="210"/>
        <item x="150"/>
        <item x="390"/>
        <item x="106"/>
        <item x="208"/>
        <item x="264"/>
        <item x="297"/>
        <item x="56"/>
        <item x="299"/>
        <item x="157"/>
        <item x="117"/>
        <item x="291"/>
        <item x="81"/>
        <item x="305"/>
        <item x="283"/>
        <item x="304"/>
        <item x="287"/>
        <item x="307"/>
        <item x="45"/>
        <item x="341"/>
        <item x="120"/>
        <item x="176"/>
        <item x="194"/>
        <item x="288"/>
        <item x="322"/>
        <item x="267"/>
        <item x="29"/>
        <item x="301"/>
        <item x="398"/>
        <item x="243"/>
        <item x="146"/>
        <item x="109"/>
        <item x="245"/>
        <item x="133"/>
        <item x="333"/>
        <item x="273"/>
        <item x="376"/>
        <item x="384"/>
        <item x="187"/>
        <item x="237"/>
        <item x="356"/>
        <item x="336"/>
        <item x="119"/>
        <item x="213"/>
        <item x="180"/>
        <item x="209"/>
        <item x="258"/>
        <item x="97"/>
        <item x="72"/>
        <item x="374"/>
        <item x="388"/>
        <item x="193"/>
        <item x="385"/>
        <item x="59"/>
        <item x="82"/>
        <item x="61"/>
        <item x="340"/>
        <item x="156"/>
        <item x="205"/>
        <item x="30"/>
        <item x="6"/>
        <item x="40"/>
        <item x="33"/>
        <item x="331"/>
        <item x="164"/>
        <item x="53"/>
        <item x="169"/>
        <item x="396"/>
        <item x="226"/>
        <item x="295"/>
        <item x="360"/>
        <item x="281"/>
        <item x="8"/>
        <item x="261"/>
        <item x="127"/>
        <item x="94"/>
        <item x="214"/>
        <item x="289"/>
        <item x="367"/>
        <item x="136"/>
        <item x="253"/>
        <item x="204"/>
        <item x="177"/>
        <item x="290"/>
        <item x="272"/>
        <item x="268"/>
        <item x="77"/>
        <item x="397"/>
        <item x="103"/>
        <item x="181"/>
        <item x="314"/>
        <item x="361"/>
        <item x="66"/>
        <item x="85"/>
        <item x="175"/>
        <item x="191"/>
        <item x="354"/>
        <item x="71"/>
        <item x="378"/>
        <item x="300"/>
        <item x="234"/>
        <item x="203"/>
        <item x="98"/>
        <item x="99"/>
        <item x="386"/>
        <item x="383"/>
        <item x="9"/>
        <item x="369"/>
        <item x="114"/>
        <item x="225"/>
        <item x="188"/>
        <item x="101"/>
        <item x="11"/>
        <item x="377"/>
        <item x="274"/>
        <item x="139"/>
        <item x="38"/>
        <item x="372"/>
        <item x="266"/>
        <item x="335"/>
        <item x="240"/>
        <item x="325"/>
        <item x="347"/>
        <item x="286"/>
        <item x="37"/>
        <item x="395"/>
        <item x="58"/>
        <item x="92"/>
        <item x="135"/>
        <item x="161"/>
        <item x="83"/>
        <item x="172"/>
        <item x="42"/>
        <item x="152"/>
        <item x="47"/>
        <item x="24"/>
        <item x="236"/>
        <item x="111"/>
        <item x="220"/>
        <item x="280"/>
        <item x="368"/>
        <item x="352"/>
        <item x="379"/>
        <item x="211"/>
        <item x="344"/>
        <item x="279"/>
        <item x="64"/>
        <item x="130"/>
        <item x="324"/>
        <item x="93"/>
        <item x="4"/>
        <item x="52"/>
        <item x="132"/>
        <item x="26"/>
        <item x="312"/>
        <item x="112"/>
        <item x="313"/>
        <item x="178"/>
        <item x="233"/>
        <item x="239"/>
        <item x="246"/>
        <item x="1"/>
        <item x="392"/>
        <item x="298"/>
        <item x="105"/>
        <item x="224"/>
        <item x="7"/>
        <item x="212"/>
        <item x="36"/>
        <item x="23"/>
        <item x="357"/>
        <item x="76"/>
        <item x="134"/>
        <item x="221"/>
        <item x="308"/>
        <item x="123"/>
        <item x="230"/>
        <item x="41"/>
        <item x="174"/>
        <item x="110"/>
        <item x="78"/>
        <item x="342"/>
        <item x="207"/>
        <item x="44"/>
        <item x="269"/>
        <item x="257"/>
        <item x="199"/>
        <item x="348"/>
        <item x="153"/>
        <item x="254"/>
        <item x="60"/>
        <item x="278"/>
        <item x="190"/>
        <item x="373"/>
        <item x="125"/>
        <item x="364"/>
        <item x="219"/>
        <item x="284"/>
        <item x="259"/>
        <item x="235"/>
        <item x="140"/>
        <item x="218"/>
        <item x="165"/>
        <item x="102"/>
        <item x="154"/>
        <item x="126"/>
        <item x="12"/>
        <item x="142"/>
        <item x="145"/>
        <item x="338"/>
        <item x="326"/>
        <item x="170"/>
        <item x="46"/>
        <item x="189"/>
        <item x="285"/>
        <item x="49"/>
        <item x="163"/>
        <item x="167"/>
        <item x="329"/>
        <item x="16"/>
        <item x="121"/>
        <item x="57"/>
        <item x="54"/>
        <item x="68"/>
        <item x="198"/>
        <item x="217"/>
        <item x="124"/>
        <item x="247"/>
        <item x="147"/>
        <item x="104"/>
        <item x="359"/>
        <item x="113"/>
        <item x="256"/>
        <item x="381"/>
        <item x="107"/>
        <item x="2"/>
        <item x="108"/>
        <item x="115"/>
        <item x="90"/>
        <item x="228"/>
        <item x="25"/>
        <item x="96"/>
        <item x="227"/>
        <item x="171"/>
        <item x="399"/>
        <item t="default"/>
      </items>
    </pivotField>
    <pivotField axis="axisCol" showAll="0">
      <items count="7">
        <item x="2"/>
        <item x="4"/>
        <item x="3"/>
        <item x="0"/>
        <item x="1"/>
        <item x="5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4" hier="-1"/>
  </pageFields>
  <dataFields count="1">
    <dataField name="Count of Person" fld="0" subtotal="count" showDataAs="percentOfCol" baseField="0" baseItem="0" numFmtId="10"/>
  </dataFields>
  <formats count="2">
    <format dxfId="26">
      <pivotArea collapsedLevelsAreSubtotals="1" fieldPosition="0">
        <references count="2">
          <reference field="3" count="1">
            <x v="1"/>
          </reference>
          <reference field="7" count="1" selected="0">
            <x v="3"/>
          </reference>
        </references>
      </pivotArea>
    </format>
    <format dxfId="25">
      <pivotArea collapsedLevelsAreSubtotals="1" fieldPosition="0">
        <references count="2">
          <reference field="3" count="1">
            <x v="0"/>
          </reference>
          <reference field="7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filters count="1">
    <filter fld="6" type="captionBetween" evalOrder="-1" id="13" stringValue1="50000" stringValue2="70000">
      <autoFilter ref="A1">
        <filterColumn colId="0">
          <customFilters and="1">
            <customFilter operator="greaterThanOrEqual" val="50000"/>
            <customFilter operator="lessThanOrEqual" val="7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0588D2-45B4-1045-B1E8-A03D43C30FAB}" name="PivotTable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:I17" firstHeaderRow="1" firstDataRow="2" firstDataCol="1" rowPageCount="1" colPageCount="1"/>
  <pivotFields count="8">
    <pivotField dataField="1" showAll="0">
      <items count="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showAll="0">
      <items count="401">
        <item x="338"/>
        <item x="23"/>
        <item x="79"/>
        <item x="348"/>
        <item x="366"/>
        <item x="222"/>
        <item x="395"/>
        <item x="213"/>
        <item x="183"/>
        <item x="396"/>
        <item x="174"/>
        <item x="19"/>
        <item x="91"/>
        <item x="270"/>
        <item x="37"/>
        <item x="391"/>
        <item x="171"/>
        <item x="349"/>
        <item x="255"/>
        <item x="40"/>
        <item x="70"/>
        <item x="86"/>
        <item x="30"/>
        <item x="344"/>
        <item x="160"/>
        <item x="159"/>
        <item x="368"/>
        <item x="64"/>
        <item x="57"/>
        <item x="221"/>
        <item x="150"/>
        <item x="322"/>
        <item x="202"/>
        <item x="31"/>
        <item x="28"/>
        <item x="225"/>
        <item x="46"/>
        <item x="166"/>
        <item x="53"/>
        <item x="327"/>
        <item x="192"/>
        <item x="384"/>
        <item x="207"/>
        <item x="172"/>
        <item x="336"/>
        <item x="282"/>
        <item x="293"/>
        <item x="5"/>
        <item x="260"/>
        <item x="292"/>
        <item x="268"/>
        <item x="246"/>
        <item x="206"/>
        <item x="39"/>
        <item x="323"/>
        <item x="13"/>
        <item x="337"/>
        <item x="345"/>
        <item x="187"/>
        <item x="364"/>
        <item x="280"/>
        <item x="17"/>
        <item x="234"/>
        <item x="60"/>
        <item x="162"/>
        <item x="232"/>
        <item x="387"/>
        <item x="133"/>
        <item x="209"/>
        <item x="262"/>
        <item x="304"/>
        <item x="169"/>
        <item x="135"/>
        <item x="127"/>
        <item x="314"/>
        <item x="297"/>
        <item x="397"/>
        <item x="85"/>
        <item x="277"/>
        <item x="58"/>
        <item x="148"/>
        <item x="201"/>
        <item x="54"/>
        <item x="257"/>
        <item x="237"/>
        <item x="235"/>
        <item x="326"/>
        <item x="316"/>
        <item x="47"/>
        <item x="136"/>
        <item x="74"/>
        <item x="89"/>
        <item x="177"/>
        <item x="212"/>
        <item x="3"/>
        <item x="217"/>
        <item x="360"/>
        <item x="50"/>
        <item x="273"/>
        <item x="10"/>
        <item x="271"/>
        <item x="59"/>
        <item x="266"/>
        <item x="264"/>
        <item x="249"/>
        <item x="131"/>
        <item x="296"/>
        <item x="303"/>
        <item x="96"/>
        <item x="278"/>
        <item x="393"/>
        <item x="41"/>
        <item x="369"/>
        <item x="250"/>
        <item x="154"/>
        <item x="118"/>
        <item x="11"/>
        <item x="386"/>
        <item x="245"/>
        <item x="302"/>
        <item x="92"/>
        <item x="15"/>
        <item x="111"/>
        <item x="208"/>
        <item x="377"/>
        <item x="156"/>
        <item x="272"/>
        <item x="301"/>
        <item x="32"/>
        <item x="106"/>
        <item x="352"/>
        <item x="254"/>
        <item x="376"/>
        <item x="45"/>
        <item x="341"/>
        <item x="247"/>
        <item x="281"/>
        <item x="379"/>
        <item x="330"/>
        <item x="315"/>
        <item x="211"/>
        <item x="134"/>
        <item x="155"/>
        <item x="161"/>
        <item x="378"/>
        <item x="36"/>
        <item x="298"/>
        <item x="358"/>
        <item x="124"/>
        <item x="108"/>
        <item x="317"/>
        <item x="35"/>
        <item x="84"/>
        <item x="186"/>
        <item x="231"/>
        <item x="196"/>
        <item x="130"/>
        <item x="194"/>
        <item x="372"/>
        <item x="210"/>
        <item x="42"/>
        <item x="289"/>
        <item x="132"/>
        <item x="6"/>
        <item x="346"/>
        <item x="205"/>
        <item x="375"/>
        <item x="200"/>
        <item x="49"/>
        <item x="168"/>
        <item x="248"/>
        <item x="373"/>
        <item x="56"/>
        <item x="331"/>
        <item x="146"/>
        <item x="380"/>
        <item x="2"/>
        <item x="61"/>
        <item x="90"/>
        <item x="309"/>
        <item x="251"/>
        <item x="51"/>
        <item x="128"/>
        <item x="123"/>
        <item x="191"/>
        <item x="390"/>
        <item x="100"/>
        <item x="63"/>
        <item x="164"/>
        <item x="394"/>
        <item x="230"/>
        <item x="240"/>
        <item x="193"/>
        <item x="116"/>
        <item x="219"/>
        <item x="333"/>
        <item x="252"/>
        <item x="1"/>
        <item x="351"/>
        <item x="101"/>
        <item x="7"/>
        <item x="365"/>
        <item x="44"/>
        <item x="290"/>
        <item x="329"/>
        <item x="305"/>
        <item x="381"/>
        <item x="147"/>
        <item x="122"/>
        <item x="306"/>
        <item x="274"/>
        <item x="332"/>
        <item x="242"/>
        <item x="310"/>
        <item x="244"/>
        <item x="311"/>
        <item x="195"/>
        <item x="152"/>
        <item x="382"/>
        <item x="319"/>
        <item x="223"/>
        <item x="38"/>
        <item x="95"/>
        <item x="52"/>
        <item x="291"/>
        <item x="334"/>
        <item x="66"/>
        <item x="256"/>
        <item x="138"/>
        <item x="199"/>
        <item x="114"/>
        <item x="276"/>
        <item x="229"/>
        <item x="22"/>
        <item x="62"/>
        <item x="21"/>
        <item x="145"/>
        <item x="312"/>
        <item x="383"/>
        <item x="97"/>
        <item x="65"/>
        <item x="263"/>
        <item x="321"/>
        <item x="25"/>
        <item x="94"/>
        <item x="388"/>
        <item x="190"/>
        <item x="324"/>
        <item x="228"/>
        <item x="93"/>
        <item x="300"/>
        <item x="80"/>
        <item x="9"/>
        <item x="88"/>
        <item x="113"/>
        <item x="367"/>
        <item x="87"/>
        <item x="182"/>
        <item x="110"/>
        <item x="126"/>
        <item x="218"/>
        <item x="78"/>
        <item x="12"/>
        <item x="82"/>
        <item x="117"/>
        <item x="214"/>
        <item x="163"/>
        <item x="34"/>
        <item x="75"/>
        <item x="181"/>
        <item x="43"/>
        <item x="258"/>
        <item x="385"/>
        <item x="343"/>
        <item x="204"/>
        <item x="236"/>
        <item x="149"/>
        <item x="241"/>
        <item x="98"/>
        <item x="24"/>
        <item x="185"/>
        <item x="99"/>
        <item x="339"/>
        <item x="33"/>
        <item x="361"/>
        <item x="141"/>
        <item x="283"/>
        <item x="220"/>
        <item x="374"/>
        <item x="340"/>
        <item x="142"/>
        <item x="295"/>
        <item x="178"/>
        <item x="215"/>
        <item x="27"/>
        <item x="4"/>
        <item x="29"/>
        <item x="72"/>
        <item x="259"/>
        <item x="179"/>
        <item x="137"/>
        <item x="153"/>
        <item x="354"/>
        <item x="144"/>
        <item x="227"/>
        <item x="286"/>
        <item x="158"/>
        <item x="313"/>
        <item x="328"/>
        <item x="269"/>
        <item x="81"/>
        <item x="20"/>
        <item x="392"/>
        <item x="253"/>
        <item x="0"/>
        <item x="120"/>
        <item x="129"/>
        <item x="197"/>
        <item x="109"/>
        <item x="288"/>
        <item x="157"/>
        <item x="370"/>
        <item x="14"/>
        <item x="203"/>
        <item x="279"/>
        <item x="355"/>
        <item x="363"/>
        <item x="107"/>
        <item x="239"/>
        <item x="151"/>
        <item x="275"/>
        <item x="335"/>
        <item x="16"/>
        <item x="224"/>
        <item x="371"/>
        <item x="165"/>
        <item x="265"/>
        <item x="261"/>
        <item x="294"/>
        <item x="55"/>
        <item x="121"/>
        <item x="267"/>
        <item x="347"/>
        <item x="287"/>
        <item x="175"/>
        <item x="125"/>
        <item x="26"/>
        <item x="389"/>
        <item x="180"/>
        <item x="216"/>
        <item x="325"/>
        <item x="8"/>
        <item x="318"/>
        <item x="243"/>
        <item x="112"/>
        <item x="119"/>
        <item x="69"/>
        <item x="103"/>
        <item x="356"/>
        <item x="71"/>
        <item x="143"/>
        <item x="320"/>
        <item x="357"/>
        <item x="350"/>
        <item x="102"/>
        <item x="233"/>
        <item x="140"/>
        <item x="76"/>
        <item x="226"/>
        <item x="170"/>
        <item x="308"/>
        <item x="307"/>
        <item x="105"/>
        <item x="398"/>
        <item x="83"/>
        <item x="353"/>
        <item x="18"/>
        <item x="342"/>
        <item x="359"/>
        <item x="176"/>
        <item x="285"/>
        <item x="73"/>
        <item x="77"/>
        <item x="198"/>
        <item x="188"/>
        <item x="115"/>
        <item x="284"/>
        <item x="189"/>
        <item x="184"/>
        <item x="167"/>
        <item x="139"/>
        <item x="104"/>
        <item x="238"/>
        <item x="48"/>
        <item x="173"/>
        <item x="299"/>
        <item x="68"/>
        <item x="362"/>
        <item x="67"/>
        <item x="399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multipleItemSelectionAllowed="1" showAll="0">
      <items count="4">
        <item x="1"/>
        <item x="0"/>
        <item x="2"/>
        <item t="default"/>
      </items>
    </pivotField>
    <pivotField axis="axisPage" showAll="0">
      <items count="12">
        <item x="5"/>
        <item x="2"/>
        <item x="7"/>
        <item x="4"/>
        <item x="3"/>
        <item x="6"/>
        <item x="8"/>
        <item x="9"/>
        <item x="0"/>
        <item x="1"/>
        <item x="10"/>
        <item t="default"/>
      </items>
    </pivotField>
    <pivotField showAll="0"/>
    <pivotField showAll="0">
      <items count="401">
        <item x="311"/>
        <item x="310"/>
        <item x="223"/>
        <item x="276"/>
        <item x="75"/>
        <item x="179"/>
        <item x="62"/>
        <item x="249"/>
        <item x="70"/>
        <item x="48"/>
        <item x="3"/>
        <item x="168"/>
        <item x="332"/>
        <item x="265"/>
        <item x="238"/>
        <item x="63"/>
        <item x="328"/>
        <item x="196"/>
        <item x="28"/>
        <item x="89"/>
        <item x="316"/>
        <item x="366"/>
        <item x="339"/>
        <item x="294"/>
        <item x="15"/>
        <item x="35"/>
        <item x="87"/>
        <item x="232"/>
        <item x="330"/>
        <item x="375"/>
        <item x="95"/>
        <item x="192"/>
        <item x="50"/>
        <item x="149"/>
        <item x="363"/>
        <item x="215"/>
        <item x="100"/>
        <item x="319"/>
        <item x="393"/>
        <item x="323"/>
        <item x="159"/>
        <item x="387"/>
        <item x="302"/>
        <item x="321"/>
        <item x="143"/>
        <item x="242"/>
        <item x="353"/>
        <item x="343"/>
        <item x="351"/>
        <item x="277"/>
        <item x="65"/>
        <item x="21"/>
        <item x="275"/>
        <item x="186"/>
        <item x="137"/>
        <item x="380"/>
        <item x="303"/>
        <item x="173"/>
        <item x="185"/>
        <item x="206"/>
        <item x="244"/>
        <item x="14"/>
        <item x="389"/>
        <item x="39"/>
        <item x="79"/>
        <item x="334"/>
        <item x="91"/>
        <item x="327"/>
        <item x="10"/>
        <item x="349"/>
        <item x="151"/>
        <item x="31"/>
        <item x="382"/>
        <item x="350"/>
        <item x="32"/>
        <item x="222"/>
        <item x="391"/>
        <item x="271"/>
        <item x="355"/>
        <item x="248"/>
        <item x="162"/>
        <item x="155"/>
        <item x="346"/>
        <item x="241"/>
        <item x="129"/>
        <item x="306"/>
        <item x="229"/>
        <item x="251"/>
        <item x="148"/>
        <item x="19"/>
        <item x="84"/>
        <item x="252"/>
        <item x="131"/>
        <item x="74"/>
        <item x="231"/>
        <item x="55"/>
        <item x="371"/>
        <item x="158"/>
        <item x="195"/>
        <item x="201"/>
        <item x="292"/>
        <item x="141"/>
        <item x="182"/>
        <item x="118"/>
        <item x="88"/>
        <item x="293"/>
        <item x="255"/>
        <item x="144"/>
        <item x="318"/>
        <item x="394"/>
        <item x="270"/>
        <item x="69"/>
        <item x="202"/>
        <item x="43"/>
        <item x="250"/>
        <item x="27"/>
        <item x="0"/>
        <item x="51"/>
        <item x="345"/>
        <item x="22"/>
        <item x="138"/>
        <item x="160"/>
        <item x="362"/>
        <item x="370"/>
        <item x="263"/>
        <item x="216"/>
        <item x="197"/>
        <item x="122"/>
        <item x="184"/>
        <item x="17"/>
        <item x="260"/>
        <item x="317"/>
        <item x="34"/>
        <item x="67"/>
        <item x="20"/>
        <item x="18"/>
        <item x="13"/>
        <item x="320"/>
        <item x="365"/>
        <item x="282"/>
        <item x="5"/>
        <item x="262"/>
        <item x="128"/>
        <item x="200"/>
        <item x="358"/>
        <item x="309"/>
        <item x="337"/>
        <item x="183"/>
        <item x="166"/>
        <item x="315"/>
        <item x="73"/>
        <item x="86"/>
        <item x="80"/>
        <item x="296"/>
        <item x="116"/>
        <item x="210"/>
        <item x="150"/>
        <item x="390"/>
        <item x="106"/>
        <item x="208"/>
        <item x="264"/>
        <item x="297"/>
        <item x="56"/>
        <item x="299"/>
        <item x="157"/>
        <item x="117"/>
        <item x="291"/>
        <item x="81"/>
        <item x="305"/>
        <item x="283"/>
        <item x="304"/>
        <item x="287"/>
        <item x="307"/>
        <item x="45"/>
        <item x="341"/>
        <item x="120"/>
        <item x="176"/>
        <item x="194"/>
        <item x="288"/>
        <item x="322"/>
        <item x="267"/>
        <item x="29"/>
        <item x="301"/>
        <item x="398"/>
        <item x="243"/>
        <item x="146"/>
        <item x="109"/>
        <item x="245"/>
        <item x="133"/>
        <item x="333"/>
        <item x="273"/>
        <item x="376"/>
        <item x="384"/>
        <item x="187"/>
        <item x="237"/>
        <item x="356"/>
        <item x="336"/>
        <item x="119"/>
        <item x="213"/>
        <item x="180"/>
        <item x="209"/>
        <item x="258"/>
        <item x="97"/>
        <item x="72"/>
        <item x="374"/>
        <item x="388"/>
        <item x="193"/>
        <item x="385"/>
        <item x="59"/>
        <item x="82"/>
        <item x="61"/>
        <item x="340"/>
        <item x="156"/>
        <item x="205"/>
        <item x="30"/>
        <item x="6"/>
        <item x="40"/>
        <item x="33"/>
        <item x="331"/>
        <item x="164"/>
        <item x="53"/>
        <item x="169"/>
        <item x="396"/>
        <item x="226"/>
        <item x="295"/>
        <item x="360"/>
        <item x="281"/>
        <item x="8"/>
        <item x="261"/>
        <item x="127"/>
        <item x="94"/>
        <item x="214"/>
        <item x="289"/>
        <item x="367"/>
        <item x="136"/>
        <item x="253"/>
        <item x="204"/>
        <item x="177"/>
        <item x="290"/>
        <item x="272"/>
        <item x="268"/>
        <item x="77"/>
        <item x="397"/>
        <item x="103"/>
        <item x="181"/>
        <item x="314"/>
        <item x="361"/>
        <item x="66"/>
        <item x="85"/>
        <item x="175"/>
        <item x="191"/>
        <item x="354"/>
        <item x="71"/>
        <item x="378"/>
        <item x="300"/>
        <item x="234"/>
        <item x="203"/>
        <item x="98"/>
        <item x="99"/>
        <item x="386"/>
        <item x="383"/>
        <item x="9"/>
        <item x="369"/>
        <item x="114"/>
        <item x="225"/>
        <item x="188"/>
        <item x="101"/>
        <item x="11"/>
        <item x="377"/>
        <item x="274"/>
        <item x="139"/>
        <item x="38"/>
        <item x="372"/>
        <item x="266"/>
        <item x="335"/>
        <item x="240"/>
        <item x="325"/>
        <item x="347"/>
        <item x="286"/>
        <item x="37"/>
        <item x="395"/>
        <item x="58"/>
        <item x="92"/>
        <item x="135"/>
        <item x="161"/>
        <item x="83"/>
        <item x="172"/>
        <item x="42"/>
        <item x="152"/>
        <item x="47"/>
        <item x="24"/>
        <item x="236"/>
        <item x="111"/>
        <item x="220"/>
        <item x="280"/>
        <item x="368"/>
        <item x="352"/>
        <item x="379"/>
        <item x="211"/>
        <item x="344"/>
        <item x="279"/>
        <item x="64"/>
        <item x="130"/>
        <item x="324"/>
        <item x="93"/>
        <item x="4"/>
        <item x="52"/>
        <item x="132"/>
        <item x="26"/>
        <item x="312"/>
        <item x="112"/>
        <item x="313"/>
        <item x="178"/>
        <item x="233"/>
        <item x="239"/>
        <item x="246"/>
        <item x="1"/>
        <item x="392"/>
        <item x="298"/>
        <item x="105"/>
        <item x="224"/>
        <item x="7"/>
        <item x="212"/>
        <item x="36"/>
        <item x="23"/>
        <item x="357"/>
        <item x="76"/>
        <item x="134"/>
        <item x="221"/>
        <item x="308"/>
        <item x="123"/>
        <item x="230"/>
        <item x="41"/>
        <item x="174"/>
        <item x="110"/>
        <item x="78"/>
        <item x="342"/>
        <item x="207"/>
        <item x="44"/>
        <item x="269"/>
        <item x="257"/>
        <item x="199"/>
        <item x="348"/>
        <item x="153"/>
        <item x="254"/>
        <item x="60"/>
        <item x="278"/>
        <item x="190"/>
        <item x="373"/>
        <item x="125"/>
        <item x="364"/>
        <item x="219"/>
        <item x="284"/>
        <item x="259"/>
        <item x="235"/>
        <item x="140"/>
        <item x="218"/>
        <item x="165"/>
        <item x="102"/>
        <item x="154"/>
        <item x="126"/>
        <item x="12"/>
        <item x="142"/>
        <item x="145"/>
        <item x="338"/>
        <item x="326"/>
        <item x="170"/>
        <item x="46"/>
        <item x="189"/>
        <item x="285"/>
        <item x="49"/>
        <item x="163"/>
        <item x="167"/>
        <item x="329"/>
        <item x="16"/>
        <item x="121"/>
        <item x="57"/>
        <item x="54"/>
        <item x="68"/>
        <item x="198"/>
        <item x="217"/>
        <item x="124"/>
        <item x="247"/>
        <item x="147"/>
        <item x="104"/>
        <item x="359"/>
        <item x="113"/>
        <item x="256"/>
        <item x="381"/>
        <item x="107"/>
        <item x="2"/>
        <item x="108"/>
        <item x="115"/>
        <item x="90"/>
        <item x="228"/>
        <item x="25"/>
        <item x="96"/>
        <item x="227"/>
        <item x="171"/>
        <item x="399"/>
        <item t="default"/>
      </items>
    </pivotField>
    <pivotField axis="axisCol" showAll="0">
      <items count="7">
        <item x="2"/>
        <item x="4"/>
        <item x="3"/>
        <item x="0"/>
        <item x="1"/>
        <item x="5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4" hier="-1"/>
  </pageFields>
  <dataFields count="1">
    <dataField name="Count of Person" fld="0" subtotal="count" showDataAs="percentOfRow" baseField="0" baseItem="0" numFmtId="10"/>
  </dataFields>
  <formats count="1">
    <format dxfId="24">
      <pivotArea collapsedLevelsAreSubtotals="1" fieldPosition="0">
        <references count="2">
          <reference field="2" count="1">
            <x v="2"/>
          </reference>
          <reference field="7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6" type="captionBetween" evalOrder="-1" id="13" stringValue1="50000" stringValue2="70000">
      <autoFilter ref="A1">
        <filterColumn colId="0">
          <customFilters and="1">
            <customFilter operator="greaterThanOrEqual" val="50000"/>
            <customFilter operator="lessThanOrEqual" val="7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FC3E7-4F61-AF40-910D-97C7266C355B}" name="PivotTable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:D23" firstHeaderRow="0" firstDataRow="1" firstDataCol="1"/>
  <pivotFields count="8">
    <pivotField dataField="1" showAll="0">
      <items count="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showAll="0">
      <items count="401">
        <item x="338"/>
        <item x="23"/>
        <item x="79"/>
        <item x="348"/>
        <item x="366"/>
        <item x="222"/>
        <item x="395"/>
        <item x="213"/>
        <item x="183"/>
        <item x="396"/>
        <item x="174"/>
        <item x="19"/>
        <item x="91"/>
        <item x="270"/>
        <item x="37"/>
        <item x="391"/>
        <item x="171"/>
        <item x="349"/>
        <item x="255"/>
        <item x="40"/>
        <item x="70"/>
        <item x="86"/>
        <item x="30"/>
        <item x="344"/>
        <item x="160"/>
        <item x="159"/>
        <item x="368"/>
        <item x="64"/>
        <item x="57"/>
        <item x="221"/>
        <item x="150"/>
        <item x="322"/>
        <item x="202"/>
        <item x="31"/>
        <item x="28"/>
        <item x="225"/>
        <item x="46"/>
        <item x="166"/>
        <item x="53"/>
        <item x="327"/>
        <item x="192"/>
        <item x="384"/>
        <item x="207"/>
        <item x="172"/>
        <item x="336"/>
        <item x="282"/>
        <item x="293"/>
        <item x="5"/>
        <item x="260"/>
        <item x="292"/>
        <item x="268"/>
        <item x="246"/>
        <item x="206"/>
        <item x="39"/>
        <item x="323"/>
        <item x="13"/>
        <item x="337"/>
        <item x="345"/>
        <item x="187"/>
        <item x="364"/>
        <item x="280"/>
        <item x="17"/>
        <item x="234"/>
        <item x="60"/>
        <item x="162"/>
        <item x="232"/>
        <item x="387"/>
        <item x="133"/>
        <item x="209"/>
        <item x="262"/>
        <item x="304"/>
        <item x="169"/>
        <item x="135"/>
        <item x="127"/>
        <item x="314"/>
        <item x="297"/>
        <item x="397"/>
        <item x="85"/>
        <item x="277"/>
        <item x="58"/>
        <item x="148"/>
        <item x="201"/>
        <item x="54"/>
        <item x="257"/>
        <item x="237"/>
        <item x="235"/>
        <item x="326"/>
        <item x="316"/>
        <item x="47"/>
        <item x="136"/>
        <item x="74"/>
        <item x="89"/>
        <item x="177"/>
        <item x="212"/>
        <item x="3"/>
        <item x="217"/>
        <item x="360"/>
        <item x="50"/>
        <item x="273"/>
        <item x="10"/>
        <item x="271"/>
        <item x="59"/>
        <item x="266"/>
        <item x="264"/>
        <item x="249"/>
        <item x="131"/>
        <item x="296"/>
        <item x="303"/>
        <item x="96"/>
        <item x="278"/>
        <item x="393"/>
        <item x="41"/>
        <item x="369"/>
        <item x="250"/>
        <item x="154"/>
        <item x="118"/>
        <item x="11"/>
        <item x="386"/>
        <item x="245"/>
        <item x="302"/>
        <item x="92"/>
        <item x="15"/>
        <item x="111"/>
        <item x="208"/>
        <item x="377"/>
        <item x="156"/>
        <item x="272"/>
        <item x="301"/>
        <item x="32"/>
        <item x="106"/>
        <item x="352"/>
        <item x="254"/>
        <item x="376"/>
        <item x="45"/>
        <item x="341"/>
        <item x="247"/>
        <item x="281"/>
        <item x="379"/>
        <item x="330"/>
        <item x="315"/>
        <item x="211"/>
        <item x="134"/>
        <item x="155"/>
        <item x="161"/>
        <item x="378"/>
        <item x="36"/>
        <item x="298"/>
        <item x="358"/>
        <item x="124"/>
        <item x="108"/>
        <item x="317"/>
        <item x="35"/>
        <item x="84"/>
        <item x="186"/>
        <item x="231"/>
        <item x="196"/>
        <item x="130"/>
        <item x="194"/>
        <item x="372"/>
        <item x="210"/>
        <item x="42"/>
        <item x="289"/>
        <item x="132"/>
        <item x="6"/>
        <item x="346"/>
        <item x="205"/>
        <item x="375"/>
        <item x="200"/>
        <item x="49"/>
        <item x="168"/>
        <item x="248"/>
        <item x="373"/>
        <item x="56"/>
        <item x="331"/>
        <item x="146"/>
        <item x="380"/>
        <item x="2"/>
        <item x="61"/>
        <item x="90"/>
        <item x="309"/>
        <item x="251"/>
        <item x="51"/>
        <item x="128"/>
        <item x="123"/>
        <item x="191"/>
        <item x="390"/>
        <item x="100"/>
        <item x="63"/>
        <item x="164"/>
        <item x="394"/>
        <item x="230"/>
        <item x="240"/>
        <item x="193"/>
        <item x="116"/>
        <item x="219"/>
        <item x="333"/>
        <item x="252"/>
        <item x="1"/>
        <item x="351"/>
        <item x="101"/>
        <item x="7"/>
        <item x="365"/>
        <item x="44"/>
        <item x="290"/>
        <item x="329"/>
        <item x="305"/>
        <item x="381"/>
        <item x="147"/>
        <item x="122"/>
        <item x="306"/>
        <item x="274"/>
        <item x="332"/>
        <item x="242"/>
        <item x="310"/>
        <item x="244"/>
        <item x="311"/>
        <item x="195"/>
        <item x="152"/>
        <item x="382"/>
        <item x="319"/>
        <item x="223"/>
        <item x="38"/>
        <item x="95"/>
        <item x="52"/>
        <item x="291"/>
        <item x="334"/>
        <item x="66"/>
        <item x="256"/>
        <item x="138"/>
        <item x="199"/>
        <item x="114"/>
        <item x="276"/>
        <item x="229"/>
        <item x="22"/>
        <item x="62"/>
        <item x="21"/>
        <item x="145"/>
        <item x="312"/>
        <item x="383"/>
        <item x="97"/>
        <item x="65"/>
        <item x="263"/>
        <item x="321"/>
        <item x="25"/>
        <item x="94"/>
        <item x="388"/>
        <item x="190"/>
        <item x="324"/>
        <item x="228"/>
        <item x="93"/>
        <item x="300"/>
        <item x="80"/>
        <item x="9"/>
        <item x="88"/>
        <item x="113"/>
        <item x="367"/>
        <item x="87"/>
        <item x="182"/>
        <item x="110"/>
        <item x="126"/>
        <item x="218"/>
        <item x="78"/>
        <item x="12"/>
        <item x="82"/>
        <item x="117"/>
        <item x="214"/>
        <item x="163"/>
        <item x="34"/>
        <item x="75"/>
        <item x="181"/>
        <item x="43"/>
        <item x="258"/>
        <item x="385"/>
        <item x="343"/>
        <item x="204"/>
        <item x="236"/>
        <item x="149"/>
        <item x="241"/>
        <item x="98"/>
        <item x="24"/>
        <item x="185"/>
        <item x="99"/>
        <item x="339"/>
        <item x="33"/>
        <item x="361"/>
        <item x="141"/>
        <item x="283"/>
        <item x="220"/>
        <item x="374"/>
        <item x="340"/>
        <item x="142"/>
        <item x="295"/>
        <item x="178"/>
        <item x="215"/>
        <item x="27"/>
        <item x="4"/>
        <item x="29"/>
        <item x="72"/>
        <item x="259"/>
        <item x="179"/>
        <item x="137"/>
        <item x="153"/>
        <item x="354"/>
        <item x="144"/>
        <item x="227"/>
        <item x="286"/>
        <item x="158"/>
        <item x="313"/>
        <item x="328"/>
        <item x="269"/>
        <item x="81"/>
        <item x="20"/>
        <item x="392"/>
        <item x="253"/>
        <item x="0"/>
        <item x="120"/>
        <item x="129"/>
        <item x="197"/>
        <item x="109"/>
        <item x="288"/>
        <item x="157"/>
        <item x="370"/>
        <item x="14"/>
        <item x="203"/>
        <item x="279"/>
        <item x="355"/>
        <item x="363"/>
        <item x="107"/>
        <item x="239"/>
        <item x="151"/>
        <item x="275"/>
        <item x="335"/>
        <item x="16"/>
        <item x="224"/>
        <item x="371"/>
        <item x="165"/>
        <item x="265"/>
        <item x="261"/>
        <item x="294"/>
        <item x="55"/>
        <item x="121"/>
        <item x="267"/>
        <item x="347"/>
        <item x="287"/>
        <item x="175"/>
        <item x="125"/>
        <item x="26"/>
        <item x="389"/>
        <item x="180"/>
        <item x="216"/>
        <item x="325"/>
        <item x="8"/>
        <item x="318"/>
        <item x="243"/>
        <item x="112"/>
        <item x="119"/>
        <item x="69"/>
        <item x="103"/>
        <item x="356"/>
        <item x="71"/>
        <item x="143"/>
        <item x="320"/>
        <item x="357"/>
        <item x="350"/>
        <item x="102"/>
        <item x="233"/>
        <item x="140"/>
        <item x="76"/>
        <item x="226"/>
        <item x="170"/>
        <item x="308"/>
        <item x="307"/>
        <item x="105"/>
        <item x="398"/>
        <item x="83"/>
        <item x="353"/>
        <item x="18"/>
        <item x="342"/>
        <item x="359"/>
        <item x="176"/>
        <item x="285"/>
        <item x="73"/>
        <item x="77"/>
        <item x="198"/>
        <item x="188"/>
        <item x="115"/>
        <item x="284"/>
        <item x="189"/>
        <item x="184"/>
        <item x="167"/>
        <item x="139"/>
        <item x="104"/>
        <item x="238"/>
        <item x="48"/>
        <item x="173"/>
        <item x="299"/>
        <item x="68"/>
        <item x="362"/>
        <item x="67"/>
        <item x="399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multipleItemSelectionAllowed="1" showAll="0">
      <items count="4">
        <item x="1"/>
        <item x="0"/>
        <item x="2"/>
        <item t="default"/>
      </items>
    </pivotField>
    <pivotField axis="axisRow" multipleItemSelectionAllowed="1" showAll="0" sortType="descending">
      <items count="12">
        <item x="5"/>
        <item x="2"/>
        <item x="7"/>
        <item x="4"/>
        <item x="3"/>
        <item x="6"/>
        <item x="8"/>
        <item x="9"/>
        <item x="0"/>
        <item x="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401">
        <item x="311"/>
        <item x="310"/>
        <item x="223"/>
        <item x="276"/>
        <item x="75"/>
        <item x="179"/>
        <item x="62"/>
        <item x="249"/>
        <item x="70"/>
        <item x="48"/>
        <item x="3"/>
        <item x="168"/>
        <item x="332"/>
        <item x="265"/>
        <item x="238"/>
        <item x="63"/>
        <item x="328"/>
        <item x="196"/>
        <item x="28"/>
        <item x="89"/>
        <item x="316"/>
        <item x="366"/>
        <item x="339"/>
        <item x="294"/>
        <item x="15"/>
        <item x="35"/>
        <item x="87"/>
        <item x="232"/>
        <item x="330"/>
        <item x="375"/>
        <item x="95"/>
        <item x="192"/>
        <item x="50"/>
        <item x="149"/>
        <item x="363"/>
        <item x="215"/>
        <item x="100"/>
        <item x="319"/>
        <item x="393"/>
        <item x="323"/>
        <item x="159"/>
        <item x="387"/>
        <item x="302"/>
        <item x="321"/>
        <item x="143"/>
        <item x="242"/>
        <item x="353"/>
        <item x="343"/>
        <item x="351"/>
        <item x="277"/>
        <item x="65"/>
        <item x="21"/>
        <item x="275"/>
        <item x="186"/>
        <item x="137"/>
        <item x="380"/>
        <item x="303"/>
        <item x="173"/>
        <item x="185"/>
        <item x="206"/>
        <item x="244"/>
        <item x="14"/>
        <item x="389"/>
        <item x="39"/>
        <item x="79"/>
        <item x="334"/>
        <item x="91"/>
        <item x="327"/>
        <item x="10"/>
        <item x="349"/>
        <item x="151"/>
        <item x="31"/>
        <item x="382"/>
        <item x="350"/>
        <item x="32"/>
        <item x="222"/>
        <item x="391"/>
        <item x="271"/>
        <item x="355"/>
        <item x="248"/>
        <item x="162"/>
        <item x="155"/>
        <item x="346"/>
        <item x="241"/>
        <item x="129"/>
        <item x="306"/>
        <item x="229"/>
        <item x="251"/>
        <item x="148"/>
        <item x="19"/>
        <item x="84"/>
        <item x="252"/>
        <item x="131"/>
        <item x="74"/>
        <item x="231"/>
        <item x="55"/>
        <item x="371"/>
        <item x="158"/>
        <item x="195"/>
        <item x="201"/>
        <item x="292"/>
        <item x="141"/>
        <item x="182"/>
        <item x="118"/>
        <item x="88"/>
        <item x="293"/>
        <item x="255"/>
        <item x="144"/>
        <item x="318"/>
        <item x="394"/>
        <item x="270"/>
        <item x="69"/>
        <item x="202"/>
        <item x="43"/>
        <item x="250"/>
        <item x="27"/>
        <item x="0"/>
        <item x="51"/>
        <item x="345"/>
        <item x="22"/>
        <item x="138"/>
        <item x="160"/>
        <item x="362"/>
        <item x="370"/>
        <item x="263"/>
        <item x="216"/>
        <item x="197"/>
        <item x="122"/>
        <item x="184"/>
        <item x="17"/>
        <item x="260"/>
        <item x="317"/>
        <item x="34"/>
        <item x="67"/>
        <item x="20"/>
        <item x="18"/>
        <item x="13"/>
        <item x="320"/>
        <item x="365"/>
        <item x="282"/>
        <item x="5"/>
        <item x="262"/>
        <item x="128"/>
        <item x="200"/>
        <item x="358"/>
        <item x="309"/>
        <item x="337"/>
        <item x="183"/>
        <item x="166"/>
        <item x="315"/>
        <item x="73"/>
        <item x="86"/>
        <item x="80"/>
        <item x="296"/>
        <item x="116"/>
        <item x="210"/>
        <item x="150"/>
        <item x="390"/>
        <item x="106"/>
        <item x="208"/>
        <item x="264"/>
        <item x="297"/>
        <item x="56"/>
        <item x="299"/>
        <item x="157"/>
        <item x="117"/>
        <item x="291"/>
        <item x="81"/>
        <item x="305"/>
        <item x="283"/>
        <item x="304"/>
        <item x="287"/>
        <item x="307"/>
        <item x="45"/>
        <item x="341"/>
        <item x="120"/>
        <item x="176"/>
        <item x="194"/>
        <item x="288"/>
        <item x="322"/>
        <item x="267"/>
        <item x="29"/>
        <item x="301"/>
        <item x="398"/>
        <item x="243"/>
        <item x="146"/>
        <item x="109"/>
        <item x="245"/>
        <item x="133"/>
        <item x="333"/>
        <item x="273"/>
        <item x="376"/>
        <item x="384"/>
        <item x="187"/>
        <item x="237"/>
        <item x="356"/>
        <item x="336"/>
        <item x="119"/>
        <item x="213"/>
        <item x="180"/>
        <item x="209"/>
        <item x="258"/>
        <item x="97"/>
        <item x="72"/>
        <item x="374"/>
        <item x="388"/>
        <item x="193"/>
        <item x="385"/>
        <item x="59"/>
        <item x="82"/>
        <item x="61"/>
        <item x="340"/>
        <item x="156"/>
        <item x="205"/>
        <item x="30"/>
        <item x="6"/>
        <item x="40"/>
        <item x="33"/>
        <item x="331"/>
        <item x="164"/>
        <item x="53"/>
        <item x="169"/>
        <item x="396"/>
        <item x="226"/>
        <item x="295"/>
        <item x="360"/>
        <item x="281"/>
        <item x="8"/>
        <item x="261"/>
        <item x="127"/>
        <item x="94"/>
        <item x="214"/>
        <item x="289"/>
        <item x="367"/>
        <item x="136"/>
        <item x="253"/>
        <item x="204"/>
        <item x="177"/>
        <item x="290"/>
        <item x="272"/>
        <item x="268"/>
        <item x="77"/>
        <item x="397"/>
        <item x="103"/>
        <item x="181"/>
        <item x="314"/>
        <item x="361"/>
        <item x="66"/>
        <item x="85"/>
        <item x="175"/>
        <item x="191"/>
        <item x="354"/>
        <item x="71"/>
        <item x="378"/>
        <item x="300"/>
        <item x="234"/>
        <item x="203"/>
        <item x="98"/>
        <item x="99"/>
        <item x="386"/>
        <item x="383"/>
        <item x="9"/>
        <item x="369"/>
        <item x="114"/>
        <item x="225"/>
        <item x="188"/>
        <item x="101"/>
        <item x="11"/>
        <item x="377"/>
        <item x="274"/>
        <item x="139"/>
        <item x="38"/>
        <item x="372"/>
        <item x="266"/>
        <item x="335"/>
        <item x="240"/>
        <item x="325"/>
        <item x="347"/>
        <item x="286"/>
        <item x="37"/>
        <item x="395"/>
        <item x="58"/>
        <item x="92"/>
        <item x="135"/>
        <item x="161"/>
        <item x="83"/>
        <item x="172"/>
        <item x="42"/>
        <item x="152"/>
        <item x="47"/>
        <item x="24"/>
        <item x="236"/>
        <item x="111"/>
        <item x="220"/>
        <item x="280"/>
        <item x="368"/>
        <item x="352"/>
        <item x="379"/>
        <item x="211"/>
        <item x="344"/>
        <item x="279"/>
        <item x="64"/>
        <item x="130"/>
        <item x="324"/>
        <item x="93"/>
        <item x="4"/>
        <item x="52"/>
        <item x="132"/>
        <item x="26"/>
        <item x="312"/>
        <item x="112"/>
        <item x="313"/>
        <item x="178"/>
        <item x="233"/>
        <item x="239"/>
        <item x="246"/>
        <item x="1"/>
        <item x="392"/>
        <item x="298"/>
        <item x="105"/>
        <item x="224"/>
        <item x="7"/>
        <item x="212"/>
        <item x="36"/>
        <item x="23"/>
        <item x="357"/>
        <item x="76"/>
        <item x="134"/>
        <item x="221"/>
        <item x="308"/>
        <item x="123"/>
        <item x="230"/>
        <item x="41"/>
        <item x="174"/>
        <item x="110"/>
        <item x="78"/>
        <item x="342"/>
        <item x="207"/>
        <item x="44"/>
        <item x="269"/>
        <item x="257"/>
        <item x="199"/>
        <item x="348"/>
        <item x="153"/>
        <item x="254"/>
        <item x="60"/>
        <item x="278"/>
        <item x="190"/>
        <item x="373"/>
        <item x="125"/>
        <item x="364"/>
        <item x="219"/>
        <item x="284"/>
        <item x="259"/>
        <item x="235"/>
        <item x="140"/>
        <item x="218"/>
        <item x="165"/>
        <item x="102"/>
        <item x="154"/>
        <item x="126"/>
        <item x="12"/>
        <item x="142"/>
        <item x="145"/>
        <item x="338"/>
        <item x="326"/>
        <item x="170"/>
        <item x="46"/>
        <item x="189"/>
        <item x="285"/>
        <item x="49"/>
        <item x="163"/>
        <item x="167"/>
        <item x="329"/>
        <item x="16"/>
        <item x="121"/>
        <item x="57"/>
        <item x="54"/>
        <item x="68"/>
        <item x="198"/>
        <item x="217"/>
        <item x="124"/>
        <item x="247"/>
        <item x="147"/>
        <item x="104"/>
        <item x="359"/>
        <item x="113"/>
        <item x="256"/>
        <item x="381"/>
        <item x="107"/>
        <item x="2"/>
        <item x="108"/>
        <item x="115"/>
        <item x="90"/>
        <item x="228"/>
        <item x="25"/>
        <item x="96"/>
        <item x="227"/>
        <item x="171"/>
        <item x="399"/>
        <item t="default"/>
      </items>
    </pivotField>
    <pivotField showAll="0">
      <items count="7">
        <item x="2"/>
        <item x="4"/>
        <item x="3"/>
        <item x="0"/>
        <item x="1"/>
        <item x="5"/>
        <item t="default"/>
      </items>
    </pivotField>
  </pivotFields>
  <rowFields count="1">
    <field x="4"/>
  </rowFields>
  <rowItems count="12">
    <i>
      <x v="2"/>
    </i>
    <i>
      <x v="4"/>
    </i>
    <i>
      <x v="8"/>
    </i>
    <i>
      <x/>
    </i>
    <i>
      <x v="6"/>
    </i>
    <i>
      <x v="1"/>
    </i>
    <i>
      <x v="9"/>
    </i>
    <i>
      <x v="5"/>
    </i>
    <i>
      <x v="7"/>
    </i>
    <i>
      <x v="3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Salary" fld="6" subtotal="max" baseField="0" baseItem="0" numFmtId="44"/>
    <dataField name="Count of Person" fld="0" subtotal="count" baseField="0" baseItem="0"/>
  </dataFields>
  <formats count="2"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">
      <pivotArea dataOnly="0" labelOnly="1" fieldPosition="0">
        <references count="1">
          <reference field="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9C34-F7DB-F747-A016-06CE5ED2EB13}">
  <dimension ref="C1:D27"/>
  <sheetViews>
    <sheetView tabSelected="1" zoomScaleNormal="100" workbookViewId="0">
      <selection activeCell="E11" sqref="E11"/>
    </sheetView>
  </sheetViews>
  <sheetFormatPr baseColWidth="10" defaultRowHeight="15" x14ac:dyDescent="0.2"/>
  <cols>
    <col min="3" max="3" width="107.1640625" customWidth="1"/>
    <col min="4" max="4" width="9" style="38" customWidth="1"/>
  </cols>
  <sheetData>
    <row r="1" spans="3:4" ht="16" thickBot="1" x14ac:dyDescent="0.25"/>
    <row r="2" spans="3:4" ht="63" thickTop="1" x14ac:dyDescent="0.7">
      <c r="C2" s="39" t="s">
        <v>911</v>
      </c>
      <c r="D2" s="40"/>
    </row>
    <row r="3" spans="3:4" ht="26" x14ac:dyDescent="0.3">
      <c r="C3" s="41" t="s">
        <v>912</v>
      </c>
      <c r="D3" s="42"/>
    </row>
    <row r="4" spans="3:4" ht="16" x14ac:dyDescent="0.2">
      <c r="C4" s="43" t="s">
        <v>913</v>
      </c>
      <c r="D4" s="44"/>
    </row>
    <row r="5" spans="3:4" x14ac:dyDescent="0.2">
      <c r="C5" s="45" t="s">
        <v>914</v>
      </c>
      <c r="D5" s="46"/>
    </row>
    <row r="6" spans="3:4" ht="26" x14ac:dyDescent="0.3">
      <c r="C6" s="41" t="s">
        <v>915</v>
      </c>
      <c r="D6" s="42"/>
    </row>
    <row r="7" spans="3:4" x14ac:dyDescent="0.2">
      <c r="C7" s="45" t="s">
        <v>916</v>
      </c>
      <c r="D7" s="46"/>
    </row>
    <row r="8" spans="3:4" ht="26" x14ac:dyDescent="0.3">
      <c r="C8" s="41" t="s">
        <v>917</v>
      </c>
      <c r="D8" s="42"/>
    </row>
    <row r="9" spans="3:4" ht="16" x14ac:dyDescent="0.2">
      <c r="C9" s="47" t="s">
        <v>936</v>
      </c>
      <c r="D9" s="48" t="s">
        <v>918</v>
      </c>
    </row>
    <row r="10" spans="3:4" ht="16" x14ac:dyDescent="0.2">
      <c r="C10" s="47" t="s">
        <v>937</v>
      </c>
      <c r="D10" s="48" t="s">
        <v>919</v>
      </c>
    </row>
    <row r="11" spans="3:4" ht="16" x14ac:dyDescent="0.2">
      <c r="C11" s="47" t="s">
        <v>938</v>
      </c>
      <c r="D11" s="48" t="s">
        <v>920</v>
      </c>
    </row>
    <row r="12" spans="3:4" ht="16" x14ac:dyDescent="0.2">
      <c r="C12" s="47" t="s">
        <v>939</v>
      </c>
      <c r="D12" s="48" t="s">
        <v>921</v>
      </c>
    </row>
    <row r="13" spans="3:4" ht="16" x14ac:dyDescent="0.2">
      <c r="C13" s="47" t="s">
        <v>940</v>
      </c>
      <c r="D13" s="48" t="s">
        <v>922</v>
      </c>
    </row>
    <row r="14" spans="3:4" ht="16" x14ac:dyDescent="0.2">
      <c r="C14" s="47" t="s">
        <v>941</v>
      </c>
      <c r="D14" s="48" t="s">
        <v>923</v>
      </c>
    </row>
    <row r="15" spans="3:4" ht="16" x14ac:dyDescent="0.2">
      <c r="C15" s="47" t="s">
        <v>942</v>
      </c>
      <c r="D15" s="48" t="s">
        <v>924</v>
      </c>
    </row>
    <row r="16" spans="3:4" ht="16" x14ac:dyDescent="0.2">
      <c r="C16" s="47" t="s">
        <v>943</v>
      </c>
      <c r="D16" s="48" t="s">
        <v>925</v>
      </c>
    </row>
    <row r="17" spans="3:4" ht="16" x14ac:dyDescent="0.2">
      <c r="C17" s="47" t="s">
        <v>944</v>
      </c>
      <c r="D17" s="48" t="s">
        <v>926</v>
      </c>
    </row>
    <row r="18" spans="3:4" ht="16" x14ac:dyDescent="0.2">
      <c r="C18" s="47" t="s">
        <v>945</v>
      </c>
      <c r="D18" s="48" t="s">
        <v>927</v>
      </c>
    </row>
    <row r="19" spans="3:4" ht="16" x14ac:dyDescent="0.2">
      <c r="C19" s="47" t="s">
        <v>946</v>
      </c>
      <c r="D19" s="48" t="s">
        <v>928</v>
      </c>
    </row>
    <row r="20" spans="3:4" ht="16" x14ac:dyDescent="0.2">
      <c r="C20" s="47" t="s">
        <v>947</v>
      </c>
      <c r="D20" s="48" t="s">
        <v>929</v>
      </c>
    </row>
    <row r="21" spans="3:4" ht="16" x14ac:dyDescent="0.2">
      <c r="C21" s="47" t="s">
        <v>948</v>
      </c>
      <c r="D21" s="48" t="s">
        <v>930</v>
      </c>
    </row>
    <row r="22" spans="3:4" ht="16" x14ac:dyDescent="0.2">
      <c r="C22" s="47" t="s">
        <v>949</v>
      </c>
      <c r="D22" s="48" t="s">
        <v>931</v>
      </c>
    </row>
    <row r="23" spans="3:4" ht="16" x14ac:dyDescent="0.2">
      <c r="C23" s="47" t="s">
        <v>950</v>
      </c>
      <c r="D23" s="48" t="s">
        <v>932</v>
      </c>
    </row>
    <row r="24" spans="3:4" ht="16" x14ac:dyDescent="0.2">
      <c r="C24" s="47" t="s">
        <v>951</v>
      </c>
      <c r="D24" s="48" t="s">
        <v>933</v>
      </c>
    </row>
    <row r="25" spans="3:4" ht="16" x14ac:dyDescent="0.2">
      <c r="C25" s="47" t="s">
        <v>952</v>
      </c>
      <c r="D25" s="48" t="s">
        <v>934</v>
      </c>
    </row>
    <row r="26" spans="3:4" ht="16" thickBot="1" x14ac:dyDescent="0.25">
      <c r="C26" s="49" t="s">
        <v>953</v>
      </c>
      <c r="D26" s="50" t="s">
        <v>935</v>
      </c>
    </row>
    <row r="27" spans="3:4" ht="16" thickTop="1" x14ac:dyDescent="0.2"/>
  </sheetData>
  <mergeCells count="7">
    <mergeCell ref="C3:D3"/>
    <mergeCell ref="C6:D6"/>
    <mergeCell ref="C8:D8"/>
    <mergeCell ref="C2:D2"/>
    <mergeCell ref="C7:D7"/>
    <mergeCell ref="C4:D4"/>
    <mergeCell ref="C5:D5"/>
  </mergeCells>
  <phoneticPr fontId="12" type="noConversion"/>
  <hyperlinks>
    <hyperlink ref="C4" location="Data!A1" display="Data" xr:uid="{740F1A0D-EC3C-D64B-B7DE-18B6B48863EA}"/>
    <hyperlink ref="C5:D5" location="Demographics!A1" display="Demographis" xr:uid="{C436EC9E-7104-2F48-B034-4018A0B80019}"/>
    <hyperlink ref="C7:D7" location="'Data+Demographics'!A1" display="Data+Demographics" xr:uid="{77F4EE1B-98C4-4746-8CCA-5207E8B7F1DF}"/>
    <hyperlink ref="D9" location="'Q1'!A1" display="Q1" xr:uid="{80FB4284-B5D0-B149-B15C-AADE3B25BAA7}"/>
    <hyperlink ref="D10" location="'Q2'!A1" display="Q2" xr:uid="{AD54D8B0-42AA-334B-8735-1839E3300DEF}"/>
    <hyperlink ref="D11" location="'Q3'!A1" display="Q3" xr:uid="{A249C3FC-0CDE-5C41-8C08-9C051F6C3C22}"/>
    <hyperlink ref="D13" location="'Q5'!A1" display="Q5" xr:uid="{14B530DB-EDE5-0042-9E20-66A7546727F0}"/>
    <hyperlink ref="D12" location="'Q4'!A1" display="Q4" xr:uid="{D7F99CE9-6B21-B64C-9CDA-D579CC6DFE35}"/>
    <hyperlink ref="D14" location="'Q6'!A1" display="Q6" xr:uid="{6FB7D7D8-286B-6E48-9C2A-6882711E9F9B}"/>
    <hyperlink ref="D15" location="'Q7'!A1" display="Q7" xr:uid="{3C7AC1C3-E816-CC48-87DE-320DF9D19B88}"/>
    <hyperlink ref="D16" location="'Q8'!A1" display="Q8" xr:uid="{7C42974B-2BAC-6249-B32C-24608AF99167}"/>
    <hyperlink ref="D17" location="'Q9'!A1" display="Q9" xr:uid="{D91CC148-801F-1244-A0ED-10607FA6D025}"/>
    <hyperlink ref="D18" location="'Q10'!A1" display="Q10" xr:uid="{00963D1F-6EB4-3D41-A374-612EE85091A0}"/>
    <hyperlink ref="D19" location="'Q11'!A1" display="Q11" xr:uid="{03B4F51A-A413-5C4C-A5F1-BE3B6F297008}"/>
    <hyperlink ref="D20" location="'Q12'!A1" display="Q12" xr:uid="{5A48DE32-37A5-7744-A21D-B1ABC3D02B85}"/>
    <hyperlink ref="D21" location="'Q13'!A1" display="Q13" xr:uid="{09512B75-EE13-2E4D-96E9-6374E2728B57}"/>
    <hyperlink ref="D22" location="'Q14'!A1" display="Q14" xr:uid="{CA234746-0C13-A24F-813E-30A8388C4336}"/>
    <hyperlink ref="D23" location="'Q15'!A1" display="Q15" xr:uid="{305E4544-666A-694A-BC5C-99BE6E9186D1}"/>
    <hyperlink ref="D24" location="'Q16'!A1" display="Q16" xr:uid="{C65A4B16-D40A-7643-8E9B-F0F992ECB69C}"/>
    <hyperlink ref="D25" location="'Q17'!A1" display="Q17" xr:uid="{2E510D10-CB71-684A-A5E8-9959B85921BE}"/>
    <hyperlink ref="D26" location="'Q18'!A1" display="Q18" xr:uid="{5D1BBD6D-75F6-4C4F-A389-69BE011C783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52F93-474B-2147-86CE-AEB809AD3312}">
  <dimension ref="A2:AC10"/>
  <sheetViews>
    <sheetView zoomScale="108" workbookViewId="0">
      <selection activeCell="A2" sqref="A2:AC3"/>
    </sheetView>
  </sheetViews>
  <sheetFormatPr baseColWidth="10" defaultRowHeight="15" x14ac:dyDescent="0.2"/>
  <cols>
    <col min="2" max="2" width="13.33203125" bestFit="1" customWidth="1"/>
    <col min="3" max="3" width="14.83203125" bestFit="1" customWidth="1"/>
    <col min="4" max="5" width="8" bestFit="1" customWidth="1"/>
    <col min="6" max="6" width="12.1640625" bestFit="1" customWidth="1"/>
    <col min="7" max="7" width="14.33203125" bestFit="1" customWidth="1"/>
    <col min="8" max="8" width="7.33203125" bestFit="1" customWidth="1"/>
    <col min="9" max="9" width="10" bestFit="1" customWidth="1"/>
    <col min="10" max="316" width="6.1640625" bestFit="1" customWidth="1"/>
    <col min="317" max="401" width="7.1640625" bestFit="1" customWidth="1"/>
    <col min="402" max="402" width="6.5" bestFit="1" customWidth="1"/>
    <col min="403" max="403" width="10" bestFit="1" customWidth="1"/>
  </cols>
  <sheetData>
    <row r="2" spans="1:29" ht="30" customHeight="1" x14ac:dyDescent="0.2">
      <c r="A2" s="33" t="s">
        <v>838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</row>
    <row r="3" spans="1:29" ht="15" customHeight="1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5" spans="1:29" x14ac:dyDescent="0.2">
      <c r="B5" s="9" t="s">
        <v>834</v>
      </c>
      <c r="C5" s="9" t="s">
        <v>835</v>
      </c>
    </row>
    <row r="6" spans="1:29" x14ac:dyDescent="0.2">
      <c r="B6" s="9" t="s">
        <v>832</v>
      </c>
      <c r="C6" t="s">
        <v>14</v>
      </c>
      <c r="D6" t="s">
        <v>16</v>
      </c>
      <c r="E6" t="s">
        <v>15</v>
      </c>
      <c r="F6" t="s">
        <v>9</v>
      </c>
      <c r="G6" t="s">
        <v>11</v>
      </c>
      <c r="H6" t="s">
        <v>836</v>
      </c>
      <c r="I6" t="s">
        <v>833</v>
      </c>
    </row>
    <row r="7" spans="1:29" x14ac:dyDescent="0.2">
      <c r="B7" s="10">
        <v>1</v>
      </c>
      <c r="C7" s="11">
        <v>0.40243902439024393</v>
      </c>
      <c r="D7" s="11">
        <v>0.4</v>
      </c>
      <c r="E7" s="11">
        <v>0.4264705882352941</v>
      </c>
      <c r="F7" s="17">
        <v>0.46511627906976744</v>
      </c>
      <c r="G7" s="11">
        <v>0.37179487179487181</v>
      </c>
      <c r="H7" s="11" t="e">
        <v>#DIV/0!</v>
      </c>
      <c r="I7" s="11">
        <v>0.41353383458646614</v>
      </c>
    </row>
    <row r="8" spans="1:29" x14ac:dyDescent="0.2">
      <c r="B8" s="10">
        <v>2</v>
      </c>
      <c r="C8" s="11">
        <v>0.59756097560975607</v>
      </c>
      <c r="D8" s="11">
        <v>0.6</v>
      </c>
      <c r="E8" s="11">
        <v>0.57352941176470584</v>
      </c>
      <c r="F8" s="11">
        <v>0.53488372093023251</v>
      </c>
      <c r="G8" s="11">
        <v>0.62820512820512819</v>
      </c>
      <c r="H8" s="11" t="e">
        <v>#DIV/0!</v>
      </c>
      <c r="I8" s="11">
        <v>0.5864661654135338</v>
      </c>
    </row>
    <row r="9" spans="1:29" x14ac:dyDescent="0.2">
      <c r="B9" s="10" t="s">
        <v>836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 t="e">
        <v>#DIV/0!</v>
      </c>
      <c r="I9" s="11">
        <v>0</v>
      </c>
    </row>
    <row r="10" spans="1:29" x14ac:dyDescent="0.2">
      <c r="B10" s="10" t="s">
        <v>833</v>
      </c>
      <c r="C10" s="11">
        <v>1</v>
      </c>
      <c r="D10" s="11">
        <v>1</v>
      </c>
      <c r="E10" s="11">
        <v>1</v>
      </c>
      <c r="F10" s="11">
        <v>1</v>
      </c>
      <c r="G10" s="11">
        <v>1</v>
      </c>
      <c r="H10" s="11" t="e">
        <v>#DIV/0!</v>
      </c>
      <c r="I10" s="11">
        <v>1</v>
      </c>
    </row>
  </sheetData>
  <mergeCells count="1">
    <mergeCell ref="A2:AC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2225-D1DE-9243-9819-455A6AAF515F}">
  <dimension ref="A2:AC16"/>
  <sheetViews>
    <sheetView workbookViewId="0">
      <selection activeCell="A2" sqref="A2:AC3"/>
    </sheetView>
  </sheetViews>
  <sheetFormatPr baseColWidth="10" defaultRowHeight="15" x14ac:dyDescent="0.2"/>
  <cols>
    <col min="2" max="2" width="13.33203125" bestFit="1" customWidth="1"/>
    <col min="3" max="3" width="15.6640625" bestFit="1" customWidth="1"/>
    <col min="4" max="5" width="8" bestFit="1" customWidth="1"/>
    <col min="6" max="6" width="12.1640625" bestFit="1" customWidth="1"/>
    <col min="7" max="7" width="14.33203125" bestFit="1" customWidth="1"/>
    <col min="8" max="8" width="7.33203125" bestFit="1" customWidth="1"/>
    <col min="9" max="9" width="10" bestFit="1" customWidth="1"/>
    <col min="10" max="10" width="12" bestFit="1" customWidth="1"/>
    <col min="11" max="11" width="14.33203125" bestFit="1" customWidth="1"/>
    <col min="12" max="12" width="12" bestFit="1" customWidth="1"/>
    <col min="13" max="13" width="13.33203125" bestFit="1" customWidth="1"/>
    <col min="14" max="14" width="12" bestFit="1" customWidth="1"/>
    <col min="15" max="15" width="17.6640625" bestFit="1" customWidth="1"/>
    <col min="16" max="16" width="16.33203125" bestFit="1" customWidth="1"/>
    <col min="17" max="316" width="6.1640625" bestFit="1" customWidth="1"/>
    <col min="317" max="401" width="7.1640625" bestFit="1" customWidth="1"/>
    <col min="402" max="402" width="6.5" bestFit="1" customWidth="1"/>
    <col min="403" max="403" width="10" bestFit="1" customWidth="1"/>
  </cols>
  <sheetData>
    <row r="2" spans="1:29" ht="30" customHeight="1" x14ac:dyDescent="0.2">
      <c r="A2" s="34" t="s">
        <v>839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</row>
    <row r="3" spans="1:29" ht="15" customHeight="1" x14ac:dyDescent="0.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</row>
    <row r="9" spans="1:29" x14ac:dyDescent="0.2">
      <c r="B9" s="9" t="s">
        <v>3</v>
      </c>
      <c r="C9" t="s">
        <v>841</v>
      </c>
    </row>
    <row r="11" spans="1:29" x14ac:dyDescent="0.2">
      <c r="B11" s="9" t="s">
        <v>834</v>
      </c>
      <c r="C11" s="9" t="s">
        <v>835</v>
      </c>
    </row>
    <row r="12" spans="1:29" x14ac:dyDescent="0.2">
      <c r="B12" s="9" t="s">
        <v>832</v>
      </c>
      <c r="C12" t="s">
        <v>14</v>
      </c>
      <c r="D12" t="s">
        <v>16</v>
      </c>
      <c r="E12" t="s">
        <v>15</v>
      </c>
      <c r="F12" t="s">
        <v>9</v>
      </c>
      <c r="G12" t="s">
        <v>11</v>
      </c>
      <c r="H12" t="s">
        <v>836</v>
      </c>
      <c r="I12" t="s">
        <v>833</v>
      </c>
    </row>
    <row r="13" spans="1:29" x14ac:dyDescent="0.2">
      <c r="B13" s="10">
        <v>1</v>
      </c>
      <c r="C13" s="11">
        <v>0.41176470588235292</v>
      </c>
      <c r="D13" s="11">
        <v>0.43478260869565216</v>
      </c>
      <c r="E13" s="11">
        <v>0.42622950819672129</v>
      </c>
      <c r="F13" s="17">
        <v>0.48148148148148145</v>
      </c>
      <c r="G13" s="11">
        <v>0.40277777777777779</v>
      </c>
      <c r="H13" s="11" t="e">
        <v>#DIV/0!</v>
      </c>
      <c r="I13" s="11">
        <v>0.43304843304843305</v>
      </c>
    </row>
    <row r="14" spans="1:29" x14ac:dyDescent="0.2">
      <c r="B14" s="10">
        <v>2</v>
      </c>
      <c r="C14" s="11">
        <v>0.58823529411764708</v>
      </c>
      <c r="D14" s="11">
        <v>0.56521739130434778</v>
      </c>
      <c r="E14" s="11">
        <v>0.57377049180327866</v>
      </c>
      <c r="F14" s="11">
        <v>0.51851851851851849</v>
      </c>
      <c r="G14" s="11">
        <v>0.59722222222222221</v>
      </c>
      <c r="H14" s="11" t="e">
        <v>#DIV/0!</v>
      </c>
      <c r="I14" s="11">
        <v>0.5669515669515669</v>
      </c>
    </row>
    <row r="15" spans="1:29" x14ac:dyDescent="0.2">
      <c r="B15" s="10" t="s">
        <v>836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 t="e">
        <v>#DIV/0!</v>
      </c>
      <c r="I15" s="11">
        <v>0</v>
      </c>
    </row>
    <row r="16" spans="1:29" x14ac:dyDescent="0.2">
      <c r="B16" s="10" t="s">
        <v>833</v>
      </c>
      <c r="C16" s="11">
        <v>1</v>
      </c>
      <c r="D16" s="11">
        <v>1</v>
      </c>
      <c r="E16" s="11">
        <v>1</v>
      </c>
      <c r="F16" s="11">
        <v>1</v>
      </c>
      <c r="G16" s="11">
        <v>1</v>
      </c>
      <c r="H16" s="11" t="e">
        <v>#DIV/0!</v>
      </c>
      <c r="I16" s="11">
        <v>1</v>
      </c>
    </row>
  </sheetData>
  <mergeCells count="1">
    <mergeCell ref="A2:AC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0069-5FB9-E64B-AD4C-0058BF9AEC86}">
  <dimension ref="A2:AC17"/>
  <sheetViews>
    <sheetView zoomScale="137" workbookViewId="0">
      <selection activeCell="A2" sqref="A2:AC3"/>
    </sheetView>
  </sheetViews>
  <sheetFormatPr baseColWidth="10" defaultRowHeight="15" x14ac:dyDescent="0.2"/>
  <cols>
    <col min="2" max="2" width="13.33203125" bestFit="1" customWidth="1"/>
    <col min="3" max="3" width="14.83203125" bestFit="1" customWidth="1"/>
    <col min="4" max="4" width="7.83203125" bestFit="1" customWidth="1"/>
    <col min="5" max="5" width="7" bestFit="1" customWidth="1"/>
    <col min="6" max="6" width="12.1640625" bestFit="1" customWidth="1"/>
    <col min="7" max="7" width="14.33203125" bestFit="1" customWidth="1"/>
    <col min="8" max="8" width="7" bestFit="1" customWidth="1"/>
    <col min="9" max="9" width="10" bestFit="1" customWidth="1"/>
    <col min="10" max="10" width="11" bestFit="1" customWidth="1"/>
    <col min="11" max="11" width="14.33203125" bestFit="1" customWidth="1"/>
    <col min="12" max="12" width="11" bestFit="1" customWidth="1"/>
    <col min="13" max="13" width="13.33203125" bestFit="1" customWidth="1"/>
    <col min="14" max="14" width="11" bestFit="1" customWidth="1"/>
    <col min="15" max="15" width="17.6640625" bestFit="1" customWidth="1"/>
    <col min="16" max="16" width="15.1640625" bestFit="1" customWidth="1"/>
    <col min="17" max="316" width="6.1640625" bestFit="1" customWidth="1"/>
    <col min="317" max="401" width="7.1640625" bestFit="1" customWidth="1"/>
    <col min="402" max="402" width="6.5" bestFit="1" customWidth="1"/>
    <col min="403" max="403" width="10" bestFit="1" customWidth="1"/>
  </cols>
  <sheetData>
    <row r="2" spans="1:29" ht="30" customHeight="1" x14ac:dyDescent="0.2">
      <c r="A2" s="35" t="s">
        <v>842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</row>
    <row r="3" spans="1:29" ht="15" customHeight="1" x14ac:dyDescent="0.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</row>
    <row r="9" spans="1:29" x14ac:dyDescent="0.2">
      <c r="B9" s="9" t="s">
        <v>3</v>
      </c>
      <c r="C9" t="s">
        <v>840</v>
      </c>
    </row>
    <row r="11" spans="1:29" x14ac:dyDescent="0.2">
      <c r="B11" s="9" t="s">
        <v>834</v>
      </c>
      <c r="C11" s="9" t="s">
        <v>835</v>
      </c>
    </row>
    <row r="12" spans="1:29" x14ac:dyDescent="0.2">
      <c r="B12" s="9" t="s">
        <v>832</v>
      </c>
      <c r="C12" t="s">
        <v>14</v>
      </c>
      <c r="D12" t="s">
        <v>16</v>
      </c>
      <c r="E12" t="s">
        <v>15</v>
      </c>
      <c r="F12" t="s">
        <v>9</v>
      </c>
      <c r="G12" t="s">
        <v>11</v>
      </c>
      <c r="H12" t="s">
        <v>836</v>
      </c>
      <c r="I12" t="s">
        <v>833</v>
      </c>
    </row>
    <row r="13" spans="1:29" x14ac:dyDescent="0.2">
      <c r="B13" s="10" t="s">
        <v>19</v>
      </c>
      <c r="C13" s="11">
        <v>0.19148936170212766</v>
      </c>
      <c r="D13" s="11">
        <v>0.22340425531914893</v>
      </c>
      <c r="E13" s="11">
        <v>0.15957446808510639</v>
      </c>
      <c r="F13" s="11">
        <v>0.21276595744680851</v>
      </c>
      <c r="G13" s="11">
        <v>0.21276595744680851</v>
      </c>
      <c r="H13" s="11">
        <v>0</v>
      </c>
      <c r="I13" s="11">
        <v>1</v>
      </c>
    </row>
    <row r="14" spans="1:29" x14ac:dyDescent="0.2">
      <c r="B14" s="10" t="s">
        <v>7</v>
      </c>
      <c r="C14" s="11">
        <v>0.22018348623853212</v>
      </c>
      <c r="D14" s="11">
        <v>0.20642201834862386</v>
      </c>
      <c r="E14" s="11">
        <v>0.1743119266055046</v>
      </c>
      <c r="F14" s="11">
        <v>0.22018348623853212</v>
      </c>
      <c r="G14" s="11">
        <v>0.17889908256880735</v>
      </c>
      <c r="H14" s="11">
        <v>0</v>
      </c>
      <c r="I14" s="11">
        <v>1</v>
      </c>
    </row>
    <row r="15" spans="1:29" x14ac:dyDescent="0.2">
      <c r="B15" s="10" t="s">
        <v>13</v>
      </c>
      <c r="C15" s="17">
        <v>0.18390804597701149</v>
      </c>
      <c r="D15" s="11">
        <v>0.21839080459770116</v>
      </c>
      <c r="E15" s="11">
        <v>0.17241379310344829</v>
      </c>
      <c r="F15" s="11">
        <v>0.20689655172413793</v>
      </c>
      <c r="G15" s="11">
        <v>0.21839080459770116</v>
      </c>
      <c r="H15" s="11">
        <v>0</v>
      </c>
      <c r="I15" s="11">
        <v>1</v>
      </c>
    </row>
    <row r="16" spans="1:29" x14ac:dyDescent="0.2">
      <c r="B16" s="10" t="s">
        <v>836</v>
      </c>
      <c r="C16" s="11" t="e">
        <v>#DIV/0!</v>
      </c>
      <c r="D16" s="11" t="e">
        <v>#DIV/0!</v>
      </c>
      <c r="E16" s="11" t="e">
        <v>#DIV/0!</v>
      </c>
      <c r="F16" s="11" t="e">
        <v>#DIV/0!</v>
      </c>
      <c r="G16" s="11" t="e">
        <v>#DIV/0!</v>
      </c>
      <c r="H16" s="11" t="e">
        <v>#DIV/0!</v>
      </c>
      <c r="I16" s="11" t="e">
        <v>#DIV/0!</v>
      </c>
    </row>
    <row r="17" spans="2:9" x14ac:dyDescent="0.2">
      <c r="B17" s="10" t="s">
        <v>833</v>
      </c>
      <c r="C17" s="11">
        <v>0.20551378446115287</v>
      </c>
      <c r="D17" s="11">
        <v>0.21303258145363407</v>
      </c>
      <c r="E17" s="11">
        <v>0.17042606516290726</v>
      </c>
      <c r="F17" s="11">
        <v>0.21553884711779447</v>
      </c>
      <c r="G17" s="11">
        <v>0.19548872180451127</v>
      </c>
      <c r="H17" s="11">
        <v>0</v>
      </c>
      <c r="I17" s="11">
        <v>1</v>
      </c>
    </row>
  </sheetData>
  <mergeCells count="1">
    <mergeCell ref="A2:AC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25F8-528C-934E-A96A-C5D7EAC44290}">
  <dimension ref="A2:AC23"/>
  <sheetViews>
    <sheetView zoomScale="118" workbookViewId="0">
      <selection activeCell="A2" sqref="A2:Q3"/>
    </sheetView>
  </sheetViews>
  <sheetFormatPr baseColWidth="10" defaultRowHeight="15" x14ac:dyDescent="0.2"/>
  <cols>
    <col min="1" max="1" width="6.5" customWidth="1"/>
    <col min="2" max="3" width="12.1640625" bestFit="1" customWidth="1"/>
    <col min="4" max="4" width="13.5" bestFit="1" customWidth="1"/>
    <col min="5" max="5" width="6.33203125" customWidth="1"/>
    <col min="6" max="6" width="4.1640625" bestFit="1" customWidth="1"/>
    <col min="7" max="7" width="3.1640625" bestFit="1" customWidth="1"/>
    <col min="8" max="9" width="4.1640625" bestFit="1" customWidth="1"/>
    <col min="10" max="10" width="3.1640625" bestFit="1" customWidth="1"/>
    <col min="11" max="11" width="4.1640625" bestFit="1" customWidth="1"/>
    <col min="12" max="12" width="14.33203125" bestFit="1" customWidth="1"/>
    <col min="13" max="13" width="9" bestFit="1" customWidth="1"/>
    <col min="14" max="410" width="14.83203125" bestFit="1" customWidth="1"/>
    <col min="411" max="411" width="10.1640625" bestFit="1" customWidth="1"/>
  </cols>
  <sheetData>
    <row r="2" spans="1:29" ht="30" customHeight="1" x14ac:dyDescent="0.2">
      <c r="A2" s="35" t="s">
        <v>843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42" customHeight="1" x14ac:dyDescent="0.2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8" spans="1:29" x14ac:dyDescent="0.2">
      <c r="L8" s="9" t="s">
        <v>3</v>
      </c>
      <c r="M8" t="s">
        <v>22</v>
      </c>
    </row>
    <row r="9" spans="1:29" x14ac:dyDescent="0.2">
      <c r="L9" s="9" t="s">
        <v>2</v>
      </c>
      <c r="M9" s="10">
        <v>2</v>
      </c>
    </row>
    <row r="11" spans="1:29" x14ac:dyDescent="0.2">
      <c r="B11" s="9" t="s">
        <v>832</v>
      </c>
      <c r="C11" t="s">
        <v>844</v>
      </c>
      <c r="D11" t="s">
        <v>834</v>
      </c>
      <c r="L11" t="s">
        <v>847</v>
      </c>
    </row>
    <row r="12" spans="1:29" x14ac:dyDescent="0.2">
      <c r="A12" s="12" t="s">
        <v>845</v>
      </c>
      <c r="B12" s="16" t="s">
        <v>22</v>
      </c>
      <c r="C12" s="15">
        <v>160134</v>
      </c>
      <c r="D12">
        <v>41</v>
      </c>
      <c r="E12" s="13" t="s">
        <v>846</v>
      </c>
      <c r="L12" s="29">
        <v>75440.5</v>
      </c>
    </row>
    <row r="13" spans="1:29" x14ac:dyDescent="0.2">
      <c r="B13" s="10" t="s">
        <v>17</v>
      </c>
      <c r="C13" s="15">
        <v>150149</v>
      </c>
      <c r="D13">
        <v>46</v>
      </c>
    </row>
    <row r="14" spans="1:29" x14ac:dyDescent="0.2">
      <c r="B14" s="10" t="s">
        <v>8</v>
      </c>
      <c r="C14" s="15">
        <v>148408</v>
      </c>
      <c r="D14">
        <v>48</v>
      </c>
    </row>
    <row r="15" spans="1:29" x14ac:dyDescent="0.2">
      <c r="B15" s="10" t="s">
        <v>20</v>
      </c>
      <c r="C15" s="15">
        <v>148075</v>
      </c>
      <c r="D15">
        <v>33</v>
      </c>
    </row>
    <row r="16" spans="1:29" x14ac:dyDescent="0.2">
      <c r="B16" s="10" t="s">
        <v>23</v>
      </c>
      <c r="C16" s="15">
        <v>144518</v>
      </c>
      <c r="D16">
        <v>46</v>
      </c>
    </row>
    <row r="17" spans="2:4" x14ac:dyDescent="0.2">
      <c r="B17" s="10" t="s">
        <v>12</v>
      </c>
      <c r="C17" s="15">
        <v>144043</v>
      </c>
      <c r="D17">
        <v>33</v>
      </c>
    </row>
    <row r="18" spans="2:4" x14ac:dyDescent="0.2">
      <c r="B18" s="10" t="s">
        <v>10</v>
      </c>
      <c r="C18" s="15">
        <v>140022</v>
      </c>
      <c r="D18">
        <v>39</v>
      </c>
    </row>
    <row r="19" spans="2:4" x14ac:dyDescent="0.2">
      <c r="B19" s="10" t="s">
        <v>21</v>
      </c>
      <c r="C19" s="15">
        <v>134634</v>
      </c>
      <c r="D19">
        <v>31</v>
      </c>
    </row>
    <row r="20" spans="2:4" x14ac:dyDescent="0.2">
      <c r="B20" s="10" t="s">
        <v>24</v>
      </c>
      <c r="C20" s="15">
        <v>132182</v>
      </c>
      <c r="D20">
        <v>44</v>
      </c>
    </row>
    <row r="21" spans="2:4" x14ac:dyDescent="0.2">
      <c r="B21" s="10" t="s">
        <v>18</v>
      </c>
      <c r="C21" s="15">
        <v>131489</v>
      </c>
      <c r="D21">
        <v>38</v>
      </c>
    </row>
    <row r="22" spans="2:4" x14ac:dyDescent="0.2">
      <c r="B22" s="10" t="s">
        <v>836</v>
      </c>
      <c r="C22" s="15"/>
    </row>
    <row r="23" spans="2:4" x14ac:dyDescent="0.2">
      <c r="B23" s="10" t="s">
        <v>833</v>
      </c>
      <c r="C23" s="15">
        <v>160134</v>
      </c>
      <c r="D23">
        <v>399</v>
      </c>
    </row>
  </sheetData>
  <mergeCells count="1">
    <mergeCell ref="A2:Q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F211E-9F95-0E4B-8517-28CFEFC096BF}">
  <dimension ref="A2:AC23"/>
  <sheetViews>
    <sheetView workbookViewId="0">
      <selection activeCell="A2" sqref="A2:AC3"/>
    </sheetView>
  </sheetViews>
  <sheetFormatPr baseColWidth="10" defaultRowHeight="15" x14ac:dyDescent="0.2"/>
  <cols>
    <col min="2" max="2" width="12.1640625" bestFit="1" customWidth="1"/>
    <col min="3" max="4" width="14.1640625" bestFit="1" customWidth="1"/>
    <col min="5" max="5" width="7" bestFit="1" customWidth="1"/>
    <col min="6" max="6" width="12.1640625" bestFit="1" customWidth="1"/>
    <col min="7" max="7" width="14.33203125" bestFit="1" customWidth="1"/>
    <col min="8" max="8" width="7" bestFit="1" customWidth="1"/>
    <col min="9" max="9" width="10" bestFit="1" customWidth="1"/>
    <col min="10" max="10" width="11" bestFit="1" customWidth="1"/>
    <col min="11" max="11" width="14.33203125" bestFit="1" customWidth="1"/>
    <col min="12" max="12" width="11" bestFit="1" customWidth="1"/>
    <col min="13" max="13" width="13.33203125" bestFit="1" customWidth="1"/>
    <col min="14" max="14" width="11" bestFit="1" customWidth="1"/>
    <col min="15" max="15" width="17.6640625" bestFit="1" customWidth="1"/>
    <col min="16" max="16" width="15.1640625" bestFit="1" customWidth="1"/>
    <col min="17" max="316" width="6.1640625" bestFit="1" customWidth="1"/>
    <col min="317" max="401" width="7.1640625" bestFit="1" customWidth="1"/>
    <col min="402" max="402" width="6.5" bestFit="1" customWidth="1"/>
    <col min="403" max="403" width="10" bestFit="1" customWidth="1"/>
  </cols>
  <sheetData>
    <row r="2" spans="1:29" ht="30" customHeight="1" x14ac:dyDescent="0.2">
      <c r="A2" s="36" t="s">
        <v>848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</row>
    <row r="3" spans="1:29" ht="15" customHeight="1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</row>
    <row r="11" spans="1:29" x14ac:dyDescent="0.2">
      <c r="B11" s="9" t="s">
        <v>832</v>
      </c>
      <c r="C11" t="s">
        <v>847</v>
      </c>
    </row>
    <row r="12" spans="1:29" x14ac:dyDescent="0.2">
      <c r="B12" s="10" t="s">
        <v>20</v>
      </c>
      <c r="C12" s="11">
        <v>3.4011372469498868E-2</v>
      </c>
    </row>
    <row r="13" spans="1:29" x14ac:dyDescent="0.2">
      <c r="B13" s="10" t="s">
        <v>12</v>
      </c>
      <c r="C13" s="11"/>
    </row>
    <row r="14" spans="1:29" x14ac:dyDescent="0.2">
      <c r="B14" s="10" t="s">
        <v>22</v>
      </c>
      <c r="C14" s="11">
        <v>6.0679263223231528E-2</v>
      </c>
    </row>
    <row r="15" spans="1:29" x14ac:dyDescent="0.2">
      <c r="B15" s="10" t="s">
        <v>18</v>
      </c>
      <c r="C15" s="11">
        <v>0.15325128603979785</v>
      </c>
    </row>
    <row r="16" spans="1:29" x14ac:dyDescent="0.2">
      <c r="B16" s="10" t="s">
        <v>17</v>
      </c>
      <c r="C16" s="17">
        <v>0.10815457088195225</v>
      </c>
    </row>
    <row r="17" spans="2:3" x14ac:dyDescent="0.2">
      <c r="B17" s="10" t="s">
        <v>21</v>
      </c>
      <c r="C17" s="11">
        <v>0.11604023509172437</v>
      </c>
    </row>
    <row r="18" spans="2:3" x14ac:dyDescent="0.2">
      <c r="B18" s="10" t="s">
        <v>23</v>
      </c>
      <c r="C18" s="11">
        <v>0.16961373534818328</v>
      </c>
    </row>
    <row r="19" spans="2:3" x14ac:dyDescent="0.2">
      <c r="B19" s="10" t="s">
        <v>24</v>
      </c>
      <c r="C19" s="11">
        <v>0.13452898458886756</v>
      </c>
    </row>
    <row r="20" spans="2:3" x14ac:dyDescent="0.2">
      <c r="B20" s="10" t="s">
        <v>8</v>
      </c>
      <c r="C20" s="11">
        <v>0.1845750585099192</v>
      </c>
    </row>
    <row r="21" spans="2:3" x14ac:dyDescent="0.2">
      <c r="B21" s="10" t="s">
        <v>10</v>
      </c>
      <c r="C21" s="11">
        <v>-1.2134544542280587E-2</v>
      </c>
    </row>
    <row r="22" spans="2:3" x14ac:dyDescent="0.2">
      <c r="B22" s="10" t="s">
        <v>836</v>
      </c>
      <c r="C22" s="11" t="e">
        <v>#NULL!</v>
      </c>
    </row>
    <row r="23" spans="2:3" x14ac:dyDescent="0.2">
      <c r="B23" s="10" t="s">
        <v>833</v>
      </c>
      <c r="C23" s="11"/>
    </row>
  </sheetData>
  <mergeCells count="1">
    <mergeCell ref="A2:AC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2B48-1158-D243-A68F-88BDE8FD97AD}">
  <dimension ref="A2:AC23"/>
  <sheetViews>
    <sheetView workbookViewId="0">
      <selection activeCell="A2" sqref="A2:AC3"/>
    </sheetView>
  </sheetViews>
  <sheetFormatPr baseColWidth="10" defaultRowHeight="15" x14ac:dyDescent="0.2"/>
  <cols>
    <col min="1" max="1" width="10.5" customWidth="1"/>
    <col min="2" max="2" width="13.33203125" bestFit="1" customWidth="1"/>
    <col min="3" max="3" width="14.83203125" bestFit="1" customWidth="1"/>
    <col min="4" max="6" width="3.1640625" bestFit="1" customWidth="1"/>
    <col min="7" max="7" width="10" bestFit="1" customWidth="1"/>
    <col min="8" max="8" width="11.1640625" customWidth="1"/>
    <col min="9" max="9" width="10" bestFit="1" customWidth="1"/>
    <col min="10" max="10" width="11" bestFit="1" customWidth="1"/>
    <col min="11" max="11" width="14.33203125" bestFit="1" customWidth="1"/>
    <col min="12" max="12" width="11" bestFit="1" customWidth="1"/>
    <col min="13" max="13" width="13.33203125" bestFit="1" customWidth="1"/>
    <col min="14" max="14" width="11" bestFit="1" customWidth="1"/>
    <col min="15" max="15" width="17.6640625" bestFit="1" customWidth="1"/>
    <col min="16" max="16" width="15.1640625" bestFit="1" customWidth="1"/>
    <col min="17" max="316" width="6.1640625" bestFit="1" customWidth="1"/>
    <col min="317" max="401" width="7.1640625" bestFit="1" customWidth="1"/>
    <col min="402" max="402" width="6.5" bestFit="1" customWidth="1"/>
    <col min="403" max="403" width="10" bestFit="1" customWidth="1"/>
  </cols>
  <sheetData>
    <row r="2" spans="1:29" ht="30" customHeight="1" x14ac:dyDescent="0.2">
      <c r="A2" s="36" t="s">
        <v>849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</row>
    <row r="3" spans="1:29" ht="15" customHeight="1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</row>
    <row r="9" spans="1:29" x14ac:dyDescent="0.2">
      <c r="B9" s="9" t="s">
        <v>2</v>
      </c>
      <c r="C9" s="10">
        <v>1</v>
      </c>
    </row>
    <row r="11" spans="1:29" x14ac:dyDescent="0.2">
      <c r="B11" s="9" t="s">
        <v>834</v>
      </c>
      <c r="C11" s="9" t="s">
        <v>835</v>
      </c>
    </row>
    <row r="12" spans="1:29" x14ac:dyDescent="0.2">
      <c r="B12" s="9" t="s">
        <v>832</v>
      </c>
      <c r="C12">
        <v>0</v>
      </c>
      <c r="D12">
        <v>1</v>
      </c>
      <c r="E12">
        <v>2</v>
      </c>
      <c r="F12">
        <v>3</v>
      </c>
      <c r="G12" t="s">
        <v>833</v>
      </c>
    </row>
    <row r="13" spans="1:29" x14ac:dyDescent="0.2">
      <c r="B13" s="10" t="s">
        <v>20</v>
      </c>
      <c r="C13">
        <v>5</v>
      </c>
      <c r="D13">
        <v>4</v>
      </c>
      <c r="E13">
        <v>5</v>
      </c>
      <c r="F13">
        <v>2</v>
      </c>
      <c r="G13">
        <v>16</v>
      </c>
    </row>
    <row r="14" spans="1:29" x14ac:dyDescent="0.2">
      <c r="B14" s="10" t="s">
        <v>12</v>
      </c>
      <c r="C14">
        <v>5</v>
      </c>
      <c r="D14">
        <v>3</v>
      </c>
      <c r="E14">
        <v>4</v>
      </c>
      <c r="F14">
        <v>3</v>
      </c>
      <c r="G14">
        <v>15</v>
      </c>
    </row>
    <row r="15" spans="1:29" x14ac:dyDescent="0.2">
      <c r="B15" s="10" t="s">
        <v>22</v>
      </c>
      <c r="C15">
        <v>2</v>
      </c>
      <c r="D15">
        <v>3</v>
      </c>
      <c r="E15">
        <v>9</v>
      </c>
      <c r="F15">
        <v>3</v>
      </c>
      <c r="G15">
        <v>17</v>
      </c>
    </row>
    <row r="16" spans="1:29" x14ac:dyDescent="0.2">
      <c r="B16" s="10" t="s">
        <v>18</v>
      </c>
      <c r="C16">
        <v>6</v>
      </c>
      <c r="D16">
        <v>2</v>
      </c>
      <c r="E16">
        <v>5</v>
      </c>
      <c r="F16">
        <v>7</v>
      </c>
      <c r="G16">
        <v>20</v>
      </c>
    </row>
    <row r="17" spans="2:8" x14ac:dyDescent="0.2">
      <c r="B17" s="10" t="s">
        <v>17</v>
      </c>
      <c r="C17">
        <v>7</v>
      </c>
      <c r="D17">
        <v>3</v>
      </c>
      <c r="E17">
        <v>5</v>
      </c>
      <c r="G17">
        <v>15</v>
      </c>
    </row>
    <row r="18" spans="2:8" x14ac:dyDescent="0.2">
      <c r="B18" s="10" t="s">
        <v>21</v>
      </c>
      <c r="C18">
        <v>4</v>
      </c>
      <c r="D18">
        <v>4</v>
      </c>
      <c r="E18">
        <v>5</v>
      </c>
      <c r="F18">
        <v>1</v>
      </c>
      <c r="G18">
        <v>14</v>
      </c>
    </row>
    <row r="19" spans="2:8" x14ac:dyDescent="0.2">
      <c r="B19" s="10" t="s">
        <v>23</v>
      </c>
      <c r="C19">
        <v>9</v>
      </c>
      <c r="D19">
        <v>3</v>
      </c>
      <c r="E19">
        <v>10</v>
      </c>
      <c r="F19">
        <v>1</v>
      </c>
      <c r="G19">
        <v>23</v>
      </c>
    </row>
    <row r="20" spans="2:8" x14ac:dyDescent="0.2">
      <c r="B20" s="10" t="s">
        <v>24</v>
      </c>
      <c r="C20">
        <v>8</v>
      </c>
      <c r="D20">
        <v>1</v>
      </c>
      <c r="E20">
        <v>4</v>
      </c>
      <c r="F20">
        <v>1</v>
      </c>
      <c r="G20">
        <v>14</v>
      </c>
    </row>
    <row r="21" spans="2:8" x14ac:dyDescent="0.2">
      <c r="B21" s="16" t="s">
        <v>8</v>
      </c>
      <c r="C21">
        <v>8</v>
      </c>
      <c r="D21" s="19"/>
      <c r="E21">
        <v>3</v>
      </c>
      <c r="F21">
        <v>2</v>
      </c>
      <c r="G21">
        <v>13</v>
      </c>
      <c r="H21" s="13" t="s">
        <v>850</v>
      </c>
    </row>
    <row r="22" spans="2:8" x14ac:dyDescent="0.2">
      <c r="B22" s="10" t="s">
        <v>10</v>
      </c>
      <c r="C22">
        <v>6</v>
      </c>
      <c r="D22">
        <v>3</v>
      </c>
      <c r="E22">
        <v>9</v>
      </c>
      <c r="G22">
        <v>18</v>
      </c>
    </row>
    <row r="23" spans="2:8" x14ac:dyDescent="0.2">
      <c r="B23" s="10" t="s">
        <v>833</v>
      </c>
      <c r="C23">
        <v>60</v>
      </c>
      <c r="D23">
        <v>26</v>
      </c>
      <c r="E23">
        <v>59</v>
      </c>
      <c r="F23">
        <v>20</v>
      </c>
      <c r="G23">
        <v>165</v>
      </c>
    </row>
  </sheetData>
  <mergeCells count="1">
    <mergeCell ref="A2:AC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430E-AB3E-6246-B421-7FDC1DF4908E}">
  <dimension ref="A2:AC16"/>
  <sheetViews>
    <sheetView zoomScale="92" workbookViewId="0">
      <selection activeCell="A2" sqref="A2:AC3"/>
    </sheetView>
  </sheetViews>
  <sheetFormatPr baseColWidth="10" defaultRowHeight="15" x14ac:dyDescent="0.2"/>
  <cols>
    <col min="2" max="2" width="14.6640625" bestFit="1" customWidth="1"/>
    <col min="3" max="3" width="14.83203125" bestFit="1" customWidth="1"/>
    <col min="4" max="4" width="12.1640625" bestFit="1" customWidth="1"/>
    <col min="5" max="5" width="12.33203125" bestFit="1" customWidth="1"/>
    <col min="6" max="6" width="14.6640625" bestFit="1" customWidth="1"/>
    <col min="7" max="8" width="12.1640625" bestFit="1" customWidth="1"/>
    <col min="9" max="9" width="10" bestFit="1" customWidth="1"/>
    <col min="10" max="10" width="11" bestFit="1" customWidth="1"/>
    <col min="11" max="11" width="14.33203125" bestFit="1" customWidth="1"/>
    <col min="12" max="12" width="11" bestFit="1" customWidth="1"/>
    <col min="13" max="13" width="13.33203125" bestFit="1" customWidth="1"/>
    <col min="14" max="14" width="11" bestFit="1" customWidth="1"/>
    <col min="15" max="15" width="17.6640625" bestFit="1" customWidth="1"/>
    <col min="16" max="16" width="15.1640625" bestFit="1" customWidth="1"/>
    <col min="17" max="316" width="6.1640625" bestFit="1" customWidth="1"/>
    <col min="317" max="401" width="7.1640625" bestFit="1" customWidth="1"/>
    <col min="402" max="402" width="6.5" bestFit="1" customWidth="1"/>
    <col min="403" max="403" width="10" bestFit="1" customWidth="1"/>
  </cols>
  <sheetData>
    <row r="2" spans="1:29" ht="30" customHeight="1" x14ac:dyDescent="0.2">
      <c r="A2" s="36" t="s">
        <v>851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</row>
    <row r="3" spans="1:29" ht="15" customHeight="1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</row>
    <row r="11" spans="1:29" ht="16" thickBot="1" x14ac:dyDescent="0.25">
      <c r="B11" s="9" t="s">
        <v>847</v>
      </c>
      <c r="C11" s="9" t="s">
        <v>835</v>
      </c>
    </row>
    <row r="12" spans="1:29" ht="16" thickBot="1" x14ac:dyDescent="0.25">
      <c r="B12" s="9" t="s">
        <v>832</v>
      </c>
      <c r="C12" t="s">
        <v>16</v>
      </c>
      <c r="D12" t="s">
        <v>15</v>
      </c>
      <c r="E12" s="22" t="s">
        <v>9</v>
      </c>
      <c r="F12" t="s">
        <v>11</v>
      </c>
      <c r="G12" t="s">
        <v>14</v>
      </c>
      <c r="H12" t="s">
        <v>833</v>
      </c>
    </row>
    <row r="13" spans="1:29" ht="17" thickTop="1" thickBot="1" x14ac:dyDescent="0.25">
      <c r="B13" s="21" t="s">
        <v>13</v>
      </c>
      <c r="C13" s="20">
        <v>47098.631578947367</v>
      </c>
      <c r="D13" s="20">
        <v>45908.333333333336</v>
      </c>
      <c r="E13" s="23">
        <v>42766.833333333336</v>
      </c>
      <c r="F13" s="20">
        <v>45734.57894736842</v>
      </c>
      <c r="G13" s="20">
        <v>45660.5</v>
      </c>
      <c r="H13" s="20">
        <v>45434.793103448275</v>
      </c>
    </row>
    <row r="14" spans="1:29" x14ac:dyDescent="0.2">
      <c r="B14" s="10" t="s">
        <v>19</v>
      </c>
      <c r="C14" s="20">
        <v>70109.71428571429</v>
      </c>
      <c r="D14" s="20">
        <v>75909.866666666669</v>
      </c>
      <c r="E14" s="20">
        <v>74213</v>
      </c>
      <c r="F14" s="20">
        <v>75970.149999999994</v>
      </c>
      <c r="G14" s="20">
        <v>75096.611111111109</v>
      </c>
      <c r="H14" s="20">
        <v>74110.148936170212</v>
      </c>
    </row>
    <row r="15" spans="1:29" x14ac:dyDescent="0.2">
      <c r="B15" s="10" t="s">
        <v>7</v>
      </c>
      <c r="C15" s="20">
        <v>92603.266666666663</v>
      </c>
      <c r="D15" s="20">
        <v>92268.789473684214</v>
      </c>
      <c r="E15" s="20">
        <v>93628.4375</v>
      </c>
      <c r="F15" s="20">
        <v>98994.820512820515</v>
      </c>
      <c r="G15" s="20">
        <v>94802.9375</v>
      </c>
      <c r="H15" s="20">
        <v>94398.463302752294</v>
      </c>
    </row>
    <row r="16" spans="1:29" x14ac:dyDescent="0.2">
      <c r="B16" s="10" t="s">
        <v>833</v>
      </c>
      <c r="C16">
        <v>76874.411764705888</v>
      </c>
      <c r="D16">
        <v>78433.632352941175</v>
      </c>
      <c r="E16">
        <v>78467.767441860458</v>
      </c>
      <c r="F16">
        <v>80117.41025641025</v>
      </c>
      <c r="G16">
        <v>80888.390243902439</v>
      </c>
      <c r="H16">
        <v>78942.471177944855</v>
      </c>
    </row>
  </sheetData>
  <mergeCells count="1">
    <mergeCell ref="A2:AC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B3A0-5539-E14E-9970-7A08214DE8B2}">
  <dimension ref="A2:AC17"/>
  <sheetViews>
    <sheetView zoomScale="75" workbookViewId="0">
      <selection activeCell="A2" sqref="A2:AC3"/>
    </sheetView>
  </sheetViews>
  <sheetFormatPr baseColWidth="10" defaultRowHeight="15" x14ac:dyDescent="0.2"/>
  <cols>
    <col min="2" max="2" width="12.1640625" bestFit="1" customWidth="1"/>
    <col min="3" max="4" width="16.5" bestFit="1" customWidth="1"/>
    <col min="5" max="5" width="14.1640625" bestFit="1" customWidth="1"/>
    <col min="6" max="6" width="16.5" bestFit="1" customWidth="1"/>
    <col min="7" max="7" width="14.1640625" bestFit="1" customWidth="1"/>
    <col min="8" max="8" width="16.5" bestFit="1" customWidth="1"/>
    <col min="9" max="9" width="14.33203125" bestFit="1" customWidth="1"/>
    <col min="10" max="10" width="16.5" bestFit="1" customWidth="1"/>
    <col min="11" max="11" width="14.1640625" bestFit="1" customWidth="1"/>
    <col min="12" max="12" width="16.5" bestFit="1" customWidth="1"/>
    <col min="13" max="13" width="18.5" bestFit="1" customWidth="1"/>
    <col min="14" max="14" width="20.6640625" bestFit="1" customWidth="1"/>
    <col min="15" max="15" width="17.6640625" bestFit="1" customWidth="1"/>
    <col min="16" max="16" width="15.1640625" bestFit="1" customWidth="1"/>
    <col min="17" max="316" width="6.1640625" bestFit="1" customWidth="1"/>
    <col min="317" max="401" width="7.1640625" bestFit="1" customWidth="1"/>
    <col min="402" max="402" width="6.5" bestFit="1" customWidth="1"/>
    <col min="403" max="403" width="10" bestFit="1" customWidth="1"/>
  </cols>
  <sheetData>
    <row r="2" spans="1:29" ht="30" customHeight="1" x14ac:dyDescent="0.2">
      <c r="A2" s="36" t="s">
        <v>852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</row>
    <row r="3" spans="1:29" ht="15" customHeight="1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</row>
    <row r="9" spans="1:29" x14ac:dyDescent="0.2">
      <c r="B9" s="9" t="s">
        <v>3</v>
      </c>
      <c r="C9" t="s">
        <v>17</v>
      </c>
    </row>
    <row r="11" spans="1:29" x14ac:dyDescent="0.2">
      <c r="B11" s="9" t="s">
        <v>832</v>
      </c>
      <c r="C11" t="s">
        <v>853</v>
      </c>
    </row>
    <row r="12" spans="1:29" x14ac:dyDescent="0.2">
      <c r="B12" s="10">
        <v>36564</v>
      </c>
      <c r="C12">
        <v>1</v>
      </c>
    </row>
    <row r="13" spans="1:29" x14ac:dyDescent="0.2">
      <c r="B13" s="10">
        <v>39086</v>
      </c>
      <c r="C13">
        <v>0</v>
      </c>
    </row>
    <row r="14" spans="1:29" x14ac:dyDescent="0.2">
      <c r="B14" s="10">
        <v>43604</v>
      </c>
      <c r="C14">
        <v>2</v>
      </c>
    </row>
    <row r="15" spans="1:29" x14ac:dyDescent="0.2">
      <c r="B15" s="10">
        <v>43824</v>
      </c>
      <c r="C15">
        <v>2</v>
      </c>
    </row>
    <row r="16" spans="1:29" x14ac:dyDescent="0.2">
      <c r="B16" s="10">
        <v>48225</v>
      </c>
      <c r="C16">
        <v>1</v>
      </c>
    </row>
    <row r="17" spans="2:3" x14ac:dyDescent="0.2">
      <c r="B17" s="10" t="s">
        <v>833</v>
      </c>
      <c r="C17" s="18">
        <v>1.2</v>
      </c>
    </row>
  </sheetData>
  <mergeCells count="1">
    <mergeCell ref="A2:AC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AC1C-C851-E648-8127-2E2E517CC856}">
  <dimension ref="A2:AC22"/>
  <sheetViews>
    <sheetView workbookViewId="0">
      <selection activeCell="A2" sqref="A2:AC3"/>
    </sheetView>
  </sheetViews>
  <sheetFormatPr baseColWidth="10" defaultRowHeight="15" x14ac:dyDescent="0.2"/>
  <cols>
    <col min="2" max="2" width="12.1640625" bestFit="1" customWidth="1"/>
    <col min="3" max="3" width="13.33203125" bestFit="1" customWidth="1"/>
    <col min="4" max="6" width="14.83203125" bestFit="1" customWidth="1"/>
    <col min="7" max="7" width="10" bestFit="1" customWidth="1"/>
    <col min="8" max="8" width="12.1640625" bestFit="1" customWidth="1"/>
    <col min="9" max="9" width="10" bestFit="1" customWidth="1"/>
    <col min="10" max="10" width="11" bestFit="1" customWidth="1"/>
    <col min="11" max="11" width="14.33203125" bestFit="1" customWidth="1"/>
    <col min="12" max="12" width="11" bestFit="1" customWidth="1"/>
    <col min="13" max="13" width="13.33203125" bestFit="1" customWidth="1"/>
    <col min="14" max="14" width="11" bestFit="1" customWidth="1"/>
    <col min="15" max="15" width="17.6640625" bestFit="1" customWidth="1"/>
    <col min="16" max="16" width="15.1640625" bestFit="1" customWidth="1"/>
    <col min="17" max="316" width="6.1640625" bestFit="1" customWidth="1"/>
    <col min="317" max="401" width="7.1640625" bestFit="1" customWidth="1"/>
    <col min="402" max="402" width="6.5" bestFit="1" customWidth="1"/>
    <col min="403" max="403" width="10" bestFit="1" customWidth="1"/>
  </cols>
  <sheetData>
    <row r="2" spans="1:29" ht="30" customHeight="1" x14ac:dyDescent="0.2">
      <c r="A2" s="35" t="s">
        <v>854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</row>
    <row r="3" spans="1:29" ht="15" customHeight="1" x14ac:dyDescent="0.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</row>
    <row r="11" spans="1:29" x14ac:dyDescent="0.2">
      <c r="B11" s="9" t="s">
        <v>832</v>
      </c>
      <c r="C11" t="s">
        <v>834</v>
      </c>
    </row>
    <row r="12" spans="1:29" x14ac:dyDescent="0.2">
      <c r="B12" s="10" t="s">
        <v>407</v>
      </c>
      <c r="C12">
        <v>1</v>
      </c>
    </row>
    <row r="13" spans="1:29" x14ac:dyDescent="0.2">
      <c r="B13" s="10" t="s">
        <v>173</v>
      </c>
      <c r="C13">
        <v>1</v>
      </c>
    </row>
    <row r="14" spans="1:29" x14ac:dyDescent="0.2">
      <c r="B14" s="10" t="s">
        <v>148</v>
      </c>
      <c r="C14">
        <v>1</v>
      </c>
    </row>
    <row r="15" spans="1:29" x14ac:dyDescent="0.2">
      <c r="B15" s="10" t="s">
        <v>332</v>
      </c>
      <c r="C15">
        <v>1</v>
      </c>
    </row>
    <row r="16" spans="1:29" x14ac:dyDescent="0.2">
      <c r="B16" s="10" t="s">
        <v>300</v>
      </c>
      <c r="C16">
        <v>1</v>
      </c>
    </row>
    <row r="17" spans="2:3" x14ac:dyDescent="0.2">
      <c r="B17" s="10" t="s">
        <v>358</v>
      </c>
      <c r="C17">
        <v>1</v>
      </c>
    </row>
    <row r="18" spans="2:3" x14ac:dyDescent="0.2">
      <c r="B18" s="10" t="s">
        <v>268</v>
      </c>
      <c r="C18">
        <v>1</v>
      </c>
    </row>
    <row r="19" spans="2:3" x14ac:dyDescent="0.2">
      <c r="B19" s="10" t="s">
        <v>336</v>
      </c>
      <c r="C19">
        <v>1</v>
      </c>
    </row>
    <row r="20" spans="2:3" x14ac:dyDescent="0.2">
      <c r="B20" s="10" t="s">
        <v>270</v>
      </c>
      <c r="C20">
        <v>1</v>
      </c>
    </row>
    <row r="21" spans="2:3" x14ac:dyDescent="0.2">
      <c r="B21" s="10" t="s">
        <v>337</v>
      </c>
      <c r="C21">
        <v>1</v>
      </c>
    </row>
    <row r="22" spans="2:3" x14ac:dyDescent="0.2">
      <c r="B22" s="10" t="s">
        <v>833</v>
      </c>
      <c r="C22" s="18">
        <v>10</v>
      </c>
    </row>
  </sheetData>
  <mergeCells count="1">
    <mergeCell ref="A2:AC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CAB-9DBE-E048-B048-F09808052E28}">
  <dimension ref="A2:AC9"/>
  <sheetViews>
    <sheetView workbookViewId="0">
      <selection activeCell="A2" sqref="A2:AC3"/>
    </sheetView>
  </sheetViews>
  <sheetFormatPr baseColWidth="10" defaultRowHeight="15" x14ac:dyDescent="0.2"/>
  <cols>
    <col min="2" max="2" width="19.1640625" bestFit="1" customWidth="1"/>
    <col min="3" max="3" width="15.33203125" bestFit="1" customWidth="1"/>
    <col min="4" max="4" width="12.1640625" bestFit="1" customWidth="1"/>
    <col min="5" max="5" width="12.33203125" bestFit="1" customWidth="1"/>
    <col min="6" max="6" width="14.6640625" bestFit="1" customWidth="1"/>
    <col min="7" max="8" width="12.1640625" bestFit="1" customWidth="1"/>
    <col min="9" max="9" width="10" bestFit="1" customWidth="1"/>
    <col min="10" max="10" width="11" bestFit="1" customWidth="1"/>
    <col min="11" max="11" width="14.33203125" bestFit="1" customWidth="1"/>
    <col min="12" max="12" width="11" bestFit="1" customWidth="1"/>
    <col min="13" max="13" width="13.33203125" bestFit="1" customWidth="1"/>
    <col min="14" max="14" width="11" bestFit="1" customWidth="1"/>
    <col min="15" max="15" width="17.6640625" bestFit="1" customWidth="1"/>
    <col min="16" max="16" width="15.1640625" bestFit="1" customWidth="1"/>
    <col min="17" max="316" width="6.1640625" bestFit="1" customWidth="1"/>
    <col min="317" max="401" width="7.1640625" bestFit="1" customWidth="1"/>
    <col min="402" max="402" width="6.5" bestFit="1" customWidth="1"/>
    <col min="403" max="403" width="10" bestFit="1" customWidth="1"/>
  </cols>
  <sheetData>
    <row r="2" spans="1:29" ht="30" customHeight="1" x14ac:dyDescent="0.2">
      <c r="A2" s="36" t="s">
        <v>855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</row>
    <row r="3" spans="1:29" ht="15" customHeight="1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</row>
    <row r="7" spans="1:29" x14ac:dyDescent="0.2">
      <c r="B7" s="9" t="s">
        <v>832</v>
      </c>
      <c r="C7" t="s">
        <v>859</v>
      </c>
    </row>
    <row r="8" spans="1:29" x14ac:dyDescent="0.2">
      <c r="B8" s="10" t="s">
        <v>426</v>
      </c>
      <c r="C8" s="18">
        <v>63</v>
      </c>
    </row>
    <row r="9" spans="1:29" x14ac:dyDescent="0.2">
      <c r="B9" s="10" t="s">
        <v>833</v>
      </c>
      <c r="C9">
        <v>63</v>
      </c>
    </row>
  </sheetData>
  <mergeCells count="1">
    <mergeCell ref="A2:A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01"/>
  <sheetViews>
    <sheetView zoomScale="91" zoomScaleNormal="75" workbookViewId="0"/>
  </sheetViews>
  <sheetFormatPr baseColWidth="10" defaultColWidth="8.83203125" defaultRowHeight="15" x14ac:dyDescent="0.2"/>
  <cols>
    <col min="1" max="2" width="15.33203125" style="6" customWidth="1"/>
    <col min="3" max="3" width="12.33203125" style="7" customWidth="1"/>
    <col min="4" max="4" width="15.1640625" style="6" customWidth="1"/>
    <col min="5" max="5" width="11.33203125" style="7" customWidth="1"/>
    <col min="6" max="6" width="13.83203125" style="5" customWidth="1"/>
    <col min="7" max="7" width="17.33203125" style="6" customWidth="1"/>
    <col min="8" max="8" width="16.33203125" style="7" customWidth="1"/>
    <col min="9" max="9" width="9.83203125" style="5" customWidth="1"/>
    <col min="10" max="15" width="9.1640625" style="5"/>
    <col min="16" max="16" width="7.83203125" style="5" customWidth="1"/>
    <col min="17" max="17" width="8" style="5" customWidth="1"/>
    <col min="18" max="249" width="9.1640625" style="5"/>
    <col min="250" max="250" width="15.33203125" style="5" customWidth="1"/>
    <col min="251" max="251" width="10.1640625" style="5" customWidth="1"/>
    <col min="252" max="252" width="15.1640625" style="5" customWidth="1"/>
    <col min="253" max="253" width="11.33203125" style="5" customWidth="1"/>
    <col min="254" max="254" width="13.83203125" style="5" customWidth="1"/>
    <col min="255" max="255" width="17.33203125" style="5" customWidth="1"/>
    <col min="256" max="256" width="12.1640625" style="5" customWidth="1"/>
    <col min="257" max="505" width="9.1640625" style="5"/>
    <col min="506" max="506" width="15.33203125" style="5" customWidth="1"/>
    <col min="507" max="507" width="10.1640625" style="5" customWidth="1"/>
    <col min="508" max="508" width="15.1640625" style="5" customWidth="1"/>
    <col min="509" max="509" width="11.33203125" style="5" customWidth="1"/>
    <col min="510" max="510" width="13.83203125" style="5" customWidth="1"/>
    <col min="511" max="511" width="17.33203125" style="5" customWidth="1"/>
    <col min="512" max="512" width="12.1640625" style="5" customWidth="1"/>
    <col min="513" max="761" width="9.1640625" style="5"/>
    <col min="762" max="762" width="15.33203125" style="5" customWidth="1"/>
    <col min="763" max="763" width="10.1640625" style="5" customWidth="1"/>
    <col min="764" max="764" width="15.1640625" style="5" customWidth="1"/>
    <col min="765" max="765" width="11.33203125" style="5" customWidth="1"/>
    <col min="766" max="766" width="13.83203125" style="5" customWidth="1"/>
    <col min="767" max="767" width="17.33203125" style="5" customWidth="1"/>
    <col min="768" max="768" width="12.1640625" style="5" customWidth="1"/>
    <col min="769" max="1017" width="9.1640625" style="5"/>
    <col min="1018" max="1018" width="15.33203125" style="5" customWidth="1"/>
    <col min="1019" max="1019" width="10.1640625" style="5" customWidth="1"/>
    <col min="1020" max="1020" width="15.1640625" style="5" customWidth="1"/>
    <col min="1021" max="1021" width="11.33203125" style="5" customWidth="1"/>
    <col min="1022" max="1022" width="13.83203125" style="5" customWidth="1"/>
    <col min="1023" max="1023" width="17.33203125" style="5" customWidth="1"/>
    <col min="1024" max="1024" width="12.1640625" style="5" customWidth="1"/>
    <col min="1025" max="1273" width="9.1640625" style="5"/>
    <col min="1274" max="1274" width="15.33203125" style="5" customWidth="1"/>
    <col min="1275" max="1275" width="10.1640625" style="5" customWidth="1"/>
    <col min="1276" max="1276" width="15.1640625" style="5" customWidth="1"/>
    <col min="1277" max="1277" width="11.33203125" style="5" customWidth="1"/>
    <col min="1278" max="1278" width="13.83203125" style="5" customWidth="1"/>
    <col min="1279" max="1279" width="17.33203125" style="5" customWidth="1"/>
    <col min="1280" max="1280" width="12.1640625" style="5" customWidth="1"/>
    <col min="1281" max="1529" width="9.1640625" style="5"/>
    <col min="1530" max="1530" width="15.33203125" style="5" customWidth="1"/>
    <col min="1531" max="1531" width="10.1640625" style="5" customWidth="1"/>
    <col min="1532" max="1532" width="15.1640625" style="5" customWidth="1"/>
    <col min="1533" max="1533" width="11.33203125" style="5" customWidth="1"/>
    <col min="1534" max="1534" width="13.83203125" style="5" customWidth="1"/>
    <col min="1535" max="1535" width="17.33203125" style="5" customWidth="1"/>
    <col min="1536" max="1536" width="12.1640625" style="5" customWidth="1"/>
    <col min="1537" max="1785" width="9.1640625" style="5"/>
    <col min="1786" max="1786" width="15.33203125" style="5" customWidth="1"/>
    <col min="1787" max="1787" width="10.1640625" style="5" customWidth="1"/>
    <col min="1788" max="1788" width="15.1640625" style="5" customWidth="1"/>
    <col min="1789" max="1789" width="11.33203125" style="5" customWidth="1"/>
    <col min="1790" max="1790" width="13.83203125" style="5" customWidth="1"/>
    <col min="1791" max="1791" width="17.33203125" style="5" customWidth="1"/>
    <col min="1792" max="1792" width="12.1640625" style="5" customWidth="1"/>
    <col min="1793" max="2041" width="9.1640625" style="5"/>
    <col min="2042" max="2042" width="15.33203125" style="5" customWidth="1"/>
    <col min="2043" max="2043" width="10.1640625" style="5" customWidth="1"/>
    <col min="2044" max="2044" width="15.1640625" style="5" customWidth="1"/>
    <col min="2045" max="2045" width="11.33203125" style="5" customWidth="1"/>
    <col min="2046" max="2046" width="13.83203125" style="5" customWidth="1"/>
    <col min="2047" max="2047" width="17.33203125" style="5" customWidth="1"/>
    <col min="2048" max="2048" width="12.1640625" style="5" customWidth="1"/>
    <col min="2049" max="2297" width="9.1640625" style="5"/>
    <col min="2298" max="2298" width="15.33203125" style="5" customWidth="1"/>
    <col min="2299" max="2299" width="10.1640625" style="5" customWidth="1"/>
    <col min="2300" max="2300" width="15.1640625" style="5" customWidth="1"/>
    <col min="2301" max="2301" width="11.33203125" style="5" customWidth="1"/>
    <col min="2302" max="2302" width="13.83203125" style="5" customWidth="1"/>
    <col min="2303" max="2303" width="17.33203125" style="5" customWidth="1"/>
    <col min="2304" max="2304" width="12.1640625" style="5" customWidth="1"/>
    <col min="2305" max="2553" width="9.1640625" style="5"/>
    <col min="2554" max="2554" width="15.33203125" style="5" customWidth="1"/>
    <col min="2555" max="2555" width="10.1640625" style="5" customWidth="1"/>
    <col min="2556" max="2556" width="15.1640625" style="5" customWidth="1"/>
    <col min="2557" max="2557" width="11.33203125" style="5" customWidth="1"/>
    <col min="2558" max="2558" width="13.83203125" style="5" customWidth="1"/>
    <col min="2559" max="2559" width="17.33203125" style="5" customWidth="1"/>
    <col min="2560" max="2560" width="12.1640625" style="5" customWidth="1"/>
    <col min="2561" max="2809" width="9.1640625" style="5"/>
    <col min="2810" max="2810" width="15.33203125" style="5" customWidth="1"/>
    <col min="2811" max="2811" width="10.1640625" style="5" customWidth="1"/>
    <col min="2812" max="2812" width="15.1640625" style="5" customWidth="1"/>
    <col min="2813" max="2813" width="11.33203125" style="5" customWidth="1"/>
    <col min="2814" max="2814" width="13.83203125" style="5" customWidth="1"/>
    <col min="2815" max="2815" width="17.33203125" style="5" customWidth="1"/>
    <col min="2816" max="2816" width="12.1640625" style="5" customWidth="1"/>
    <col min="2817" max="3065" width="9.1640625" style="5"/>
    <col min="3066" max="3066" width="15.33203125" style="5" customWidth="1"/>
    <col min="3067" max="3067" width="10.1640625" style="5" customWidth="1"/>
    <col min="3068" max="3068" width="15.1640625" style="5" customWidth="1"/>
    <col min="3069" max="3069" width="11.33203125" style="5" customWidth="1"/>
    <col min="3070" max="3070" width="13.83203125" style="5" customWidth="1"/>
    <col min="3071" max="3071" width="17.33203125" style="5" customWidth="1"/>
    <col min="3072" max="3072" width="12.1640625" style="5" customWidth="1"/>
    <col min="3073" max="3321" width="9.1640625" style="5"/>
    <col min="3322" max="3322" width="15.33203125" style="5" customWidth="1"/>
    <col min="3323" max="3323" width="10.1640625" style="5" customWidth="1"/>
    <col min="3324" max="3324" width="15.1640625" style="5" customWidth="1"/>
    <col min="3325" max="3325" width="11.33203125" style="5" customWidth="1"/>
    <col min="3326" max="3326" width="13.83203125" style="5" customWidth="1"/>
    <col min="3327" max="3327" width="17.33203125" style="5" customWidth="1"/>
    <col min="3328" max="3328" width="12.1640625" style="5" customWidth="1"/>
    <col min="3329" max="3577" width="9.1640625" style="5"/>
    <col min="3578" max="3578" width="15.33203125" style="5" customWidth="1"/>
    <col min="3579" max="3579" width="10.1640625" style="5" customWidth="1"/>
    <col min="3580" max="3580" width="15.1640625" style="5" customWidth="1"/>
    <col min="3581" max="3581" width="11.33203125" style="5" customWidth="1"/>
    <col min="3582" max="3582" width="13.83203125" style="5" customWidth="1"/>
    <col min="3583" max="3583" width="17.33203125" style="5" customWidth="1"/>
    <col min="3584" max="3584" width="12.1640625" style="5" customWidth="1"/>
    <col min="3585" max="3833" width="9.1640625" style="5"/>
    <col min="3834" max="3834" width="15.33203125" style="5" customWidth="1"/>
    <col min="3835" max="3835" width="10.1640625" style="5" customWidth="1"/>
    <col min="3836" max="3836" width="15.1640625" style="5" customWidth="1"/>
    <col min="3837" max="3837" width="11.33203125" style="5" customWidth="1"/>
    <col min="3838" max="3838" width="13.83203125" style="5" customWidth="1"/>
    <col min="3839" max="3839" width="17.33203125" style="5" customWidth="1"/>
    <col min="3840" max="3840" width="12.1640625" style="5" customWidth="1"/>
    <col min="3841" max="4089" width="9.1640625" style="5"/>
    <col min="4090" max="4090" width="15.33203125" style="5" customWidth="1"/>
    <col min="4091" max="4091" width="10.1640625" style="5" customWidth="1"/>
    <col min="4092" max="4092" width="15.1640625" style="5" customWidth="1"/>
    <col min="4093" max="4093" width="11.33203125" style="5" customWidth="1"/>
    <col min="4094" max="4094" width="13.83203125" style="5" customWidth="1"/>
    <col min="4095" max="4095" width="17.33203125" style="5" customWidth="1"/>
    <col min="4096" max="4096" width="12.1640625" style="5" customWidth="1"/>
    <col min="4097" max="4345" width="9.1640625" style="5"/>
    <col min="4346" max="4346" width="15.33203125" style="5" customWidth="1"/>
    <col min="4347" max="4347" width="10.1640625" style="5" customWidth="1"/>
    <col min="4348" max="4348" width="15.1640625" style="5" customWidth="1"/>
    <col min="4349" max="4349" width="11.33203125" style="5" customWidth="1"/>
    <col min="4350" max="4350" width="13.83203125" style="5" customWidth="1"/>
    <col min="4351" max="4351" width="17.33203125" style="5" customWidth="1"/>
    <col min="4352" max="4352" width="12.1640625" style="5" customWidth="1"/>
    <col min="4353" max="4601" width="9.1640625" style="5"/>
    <col min="4602" max="4602" width="15.33203125" style="5" customWidth="1"/>
    <col min="4603" max="4603" width="10.1640625" style="5" customWidth="1"/>
    <col min="4604" max="4604" width="15.1640625" style="5" customWidth="1"/>
    <col min="4605" max="4605" width="11.33203125" style="5" customWidth="1"/>
    <col min="4606" max="4606" width="13.83203125" style="5" customWidth="1"/>
    <col min="4607" max="4607" width="17.33203125" style="5" customWidth="1"/>
    <col min="4608" max="4608" width="12.1640625" style="5" customWidth="1"/>
    <col min="4609" max="4857" width="9.1640625" style="5"/>
    <col min="4858" max="4858" width="15.33203125" style="5" customWidth="1"/>
    <col min="4859" max="4859" width="10.1640625" style="5" customWidth="1"/>
    <col min="4860" max="4860" width="15.1640625" style="5" customWidth="1"/>
    <col min="4861" max="4861" width="11.33203125" style="5" customWidth="1"/>
    <col min="4862" max="4862" width="13.83203125" style="5" customWidth="1"/>
    <col min="4863" max="4863" width="17.33203125" style="5" customWidth="1"/>
    <col min="4864" max="4864" width="12.1640625" style="5" customWidth="1"/>
    <col min="4865" max="5113" width="9.1640625" style="5"/>
    <col min="5114" max="5114" width="15.33203125" style="5" customWidth="1"/>
    <col min="5115" max="5115" width="10.1640625" style="5" customWidth="1"/>
    <col min="5116" max="5116" width="15.1640625" style="5" customWidth="1"/>
    <col min="5117" max="5117" width="11.33203125" style="5" customWidth="1"/>
    <col min="5118" max="5118" width="13.83203125" style="5" customWidth="1"/>
    <col min="5119" max="5119" width="17.33203125" style="5" customWidth="1"/>
    <col min="5120" max="5120" width="12.1640625" style="5" customWidth="1"/>
    <col min="5121" max="5369" width="9.1640625" style="5"/>
    <col min="5370" max="5370" width="15.33203125" style="5" customWidth="1"/>
    <col min="5371" max="5371" width="10.1640625" style="5" customWidth="1"/>
    <col min="5372" max="5372" width="15.1640625" style="5" customWidth="1"/>
    <col min="5373" max="5373" width="11.33203125" style="5" customWidth="1"/>
    <col min="5374" max="5374" width="13.83203125" style="5" customWidth="1"/>
    <col min="5375" max="5375" width="17.33203125" style="5" customWidth="1"/>
    <col min="5376" max="5376" width="12.1640625" style="5" customWidth="1"/>
    <col min="5377" max="5625" width="9.1640625" style="5"/>
    <col min="5626" max="5626" width="15.33203125" style="5" customWidth="1"/>
    <col min="5627" max="5627" width="10.1640625" style="5" customWidth="1"/>
    <col min="5628" max="5628" width="15.1640625" style="5" customWidth="1"/>
    <col min="5629" max="5629" width="11.33203125" style="5" customWidth="1"/>
    <col min="5630" max="5630" width="13.83203125" style="5" customWidth="1"/>
    <col min="5631" max="5631" width="17.33203125" style="5" customWidth="1"/>
    <col min="5632" max="5632" width="12.1640625" style="5" customWidth="1"/>
    <col min="5633" max="5881" width="9.1640625" style="5"/>
    <col min="5882" max="5882" width="15.33203125" style="5" customWidth="1"/>
    <col min="5883" max="5883" width="10.1640625" style="5" customWidth="1"/>
    <col min="5884" max="5884" width="15.1640625" style="5" customWidth="1"/>
    <col min="5885" max="5885" width="11.33203125" style="5" customWidth="1"/>
    <col min="5886" max="5886" width="13.83203125" style="5" customWidth="1"/>
    <col min="5887" max="5887" width="17.33203125" style="5" customWidth="1"/>
    <col min="5888" max="5888" width="12.1640625" style="5" customWidth="1"/>
    <col min="5889" max="6137" width="9.1640625" style="5"/>
    <col min="6138" max="6138" width="15.33203125" style="5" customWidth="1"/>
    <col min="6139" max="6139" width="10.1640625" style="5" customWidth="1"/>
    <col min="6140" max="6140" width="15.1640625" style="5" customWidth="1"/>
    <col min="6141" max="6141" width="11.33203125" style="5" customWidth="1"/>
    <col min="6142" max="6142" width="13.83203125" style="5" customWidth="1"/>
    <col min="6143" max="6143" width="17.33203125" style="5" customWidth="1"/>
    <col min="6144" max="6144" width="12.1640625" style="5" customWidth="1"/>
    <col min="6145" max="6393" width="9.1640625" style="5"/>
    <col min="6394" max="6394" width="15.33203125" style="5" customWidth="1"/>
    <col min="6395" max="6395" width="10.1640625" style="5" customWidth="1"/>
    <col min="6396" max="6396" width="15.1640625" style="5" customWidth="1"/>
    <col min="6397" max="6397" width="11.33203125" style="5" customWidth="1"/>
    <col min="6398" max="6398" width="13.83203125" style="5" customWidth="1"/>
    <col min="6399" max="6399" width="17.33203125" style="5" customWidth="1"/>
    <col min="6400" max="6400" width="12.1640625" style="5" customWidth="1"/>
    <col min="6401" max="6649" width="9.1640625" style="5"/>
    <col min="6650" max="6650" width="15.33203125" style="5" customWidth="1"/>
    <col min="6651" max="6651" width="10.1640625" style="5" customWidth="1"/>
    <col min="6652" max="6652" width="15.1640625" style="5" customWidth="1"/>
    <col min="6653" max="6653" width="11.33203125" style="5" customWidth="1"/>
    <col min="6654" max="6654" width="13.83203125" style="5" customWidth="1"/>
    <col min="6655" max="6655" width="17.33203125" style="5" customWidth="1"/>
    <col min="6656" max="6656" width="12.1640625" style="5" customWidth="1"/>
    <col min="6657" max="6905" width="9.1640625" style="5"/>
    <col min="6906" max="6906" width="15.33203125" style="5" customWidth="1"/>
    <col min="6907" max="6907" width="10.1640625" style="5" customWidth="1"/>
    <col min="6908" max="6908" width="15.1640625" style="5" customWidth="1"/>
    <col min="6909" max="6909" width="11.33203125" style="5" customWidth="1"/>
    <col min="6910" max="6910" width="13.83203125" style="5" customWidth="1"/>
    <col min="6911" max="6911" width="17.33203125" style="5" customWidth="1"/>
    <col min="6912" max="6912" width="12.1640625" style="5" customWidth="1"/>
    <col min="6913" max="7161" width="9.1640625" style="5"/>
    <col min="7162" max="7162" width="15.33203125" style="5" customWidth="1"/>
    <col min="7163" max="7163" width="10.1640625" style="5" customWidth="1"/>
    <col min="7164" max="7164" width="15.1640625" style="5" customWidth="1"/>
    <col min="7165" max="7165" width="11.33203125" style="5" customWidth="1"/>
    <col min="7166" max="7166" width="13.83203125" style="5" customWidth="1"/>
    <col min="7167" max="7167" width="17.33203125" style="5" customWidth="1"/>
    <col min="7168" max="7168" width="12.1640625" style="5" customWidth="1"/>
    <col min="7169" max="7417" width="9.1640625" style="5"/>
    <col min="7418" max="7418" width="15.33203125" style="5" customWidth="1"/>
    <col min="7419" max="7419" width="10.1640625" style="5" customWidth="1"/>
    <col min="7420" max="7420" width="15.1640625" style="5" customWidth="1"/>
    <col min="7421" max="7421" width="11.33203125" style="5" customWidth="1"/>
    <col min="7422" max="7422" width="13.83203125" style="5" customWidth="1"/>
    <col min="7423" max="7423" width="17.33203125" style="5" customWidth="1"/>
    <col min="7424" max="7424" width="12.1640625" style="5" customWidth="1"/>
    <col min="7425" max="7673" width="9.1640625" style="5"/>
    <col min="7674" max="7674" width="15.33203125" style="5" customWidth="1"/>
    <col min="7675" max="7675" width="10.1640625" style="5" customWidth="1"/>
    <col min="7676" max="7676" width="15.1640625" style="5" customWidth="1"/>
    <col min="7677" max="7677" width="11.33203125" style="5" customWidth="1"/>
    <col min="7678" max="7678" width="13.83203125" style="5" customWidth="1"/>
    <col min="7679" max="7679" width="17.33203125" style="5" customWidth="1"/>
    <col min="7680" max="7680" width="12.1640625" style="5" customWidth="1"/>
    <col min="7681" max="7929" width="9.1640625" style="5"/>
    <col min="7930" max="7930" width="15.33203125" style="5" customWidth="1"/>
    <col min="7931" max="7931" width="10.1640625" style="5" customWidth="1"/>
    <col min="7932" max="7932" width="15.1640625" style="5" customWidth="1"/>
    <col min="7933" max="7933" width="11.33203125" style="5" customWidth="1"/>
    <col min="7934" max="7934" width="13.83203125" style="5" customWidth="1"/>
    <col min="7935" max="7935" width="17.33203125" style="5" customWidth="1"/>
    <col min="7936" max="7936" width="12.1640625" style="5" customWidth="1"/>
    <col min="7937" max="8185" width="9.1640625" style="5"/>
    <col min="8186" max="8186" width="15.33203125" style="5" customWidth="1"/>
    <col min="8187" max="8187" width="10.1640625" style="5" customWidth="1"/>
    <col min="8188" max="8188" width="15.1640625" style="5" customWidth="1"/>
    <col min="8189" max="8189" width="11.33203125" style="5" customWidth="1"/>
    <col min="8190" max="8190" width="13.83203125" style="5" customWidth="1"/>
    <col min="8191" max="8191" width="17.33203125" style="5" customWidth="1"/>
    <col min="8192" max="8192" width="12.1640625" style="5" customWidth="1"/>
    <col min="8193" max="8441" width="9.1640625" style="5"/>
    <col min="8442" max="8442" width="15.33203125" style="5" customWidth="1"/>
    <col min="8443" max="8443" width="10.1640625" style="5" customWidth="1"/>
    <col min="8444" max="8444" width="15.1640625" style="5" customWidth="1"/>
    <col min="8445" max="8445" width="11.33203125" style="5" customWidth="1"/>
    <col min="8446" max="8446" width="13.83203125" style="5" customWidth="1"/>
    <col min="8447" max="8447" width="17.33203125" style="5" customWidth="1"/>
    <col min="8448" max="8448" width="12.1640625" style="5" customWidth="1"/>
    <col min="8449" max="8697" width="9.1640625" style="5"/>
    <col min="8698" max="8698" width="15.33203125" style="5" customWidth="1"/>
    <col min="8699" max="8699" width="10.1640625" style="5" customWidth="1"/>
    <col min="8700" max="8700" width="15.1640625" style="5" customWidth="1"/>
    <col min="8701" max="8701" width="11.33203125" style="5" customWidth="1"/>
    <col min="8702" max="8702" width="13.83203125" style="5" customWidth="1"/>
    <col min="8703" max="8703" width="17.33203125" style="5" customWidth="1"/>
    <col min="8704" max="8704" width="12.1640625" style="5" customWidth="1"/>
    <col min="8705" max="8953" width="9.1640625" style="5"/>
    <col min="8954" max="8954" width="15.33203125" style="5" customWidth="1"/>
    <col min="8955" max="8955" width="10.1640625" style="5" customWidth="1"/>
    <col min="8956" max="8956" width="15.1640625" style="5" customWidth="1"/>
    <col min="8957" max="8957" width="11.33203125" style="5" customWidth="1"/>
    <col min="8958" max="8958" width="13.83203125" style="5" customWidth="1"/>
    <col min="8959" max="8959" width="17.33203125" style="5" customWidth="1"/>
    <col min="8960" max="8960" width="12.1640625" style="5" customWidth="1"/>
    <col min="8961" max="9209" width="9.1640625" style="5"/>
    <col min="9210" max="9210" width="15.33203125" style="5" customWidth="1"/>
    <col min="9211" max="9211" width="10.1640625" style="5" customWidth="1"/>
    <col min="9212" max="9212" width="15.1640625" style="5" customWidth="1"/>
    <col min="9213" max="9213" width="11.33203125" style="5" customWidth="1"/>
    <col min="9214" max="9214" width="13.83203125" style="5" customWidth="1"/>
    <col min="9215" max="9215" width="17.33203125" style="5" customWidth="1"/>
    <col min="9216" max="9216" width="12.1640625" style="5" customWidth="1"/>
    <col min="9217" max="9465" width="9.1640625" style="5"/>
    <col min="9466" max="9466" width="15.33203125" style="5" customWidth="1"/>
    <col min="9467" max="9467" width="10.1640625" style="5" customWidth="1"/>
    <col min="9468" max="9468" width="15.1640625" style="5" customWidth="1"/>
    <col min="9469" max="9469" width="11.33203125" style="5" customWidth="1"/>
    <col min="9470" max="9470" width="13.83203125" style="5" customWidth="1"/>
    <col min="9471" max="9471" width="17.33203125" style="5" customWidth="1"/>
    <col min="9472" max="9472" width="12.1640625" style="5" customWidth="1"/>
    <col min="9473" max="9721" width="9.1640625" style="5"/>
    <col min="9722" max="9722" width="15.33203125" style="5" customWidth="1"/>
    <col min="9723" max="9723" width="10.1640625" style="5" customWidth="1"/>
    <col min="9724" max="9724" width="15.1640625" style="5" customWidth="1"/>
    <col min="9725" max="9725" width="11.33203125" style="5" customWidth="1"/>
    <col min="9726" max="9726" width="13.83203125" style="5" customWidth="1"/>
    <col min="9727" max="9727" width="17.33203125" style="5" customWidth="1"/>
    <col min="9728" max="9728" width="12.1640625" style="5" customWidth="1"/>
    <col min="9729" max="9977" width="9.1640625" style="5"/>
    <col min="9978" max="9978" width="15.33203125" style="5" customWidth="1"/>
    <col min="9979" max="9979" width="10.1640625" style="5" customWidth="1"/>
    <col min="9980" max="9980" width="15.1640625" style="5" customWidth="1"/>
    <col min="9981" max="9981" width="11.33203125" style="5" customWidth="1"/>
    <col min="9982" max="9982" width="13.83203125" style="5" customWidth="1"/>
    <col min="9983" max="9983" width="17.33203125" style="5" customWidth="1"/>
    <col min="9984" max="9984" width="12.1640625" style="5" customWidth="1"/>
    <col min="9985" max="10233" width="9.1640625" style="5"/>
    <col min="10234" max="10234" width="15.33203125" style="5" customWidth="1"/>
    <col min="10235" max="10235" width="10.1640625" style="5" customWidth="1"/>
    <col min="10236" max="10236" width="15.1640625" style="5" customWidth="1"/>
    <col min="10237" max="10237" width="11.33203125" style="5" customWidth="1"/>
    <col min="10238" max="10238" width="13.83203125" style="5" customWidth="1"/>
    <col min="10239" max="10239" width="17.33203125" style="5" customWidth="1"/>
    <col min="10240" max="10240" width="12.1640625" style="5" customWidth="1"/>
    <col min="10241" max="10489" width="9.1640625" style="5"/>
    <col min="10490" max="10490" width="15.33203125" style="5" customWidth="1"/>
    <col min="10491" max="10491" width="10.1640625" style="5" customWidth="1"/>
    <col min="10492" max="10492" width="15.1640625" style="5" customWidth="1"/>
    <col min="10493" max="10493" width="11.33203125" style="5" customWidth="1"/>
    <col min="10494" max="10494" width="13.83203125" style="5" customWidth="1"/>
    <col min="10495" max="10495" width="17.33203125" style="5" customWidth="1"/>
    <col min="10496" max="10496" width="12.1640625" style="5" customWidth="1"/>
    <col min="10497" max="10745" width="9.1640625" style="5"/>
    <col min="10746" max="10746" width="15.33203125" style="5" customWidth="1"/>
    <col min="10747" max="10747" width="10.1640625" style="5" customWidth="1"/>
    <col min="10748" max="10748" width="15.1640625" style="5" customWidth="1"/>
    <col min="10749" max="10749" width="11.33203125" style="5" customWidth="1"/>
    <col min="10750" max="10750" width="13.83203125" style="5" customWidth="1"/>
    <col min="10751" max="10751" width="17.33203125" style="5" customWidth="1"/>
    <col min="10752" max="10752" width="12.1640625" style="5" customWidth="1"/>
    <col min="10753" max="11001" width="9.1640625" style="5"/>
    <col min="11002" max="11002" width="15.33203125" style="5" customWidth="1"/>
    <col min="11003" max="11003" width="10.1640625" style="5" customWidth="1"/>
    <col min="11004" max="11004" width="15.1640625" style="5" customWidth="1"/>
    <col min="11005" max="11005" width="11.33203125" style="5" customWidth="1"/>
    <col min="11006" max="11006" width="13.83203125" style="5" customWidth="1"/>
    <col min="11007" max="11007" width="17.33203125" style="5" customWidth="1"/>
    <col min="11008" max="11008" width="12.1640625" style="5" customWidth="1"/>
    <col min="11009" max="11257" width="9.1640625" style="5"/>
    <col min="11258" max="11258" width="15.33203125" style="5" customWidth="1"/>
    <col min="11259" max="11259" width="10.1640625" style="5" customWidth="1"/>
    <col min="11260" max="11260" width="15.1640625" style="5" customWidth="1"/>
    <col min="11261" max="11261" width="11.33203125" style="5" customWidth="1"/>
    <col min="11262" max="11262" width="13.83203125" style="5" customWidth="1"/>
    <col min="11263" max="11263" width="17.33203125" style="5" customWidth="1"/>
    <col min="11264" max="11264" width="12.1640625" style="5" customWidth="1"/>
    <col min="11265" max="11513" width="9.1640625" style="5"/>
    <col min="11514" max="11514" width="15.33203125" style="5" customWidth="1"/>
    <col min="11515" max="11515" width="10.1640625" style="5" customWidth="1"/>
    <col min="11516" max="11516" width="15.1640625" style="5" customWidth="1"/>
    <col min="11517" max="11517" width="11.33203125" style="5" customWidth="1"/>
    <col min="11518" max="11518" width="13.83203125" style="5" customWidth="1"/>
    <col min="11519" max="11519" width="17.33203125" style="5" customWidth="1"/>
    <col min="11520" max="11520" width="12.1640625" style="5" customWidth="1"/>
    <col min="11521" max="11769" width="9.1640625" style="5"/>
    <col min="11770" max="11770" width="15.33203125" style="5" customWidth="1"/>
    <col min="11771" max="11771" width="10.1640625" style="5" customWidth="1"/>
    <col min="11772" max="11772" width="15.1640625" style="5" customWidth="1"/>
    <col min="11773" max="11773" width="11.33203125" style="5" customWidth="1"/>
    <col min="11774" max="11774" width="13.83203125" style="5" customWidth="1"/>
    <col min="11775" max="11775" width="17.33203125" style="5" customWidth="1"/>
    <col min="11776" max="11776" width="12.1640625" style="5" customWidth="1"/>
    <col min="11777" max="12025" width="9.1640625" style="5"/>
    <col min="12026" max="12026" width="15.33203125" style="5" customWidth="1"/>
    <col min="12027" max="12027" width="10.1640625" style="5" customWidth="1"/>
    <col min="12028" max="12028" width="15.1640625" style="5" customWidth="1"/>
    <col min="12029" max="12029" width="11.33203125" style="5" customWidth="1"/>
    <col min="12030" max="12030" width="13.83203125" style="5" customWidth="1"/>
    <col min="12031" max="12031" width="17.33203125" style="5" customWidth="1"/>
    <col min="12032" max="12032" width="12.1640625" style="5" customWidth="1"/>
    <col min="12033" max="12281" width="9.1640625" style="5"/>
    <col min="12282" max="12282" width="15.33203125" style="5" customWidth="1"/>
    <col min="12283" max="12283" width="10.1640625" style="5" customWidth="1"/>
    <col min="12284" max="12284" width="15.1640625" style="5" customWidth="1"/>
    <col min="12285" max="12285" width="11.33203125" style="5" customWidth="1"/>
    <col min="12286" max="12286" width="13.83203125" style="5" customWidth="1"/>
    <col min="12287" max="12287" width="17.33203125" style="5" customWidth="1"/>
    <col min="12288" max="12288" width="12.1640625" style="5" customWidth="1"/>
    <col min="12289" max="12537" width="9.1640625" style="5"/>
    <col min="12538" max="12538" width="15.33203125" style="5" customWidth="1"/>
    <col min="12539" max="12539" width="10.1640625" style="5" customWidth="1"/>
    <col min="12540" max="12540" width="15.1640625" style="5" customWidth="1"/>
    <col min="12541" max="12541" width="11.33203125" style="5" customWidth="1"/>
    <col min="12542" max="12542" width="13.83203125" style="5" customWidth="1"/>
    <col min="12543" max="12543" width="17.33203125" style="5" customWidth="1"/>
    <col min="12544" max="12544" width="12.1640625" style="5" customWidth="1"/>
    <col min="12545" max="12793" width="9.1640625" style="5"/>
    <col min="12794" max="12794" width="15.33203125" style="5" customWidth="1"/>
    <col min="12795" max="12795" width="10.1640625" style="5" customWidth="1"/>
    <col min="12796" max="12796" width="15.1640625" style="5" customWidth="1"/>
    <col min="12797" max="12797" width="11.33203125" style="5" customWidth="1"/>
    <col min="12798" max="12798" width="13.83203125" style="5" customWidth="1"/>
    <col min="12799" max="12799" width="17.33203125" style="5" customWidth="1"/>
    <col min="12800" max="12800" width="12.1640625" style="5" customWidth="1"/>
    <col min="12801" max="13049" width="9.1640625" style="5"/>
    <col min="13050" max="13050" width="15.33203125" style="5" customWidth="1"/>
    <col min="13051" max="13051" width="10.1640625" style="5" customWidth="1"/>
    <col min="13052" max="13052" width="15.1640625" style="5" customWidth="1"/>
    <col min="13053" max="13053" width="11.33203125" style="5" customWidth="1"/>
    <col min="13054" max="13054" width="13.83203125" style="5" customWidth="1"/>
    <col min="13055" max="13055" width="17.33203125" style="5" customWidth="1"/>
    <col min="13056" max="13056" width="12.1640625" style="5" customWidth="1"/>
    <col min="13057" max="13305" width="9.1640625" style="5"/>
    <col min="13306" max="13306" width="15.33203125" style="5" customWidth="1"/>
    <col min="13307" max="13307" width="10.1640625" style="5" customWidth="1"/>
    <col min="13308" max="13308" width="15.1640625" style="5" customWidth="1"/>
    <col min="13309" max="13309" width="11.33203125" style="5" customWidth="1"/>
    <col min="13310" max="13310" width="13.83203125" style="5" customWidth="1"/>
    <col min="13311" max="13311" width="17.33203125" style="5" customWidth="1"/>
    <col min="13312" max="13312" width="12.1640625" style="5" customWidth="1"/>
    <col min="13313" max="13561" width="9.1640625" style="5"/>
    <col min="13562" max="13562" width="15.33203125" style="5" customWidth="1"/>
    <col min="13563" max="13563" width="10.1640625" style="5" customWidth="1"/>
    <col min="13564" max="13564" width="15.1640625" style="5" customWidth="1"/>
    <col min="13565" max="13565" width="11.33203125" style="5" customWidth="1"/>
    <col min="13566" max="13566" width="13.83203125" style="5" customWidth="1"/>
    <col min="13567" max="13567" width="17.33203125" style="5" customWidth="1"/>
    <col min="13568" max="13568" width="12.1640625" style="5" customWidth="1"/>
    <col min="13569" max="13817" width="9.1640625" style="5"/>
    <col min="13818" max="13818" width="15.33203125" style="5" customWidth="1"/>
    <col min="13819" max="13819" width="10.1640625" style="5" customWidth="1"/>
    <col min="13820" max="13820" width="15.1640625" style="5" customWidth="1"/>
    <col min="13821" max="13821" width="11.33203125" style="5" customWidth="1"/>
    <col min="13822" max="13822" width="13.83203125" style="5" customWidth="1"/>
    <col min="13823" max="13823" width="17.33203125" style="5" customWidth="1"/>
    <col min="13824" max="13824" width="12.1640625" style="5" customWidth="1"/>
    <col min="13825" max="14073" width="9.1640625" style="5"/>
    <col min="14074" max="14074" width="15.33203125" style="5" customWidth="1"/>
    <col min="14075" max="14075" width="10.1640625" style="5" customWidth="1"/>
    <col min="14076" max="14076" width="15.1640625" style="5" customWidth="1"/>
    <col min="14077" max="14077" width="11.33203125" style="5" customWidth="1"/>
    <col min="14078" max="14078" width="13.83203125" style="5" customWidth="1"/>
    <col min="14079" max="14079" width="17.33203125" style="5" customWidth="1"/>
    <col min="14080" max="14080" width="12.1640625" style="5" customWidth="1"/>
    <col min="14081" max="14329" width="9.1640625" style="5"/>
    <col min="14330" max="14330" width="15.33203125" style="5" customWidth="1"/>
    <col min="14331" max="14331" width="10.1640625" style="5" customWidth="1"/>
    <col min="14332" max="14332" width="15.1640625" style="5" customWidth="1"/>
    <col min="14333" max="14333" width="11.33203125" style="5" customWidth="1"/>
    <col min="14334" max="14334" width="13.83203125" style="5" customWidth="1"/>
    <col min="14335" max="14335" width="17.33203125" style="5" customWidth="1"/>
    <col min="14336" max="14336" width="12.1640625" style="5" customWidth="1"/>
    <col min="14337" max="14585" width="9.1640625" style="5"/>
    <col min="14586" max="14586" width="15.33203125" style="5" customWidth="1"/>
    <col min="14587" max="14587" width="10.1640625" style="5" customWidth="1"/>
    <col min="14588" max="14588" width="15.1640625" style="5" customWidth="1"/>
    <col min="14589" max="14589" width="11.33203125" style="5" customWidth="1"/>
    <col min="14590" max="14590" width="13.83203125" style="5" customWidth="1"/>
    <col min="14591" max="14591" width="17.33203125" style="5" customWidth="1"/>
    <col min="14592" max="14592" width="12.1640625" style="5" customWidth="1"/>
    <col min="14593" max="14841" width="9.1640625" style="5"/>
    <col min="14842" max="14842" width="15.33203125" style="5" customWidth="1"/>
    <col min="14843" max="14843" width="10.1640625" style="5" customWidth="1"/>
    <col min="14844" max="14844" width="15.1640625" style="5" customWidth="1"/>
    <col min="14845" max="14845" width="11.33203125" style="5" customWidth="1"/>
    <col min="14846" max="14846" width="13.83203125" style="5" customWidth="1"/>
    <col min="14847" max="14847" width="17.33203125" style="5" customWidth="1"/>
    <col min="14848" max="14848" width="12.1640625" style="5" customWidth="1"/>
    <col min="14849" max="15097" width="9.1640625" style="5"/>
    <col min="15098" max="15098" width="15.33203125" style="5" customWidth="1"/>
    <col min="15099" max="15099" width="10.1640625" style="5" customWidth="1"/>
    <col min="15100" max="15100" width="15.1640625" style="5" customWidth="1"/>
    <col min="15101" max="15101" width="11.33203125" style="5" customWidth="1"/>
    <col min="15102" max="15102" width="13.83203125" style="5" customWidth="1"/>
    <col min="15103" max="15103" width="17.33203125" style="5" customWidth="1"/>
    <col min="15104" max="15104" width="12.1640625" style="5" customWidth="1"/>
    <col min="15105" max="15353" width="9.1640625" style="5"/>
    <col min="15354" max="15354" width="15.33203125" style="5" customWidth="1"/>
    <col min="15355" max="15355" width="10.1640625" style="5" customWidth="1"/>
    <col min="15356" max="15356" width="15.1640625" style="5" customWidth="1"/>
    <col min="15357" max="15357" width="11.33203125" style="5" customWidth="1"/>
    <col min="15358" max="15358" width="13.83203125" style="5" customWidth="1"/>
    <col min="15359" max="15359" width="17.33203125" style="5" customWidth="1"/>
    <col min="15360" max="15360" width="12.1640625" style="5" customWidth="1"/>
    <col min="15361" max="15609" width="9.1640625" style="5"/>
    <col min="15610" max="15610" width="15.33203125" style="5" customWidth="1"/>
    <col min="15611" max="15611" width="10.1640625" style="5" customWidth="1"/>
    <col min="15612" max="15612" width="15.1640625" style="5" customWidth="1"/>
    <col min="15613" max="15613" width="11.33203125" style="5" customWidth="1"/>
    <col min="15614" max="15614" width="13.83203125" style="5" customWidth="1"/>
    <col min="15615" max="15615" width="17.33203125" style="5" customWidth="1"/>
    <col min="15616" max="15616" width="12.1640625" style="5" customWidth="1"/>
    <col min="15617" max="15865" width="9.1640625" style="5"/>
    <col min="15866" max="15866" width="15.33203125" style="5" customWidth="1"/>
    <col min="15867" max="15867" width="10.1640625" style="5" customWidth="1"/>
    <col min="15868" max="15868" width="15.1640625" style="5" customWidth="1"/>
    <col min="15869" max="15869" width="11.33203125" style="5" customWidth="1"/>
    <col min="15870" max="15870" width="13.83203125" style="5" customWidth="1"/>
    <col min="15871" max="15871" width="17.33203125" style="5" customWidth="1"/>
    <col min="15872" max="15872" width="12.1640625" style="5" customWidth="1"/>
    <col min="15873" max="16121" width="9.1640625" style="5"/>
    <col min="16122" max="16122" width="15.33203125" style="5" customWidth="1"/>
    <col min="16123" max="16123" width="10.1640625" style="5" customWidth="1"/>
    <col min="16124" max="16124" width="15.1640625" style="5" customWidth="1"/>
    <col min="16125" max="16125" width="11.33203125" style="5" customWidth="1"/>
    <col min="16126" max="16126" width="13.83203125" style="5" customWidth="1"/>
    <col min="16127" max="16127" width="17.33203125" style="5" customWidth="1"/>
    <col min="16128" max="16128" width="12.1640625" style="5" customWidth="1"/>
    <col min="16129" max="16384" width="9.1640625" style="5"/>
  </cols>
  <sheetData>
    <row r="1" spans="1:8" s="2" customFormat="1" x14ac:dyDescent="0.2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3">
        <v>1</v>
      </c>
      <c r="B2" t="s">
        <v>26</v>
      </c>
      <c r="C2" s="3" t="s">
        <v>7</v>
      </c>
      <c r="D2" s="3">
        <v>2</v>
      </c>
      <c r="E2" s="3" t="s">
        <v>8</v>
      </c>
      <c r="F2" s="3">
        <v>2</v>
      </c>
      <c r="G2" s="4">
        <v>63017</v>
      </c>
      <c r="H2" s="3" t="s">
        <v>9</v>
      </c>
    </row>
    <row r="3" spans="1:8" x14ac:dyDescent="0.2">
      <c r="A3" s="3">
        <v>2</v>
      </c>
      <c r="B3" t="s">
        <v>27</v>
      </c>
      <c r="C3" s="3" t="s">
        <v>7</v>
      </c>
      <c r="D3" s="3">
        <v>2</v>
      </c>
      <c r="E3" s="3" t="s">
        <v>10</v>
      </c>
      <c r="F3" s="3">
        <v>3</v>
      </c>
      <c r="G3" s="4">
        <v>100302</v>
      </c>
      <c r="H3" s="3" t="s">
        <v>11</v>
      </c>
    </row>
    <row r="4" spans="1:8" x14ac:dyDescent="0.2">
      <c r="A4" s="3">
        <v>3</v>
      </c>
      <c r="B4" t="s">
        <v>28</v>
      </c>
      <c r="C4" s="3" t="s">
        <v>7</v>
      </c>
      <c r="D4" s="3">
        <v>2</v>
      </c>
      <c r="E4" s="3" t="s">
        <v>12</v>
      </c>
      <c r="F4" s="3">
        <v>0</v>
      </c>
      <c r="G4" s="4">
        <v>144043</v>
      </c>
      <c r="H4" s="3" t="s">
        <v>9</v>
      </c>
    </row>
    <row r="5" spans="1:8" x14ac:dyDescent="0.2">
      <c r="A5" s="3">
        <v>4</v>
      </c>
      <c r="B5" t="s">
        <v>29</v>
      </c>
      <c r="C5" s="3" t="s">
        <v>13</v>
      </c>
      <c r="D5" s="3">
        <v>2</v>
      </c>
      <c r="E5" s="3" t="s">
        <v>12</v>
      </c>
      <c r="F5" s="3">
        <v>0</v>
      </c>
      <c r="G5" s="4">
        <v>36025</v>
      </c>
      <c r="H5" s="3" t="s">
        <v>14</v>
      </c>
    </row>
    <row r="6" spans="1:8" x14ac:dyDescent="0.2">
      <c r="A6" s="3">
        <v>5</v>
      </c>
      <c r="B6" t="s">
        <v>30</v>
      </c>
      <c r="C6" s="3" t="s">
        <v>7</v>
      </c>
      <c r="D6" s="3">
        <v>1</v>
      </c>
      <c r="E6" s="3" t="s">
        <v>8</v>
      </c>
      <c r="F6" s="3">
        <v>0</v>
      </c>
      <c r="G6" s="4">
        <v>97543</v>
      </c>
      <c r="H6" s="3" t="s">
        <v>15</v>
      </c>
    </row>
    <row r="7" spans="1:8" x14ac:dyDescent="0.2">
      <c r="A7" s="3">
        <v>6</v>
      </c>
      <c r="B7" t="s">
        <v>31</v>
      </c>
      <c r="C7" s="3" t="s">
        <v>7</v>
      </c>
      <c r="D7" s="3">
        <v>1</v>
      </c>
      <c r="E7" s="3" t="s">
        <v>12</v>
      </c>
      <c r="F7" s="3">
        <v>3</v>
      </c>
      <c r="G7" s="4">
        <v>69222</v>
      </c>
      <c r="H7" s="3" t="s">
        <v>16</v>
      </c>
    </row>
    <row r="8" spans="1:8" x14ac:dyDescent="0.2">
      <c r="A8" s="3">
        <v>7</v>
      </c>
      <c r="B8" t="s">
        <v>32</v>
      </c>
      <c r="C8" s="3" t="s">
        <v>7</v>
      </c>
      <c r="D8" s="3">
        <v>2</v>
      </c>
      <c r="E8" s="3" t="s">
        <v>17</v>
      </c>
      <c r="F8" s="3">
        <v>2</v>
      </c>
      <c r="G8" s="4">
        <v>81799</v>
      </c>
      <c r="H8" s="3" t="s">
        <v>16</v>
      </c>
    </row>
    <row r="9" spans="1:8" x14ac:dyDescent="0.2">
      <c r="A9" s="3">
        <v>8</v>
      </c>
      <c r="B9" t="s">
        <v>33</v>
      </c>
      <c r="C9" s="3" t="s">
        <v>7</v>
      </c>
      <c r="D9" s="3">
        <v>2</v>
      </c>
      <c r="E9" s="3" t="s">
        <v>8</v>
      </c>
      <c r="F9" s="3">
        <v>1</v>
      </c>
      <c r="G9" s="4">
        <v>101894</v>
      </c>
      <c r="H9" s="3" t="s">
        <v>14</v>
      </c>
    </row>
    <row r="10" spans="1:8" x14ac:dyDescent="0.2">
      <c r="A10" s="3">
        <v>9</v>
      </c>
      <c r="B10" t="s">
        <v>34</v>
      </c>
      <c r="C10" s="3" t="s">
        <v>7</v>
      </c>
      <c r="D10" s="3">
        <v>1</v>
      </c>
      <c r="E10" s="3" t="s">
        <v>10</v>
      </c>
      <c r="F10" s="3">
        <v>0</v>
      </c>
      <c r="G10" s="4">
        <v>83843</v>
      </c>
      <c r="H10" s="3" t="s">
        <v>11</v>
      </c>
    </row>
    <row r="11" spans="1:8" x14ac:dyDescent="0.2">
      <c r="A11" s="3">
        <v>10</v>
      </c>
      <c r="B11" t="s">
        <v>35</v>
      </c>
      <c r="C11" s="3" t="s">
        <v>7</v>
      </c>
      <c r="D11" s="3">
        <v>1</v>
      </c>
      <c r="E11" s="3" t="s">
        <v>18</v>
      </c>
      <c r="F11" s="3">
        <v>3</v>
      </c>
      <c r="G11" s="4">
        <v>87457</v>
      </c>
      <c r="H11" s="3" t="s">
        <v>14</v>
      </c>
    </row>
    <row r="12" spans="1:8" x14ac:dyDescent="0.2">
      <c r="A12" s="3">
        <v>11</v>
      </c>
      <c r="B12" t="s">
        <v>36</v>
      </c>
      <c r="C12" s="3" t="s">
        <v>19</v>
      </c>
      <c r="D12" s="3">
        <v>2</v>
      </c>
      <c r="E12" s="3" t="s">
        <v>20</v>
      </c>
      <c r="F12" s="3">
        <v>0</v>
      </c>
      <c r="G12" s="4">
        <v>48966</v>
      </c>
      <c r="H12" s="3" t="s">
        <v>16</v>
      </c>
    </row>
    <row r="13" spans="1:8" x14ac:dyDescent="0.2">
      <c r="A13" s="3">
        <v>12</v>
      </c>
      <c r="B13" t="s">
        <v>37</v>
      </c>
      <c r="C13" s="3" t="s">
        <v>7</v>
      </c>
      <c r="D13" s="3">
        <v>2</v>
      </c>
      <c r="E13" s="3" t="s">
        <v>20</v>
      </c>
      <c r="F13" s="3">
        <v>1</v>
      </c>
      <c r="G13" s="4">
        <v>88855</v>
      </c>
      <c r="H13" s="3" t="s">
        <v>16</v>
      </c>
    </row>
    <row r="14" spans="1:8" x14ac:dyDescent="0.2">
      <c r="A14" s="3">
        <v>13</v>
      </c>
      <c r="B14" t="s">
        <v>38</v>
      </c>
      <c r="C14" s="3" t="s">
        <v>7</v>
      </c>
      <c r="D14" s="3">
        <v>1</v>
      </c>
      <c r="E14" s="3" t="s">
        <v>21</v>
      </c>
      <c r="F14" s="3">
        <v>1</v>
      </c>
      <c r="G14" s="4">
        <v>115138</v>
      </c>
      <c r="H14" s="3" t="s">
        <v>9</v>
      </c>
    </row>
    <row r="15" spans="1:8" x14ac:dyDescent="0.2">
      <c r="A15" s="3">
        <v>14</v>
      </c>
      <c r="B15" t="s">
        <v>39</v>
      </c>
      <c r="C15" s="3" t="s">
        <v>19</v>
      </c>
      <c r="D15" s="3">
        <v>2</v>
      </c>
      <c r="E15" s="3" t="s">
        <v>8</v>
      </c>
      <c r="F15" s="3">
        <v>2</v>
      </c>
      <c r="G15" s="4">
        <v>67748</v>
      </c>
      <c r="H15" s="3" t="s">
        <v>15</v>
      </c>
    </row>
    <row r="16" spans="1:8" x14ac:dyDescent="0.2">
      <c r="A16" s="3">
        <v>15</v>
      </c>
      <c r="B16" t="s">
        <v>40</v>
      </c>
      <c r="C16" s="3" t="s">
        <v>13</v>
      </c>
      <c r="D16" s="3">
        <v>2</v>
      </c>
      <c r="E16" s="3" t="s">
        <v>8</v>
      </c>
      <c r="F16" s="3">
        <v>2</v>
      </c>
      <c r="G16" s="4">
        <v>47172</v>
      </c>
      <c r="H16" s="3" t="s">
        <v>15</v>
      </c>
    </row>
    <row r="17" spans="1:8" x14ac:dyDescent="0.2">
      <c r="A17" s="3">
        <v>16</v>
      </c>
      <c r="B17" t="s">
        <v>41</v>
      </c>
      <c r="C17" s="3" t="s">
        <v>7</v>
      </c>
      <c r="D17" s="3">
        <v>2</v>
      </c>
      <c r="E17" s="3" t="s">
        <v>17</v>
      </c>
      <c r="F17" s="3">
        <v>0</v>
      </c>
      <c r="G17" s="4">
        <v>39086</v>
      </c>
      <c r="H17" s="3" t="s">
        <v>16</v>
      </c>
    </row>
    <row r="18" spans="1:8" x14ac:dyDescent="0.2">
      <c r="A18" s="3">
        <v>17</v>
      </c>
      <c r="B18" t="s">
        <v>42</v>
      </c>
      <c r="C18" s="3" t="s">
        <v>7</v>
      </c>
      <c r="D18" s="3">
        <v>1</v>
      </c>
      <c r="E18" s="3" t="s">
        <v>8</v>
      </c>
      <c r="F18" s="3">
        <v>0</v>
      </c>
      <c r="G18" s="4">
        <v>126983</v>
      </c>
      <c r="H18" s="3" t="s">
        <v>16</v>
      </c>
    </row>
    <row r="19" spans="1:8" x14ac:dyDescent="0.2">
      <c r="A19" s="3">
        <v>18</v>
      </c>
      <c r="B19" t="s">
        <v>43</v>
      </c>
      <c r="C19" s="3" t="s">
        <v>19</v>
      </c>
      <c r="D19" s="3">
        <v>2</v>
      </c>
      <c r="E19" s="3" t="s">
        <v>12</v>
      </c>
      <c r="F19" s="3">
        <v>2</v>
      </c>
      <c r="G19" s="4">
        <v>66001</v>
      </c>
      <c r="H19" s="3" t="s">
        <v>15</v>
      </c>
    </row>
    <row r="20" spans="1:8" x14ac:dyDescent="0.2">
      <c r="A20" s="3">
        <v>19</v>
      </c>
      <c r="B20" t="s">
        <v>44</v>
      </c>
      <c r="C20" s="3" t="s">
        <v>19</v>
      </c>
      <c r="D20" s="3">
        <v>2</v>
      </c>
      <c r="E20" s="3" t="s">
        <v>22</v>
      </c>
      <c r="F20" s="3">
        <v>2</v>
      </c>
      <c r="G20" s="4">
        <v>67723</v>
      </c>
      <c r="H20" s="3" t="s">
        <v>16</v>
      </c>
    </row>
    <row r="21" spans="1:8" x14ac:dyDescent="0.2">
      <c r="A21" s="3">
        <v>20</v>
      </c>
      <c r="B21" t="s">
        <v>45</v>
      </c>
      <c r="C21" s="3" t="s">
        <v>13</v>
      </c>
      <c r="D21" s="3">
        <v>2</v>
      </c>
      <c r="E21" s="3" t="s">
        <v>18</v>
      </c>
      <c r="F21" s="3">
        <v>1</v>
      </c>
      <c r="G21" s="4">
        <v>53335</v>
      </c>
      <c r="H21" s="3" t="s">
        <v>11</v>
      </c>
    </row>
    <row r="22" spans="1:8" x14ac:dyDescent="0.2">
      <c r="A22" s="3">
        <v>21</v>
      </c>
      <c r="B22" t="s">
        <v>46</v>
      </c>
      <c r="C22" s="3" t="s">
        <v>19</v>
      </c>
      <c r="D22" s="3">
        <v>2</v>
      </c>
      <c r="E22" s="3" t="s">
        <v>22</v>
      </c>
      <c r="F22" s="3">
        <v>2</v>
      </c>
      <c r="G22" s="4">
        <v>67683</v>
      </c>
      <c r="H22" s="3" t="s">
        <v>15</v>
      </c>
    </row>
    <row r="23" spans="1:8" x14ac:dyDescent="0.2">
      <c r="A23" s="3">
        <v>22</v>
      </c>
      <c r="B23" t="s">
        <v>47</v>
      </c>
      <c r="C23" s="3" t="s">
        <v>19</v>
      </c>
      <c r="D23" s="3">
        <v>1</v>
      </c>
      <c r="E23" s="3" t="s">
        <v>23</v>
      </c>
      <c r="F23" s="3">
        <v>3</v>
      </c>
      <c r="G23" s="4">
        <v>45483</v>
      </c>
      <c r="H23" s="3" t="s">
        <v>16</v>
      </c>
    </row>
    <row r="24" spans="1:8" x14ac:dyDescent="0.2">
      <c r="A24" s="3">
        <v>23</v>
      </c>
      <c r="B24" t="s">
        <v>48</v>
      </c>
      <c r="C24" s="3" t="s">
        <v>19</v>
      </c>
      <c r="D24" s="3">
        <v>1</v>
      </c>
      <c r="E24" s="3" t="s">
        <v>8</v>
      </c>
      <c r="F24" s="3">
        <v>0</v>
      </c>
      <c r="G24" s="4">
        <v>64364</v>
      </c>
      <c r="H24" s="3" t="s">
        <v>14</v>
      </c>
    </row>
    <row r="25" spans="1:8" x14ac:dyDescent="0.2">
      <c r="A25" s="3">
        <v>24</v>
      </c>
      <c r="B25" t="s">
        <v>49</v>
      </c>
      <c r="C25" s="3" t="s">
        <v>7</v>
      </c>
      <c r="D25" s="3">
        <v>1</v>
      </c>
      <c r="E25" s="3" t="s">
        <v>22</v>
      </c>
      <c r="F25" s="3">
        <v>2</v>
      </c>
      <c r="G25" s="4">
        <v>102315</v>
      </c>
      <c r="H25" s="3" t="s">
        <v>15</v>
      </c>
    </row>
    <row r="26" spans="1:8" x14ac:dyDescent="0.2">
      <c r="A26" s="3">
        <v>25</v>
      </c>
      <c r="B26" t="s">
        <v>50</v>
      </c>
      <c r="C26" s="3" t="s">
        <v>7</v>
      </c>
      <c r="D26" s="3">
        <v>2</v>
      </c>
      <c r="E26" s="3" t="s">
        <v>17</v>
      </c>
      <c r="F26" s="3">
        <v>2</v>
      </c>
      <c r="G26" s="4">
        <v>93370</v>
      </c>
      <c r="H26" s="3" t="s">
        <v>9</v>
      </c>
    </row>
    <row r="27" spans="1:8" x14ac:dyDescent="0.2">
      <c r="A27" s="3">
        <v>26</v>
      </c>
      <c r="B27" t="s">
        <v>51</v>
      </c>
      <c r="C27" s="3" t="s">
        <v>7</v>
      </c>
      <c r="D27" s="3">
        <v>2</v>
      </c>
      <c r="E27" s="3" t="s">
        <v>20</v>
      </c>
      <c r="F27" s="3">
        <v>2</v>
      </c>
      <c r="G27" s="4">
        <v>148075</v>
      </c>
      <c r="H27" s="3" t="s">
        <v>16</v>
      </c>
    </row>
    <row r="28" spans="1:8" x14ac:dyDescent="0.2">
      <c r="A28" s="3">
        <v>27</v>
      </c>
      <c r="B28" t="s">
        <v>52</v>
      </c>
      <c r="C28" s="3" t="s">
        <v>7</v>
      </c>
      <c r="D28" s="3">
        <v>1</v>
      </c>
      <c r="E28" s="3" t="s">
        <v>23</v>
      </c>
      <c r="F28" s="3">
        <v>0</v>
      </c>
      <c r="G28" s="4">
        <v>97857</v>
      </c>
      <c r="H28" s="3" t="s">
        <v>14</v>
      </c>
    </row>
    <row r="29" spans="1:8" x14ac:dyDescent="0.2">
      <c r="A29" s="3">
        <v>28</v>
      </c>
      <c r="B29" t="s">
        <v>53</v>
      </c>
      <c r="C29" s="3" t="s">
        <v>19</v>
      </c>
      <c r="D29" s="3">
        <v>1</v>
      </c>
      <c r="E29" s="3" t="s">
        <v>18</v>
      </c>
      <c r="F29" s="3">
        <v>2</v>
      </c>
      <c r="G29" s="4">
        <v>62929</v>
      </c>
      <c r="H29" s="3" t="s">
        <v>9</v>
      </c>
    </row>
    <row r="30" spans="1:8" x14ac:dyDescent="0.2">
      <c r="A30" s="3">
        <v>29</v>
      </c>
      <c r="B30" t="s">
        <v>54</v>
      </c>
      <c r="C30" s="3" t="s">
        <v>13</v>
      </c>
      <c r="D30" s="3">
        <v>2</v>
      </c>
      <c r="E30" s="3" t="s">
        <v>12</v>
      </c>
      <c r="F30" s="3">
        <v>2</v>
      </c>
      <c r="G30" s="4">
        <v>37963</v>
      </c>
      <c r="H30" s="3" t="s">
        <v>11</v>
      </c>
    </row>
    <row r="31" spans="1:8" x14ac:dyDescent="0.2">
      <c r="A31" s="3">
        <v>30</v>
      </c>
      <c r="B31" t="s">
        <v>55</v>
      </c>
      <c r="C31" s="3" t="s">
        <v>7</v>
      </c>
      <c r="D31" s="3">
        <v>1</v>
      </c>
      <c r="E31" s="3" t="s">
        <v>23</v>
      </c>
      <c r="F31" s="3">
        <v>0</v>
      </c>
      <c r="G31" s="4">
        <v>76476</v>
      </c>
      <c r="H31" s="3" t="s">
        <v>9</v>
      </c>
    </row>
    <row r="32" spans="1:8" x14ac:dyDescent="0.2">
      <c r="A32" s="3">
        <v>31</v>
      </c>
      <c r="B32" t="s">
        <v>56</v>
      </c>
      <c r="C32" s="3" t="s">
        <v>7</v>
      </c>
      <c r="D32" s="3">
        <v>2</v>
      </c>
      <c r="E32" s="3" t="s">
        <v>8</v>
      </c>
      <c r="F32" s="3">
        <v>2</v>
      </c>
      <c r="G32" s="4">
        <v>81674</v>
      </c>
      <c r="H32" s="3" t="s">
        <v>11</v>
      </c>
    </row>
    <row r="33" spans="1:8" x14ac:dyDescent="0.2">
      <c r="A33" s="3">
        <v>32</v>
      </c>
      <c r="B33" t="s">
        <v>57</v>
      </c>
      <c r="C33" s="3" t="s">
        <v>13</v>
      </c>
      <c r="D33" s="3">
        <v>2</v>
      </c>
      <c r="E33" s="3" t="s">
        <v>10</v>
      </c>
      <c r="F33" s="3">
        <v>2</v>
      </c>
      <c r="G33" s="4">
        <v>49505</v>
      </c>
      <c r="H33" s="3" t="s">
        <v>11</v>
      </c>
    </row>
    <row r="34" spans="1:8" x14ac:dyDescent="0.2">
      <c r="A34" s="3">
        <v>33</v>
      </c>
      <c r="B34" t="s">
        <v>58</v>
      </c>
      <c r="C34" s="3" t="s">
        <v>13</v>
      </c>
      <c r="D34" s="3">
        <v>1</v>
      </c>
      <c r="E34" s="3" t="s">
        <v>12</v>
      </c>
      <c r="F34" s="3">
        <v>3</v>
      </c>
      <c r="G34" s="4">
        <v>49723</v>
      </c>
      <c r="H34" s="3" t="s">
        <v>11</v>
      </c>
    </row>
    <row r="35" spans="1:8" x14ac:dyDescent="0.2">
      <c r="A35" s="3">
        <v>34</v>
      </c>
      <c r="B35" t="s">
        <v>59</v>
      </c>
      <c r="C35" s="3" t="s">
        <v>19</v>
      </c>
      <c r="D35" s="3">
        <v>2</v>
      </c>
      <c r="E35" s="3" t="s">
        <v>20</v>
      </c>
      <c r="F35" s="3">
        <v>0</v>
      </c>
      <c r="G35" s="4">
        <v>81981</v>
      </c>
      <c r="H35" s="3" t="s">
        <v>14</v>
      </c>
    </row>
    <row r="36" spans="1:8" x14ac:dyDescent="0.2">
      <c r="A36" s="3">
        <v>35</v>
      </c>
      <c r="B36" t="s">
        <v>60</v>
      </c>
      <c r="C36" s="3" t="s">
        <v>19</v>
      </c>
      <c r="D36" s="3">
        <v>2</v>
      </c>
      <c r="E36" s="3" t="s">
        <v>17</v>
      </c>
      <c r="F36" s="3">
        <v>2</v>
      </c>
      <c r="G36" s="4">
        <v>66636</v>
      </c>
      <c r="H36" s="3" t="s">
        <v>14</v>
      </c>
    </row>
    <row r="37" spans="1:8" x14ac:dyDescent="0.2">
      <c r="A37" s="3">
        <v>36</v>
      </c>
      <c r="B37" t="s">
        <v>61</v>
      </c>
      <c r="C37" s="3" t="s">
        <v>13</v>
      </c>
      <c r="D37" s="3">
        <v>2</v>
      </c>
      <c r="E37" s="3" t="s">
        <v>20</v>
      </c>
      <c r="F37" s="3">
        <v>3</v>
      </c>
      <c r="G37" s="4">
        <v>39665</v>
      </c>
      <c r="H37" s="3" t="s">
        <v>11</v>
      </c>
    </row>
    <row r="38" spans="1:8" x14ac:dyDescent="0.2">
      <c r="A38" s="3">
        <v>37</v>
      </c>
      <c r="B38" t="s">
        <v>62</v>
      </c>
      <c r="C38" s="3" t="s">
        <v>7</v>
      </c>
      <c r="D38" s="3">
        <v>2</v>
      </c>
      <c r="E38" s="3" t="s">
        <v>10</v>
      </c>
      <c r="F38" s="3">
        <v>0</v>
      </c>
      <c r="G38" s="4">
        <v>102213</v>
      </c>
      <c r="H38" s="3" t="s">
        <v>9</v>
      </c>
    </row>
    <row r="39" spans="1:8" x14ac:dyDescent="0.2">
      <c r="A39" s="3">
        <v>38</v>
      </c>
      <c r="B39" t="s">
        <v>63</v>
      </c>
      <c r="C39" s="3" t="s">
        <v>7</v>
      </c>
      <c r="D39" s="3">
        <v>1</v>
      </c>
      <c r="E39" s="3" t="s">
        <v>20</v>
      </c>
      <c r="F39" s="3">
        <v>0</v>
      </c>
      <c r="G39" s="4">
        <v>91650</v>
      </c>
      <c r="H39" s="3" t="s">
        <v>9</v>
      </c>
    </row>
    <row r="40" spans="1:8" x14ac:dyDescent="0.2">
      <c r="A40" s="3">
        <v>39</v>
      </c>
      <c r="B40" t="s">
        <v>64</v>
      </c>
      <c r="C40" s="3" t="s">
        <v>7</v>
      </c>
      <c r="D40" s="3">
        <v>1</v>
      </c>
      <c r="E40" s="3" t="s">
        <v>10</v>
      </c>
      <c r="F40" s="3">
        <v>0</v>
      </c>
      <c r="G40" s="4">
        <v>90349</v>
      </c>
      <c r="H40" s="3" t="s">
        <v>14</v>
      </c>
    </row>
    <row r="41" spans="1:8" x14ac:dyDescent="0.2">
      <c r="A41" s="3">
        <v>40</v>
      </c>
      <c r="B41" t="s">
        <v>65</v>
      </c>
      <c r="C41" s="3" t="s">
        <v>13</v>
      </c>
      <c r="D41" s="3">
        <v>2</v>
      </c>
      <c r="E41" s="3" t="s">
        <v>10</v>
      </c>
      <c r="F41" s="3">
        <v>2</v>
      </c>
      <c r="G41" s="4">
        <v>47927</v>
      </c>
      <c r="H41" s="3" t="s">
        <v>16</v>
      </c>
    </row>
    <row r="42" spans="1:8" x14ac:dyDescent="0.2">
      <c r="A42" s="3">
        <v>41</v>
      </c>
      <c r="B42" t="s">
        <v>66</v>
      </c>
      <c r="C42" s="3" t="s">
        <v>7</v>
      </c>
      <c r="D42" s="3">
        <v>2</v>
      </c>
      <c r="E42" s="3" t="s">
        <v>22</v>
      </c>
      <c r="F42" s="3">
        <v>3</v>
      </c>
      <c r="G42" s="4">
        <v>81926</v>
      </c>
      <c r="H42" s="3" t="s">
        <v>15</v>
      </c>
    </row>
    <row r="43" spans="1:8" x14ac:dyDescent="0.2">
      <c r="A43" s="3">
        <v>42</v>
      </c>
      <c r="B43" t="s">
        <v>67</v>
      </c>
      <c r="C43" s="3" t="s">
        <v>7</v>
      </c>
      <c r="D43" s="3">
        <v>1</v>
      </c>
      <c r="E43" s="3" t="s">
        <v>24</v>
      </c>
      <c r="F43" s="3">
        <v>0</v>
      </c>
      <c r="G43" s="4">
        <v>104032</v>
      </c>
      <c r="H43" s="3" t="s">
        <v>11</v>
      </c>
    </row>
    <row r="44" spans="1:8" x14ac:dyDescent="0.2">
      <c r="A44" s="3">
        <v>43</v>
      </c>
      <c r="B44" t="s">
        <v>68</v>
      </c>
      <c r="C44" s="3" t="s">
        <v>7</v>
      </c>
      <c r="D44" s="3">
        <v>1</v>
      </c>
      <c r="E44" s="3" t="s">
        <v>20</v>
      </c>
      <c r="F44" s="3">
        <v>2</v>
      </c>
      <c r="G44" s="4">
        <v>92590</v>
      </c>
      <c r="H44" s="3" t="s">
        <v>11</v>
      </c>
    </row>
    <row r="45" spans="1:8" x14ac:dyDescent="0.2">
      <c r="A45" s="3">
        <v>44</v>
      </c>
      <c r="B45" t="s">
        <v>69</v>
      </c>
      <c r="C45" s="3" t="s">
        <v>7</v>
      </c>
      <c r="D45" s="3">
        <v>1</v>
      </c>
      <c r="E45" s="3" t="s">
        <v>12</v>
      </c>
      <c r="F45" s="3">
        <v>0</v>
      </c>
      <c r="G45" s="4">
        <v>62268</v>
      </c>
      <c r="H45" s="3" t="s">
        <v>9</v>
      </c>
    </row>
    <row r="46" spans="1:8" x14ac:dyDescent="0.2">
      <c r="A46" s="3">
        <v>45</v>
      </c>
      <c r="B46" t="s">
        <v>70</v>
      </c>
      <c r="C46" s="3" t="s">
        <v>7</v>
      </c>
      <c r="D46" s="3">
        <v>1</v>
      </c>
      <c r="E46" s="3" t="s">
        <v>22</v>
      </c>
      <c r="F46" s="3">
        <v>2</v>
      </c>
      <c r="G46" s="4">
        <v>107121</v>
      </c>
      <c r="H46" s="3" t="s">
        <v>9</v>
      </c>
    </row>
    <row r="47" spans="1:8" x14ac:dyDescent="0.2">
      <c r="A47" s="3">
        <v>46</v>
      </c>
      <c r="B47" t="s">
        <v>71</v>
      </c>
      <c r="C47" s="3" t="s">
        <v>7</v>
      </c>
      <c r="D47" s="3">
        <v>2</v>
      </c>
      <c r="E47" s="3" t="s">
        <v>23</v>
      </c>
      <c r="F47" s="3">
        <v>3</v>
      </c>
      <c r="G47" s="4">
        <v>75368</v>
      </c>
      <c r="H47" s="3" t="s">
        <v>16</v>
      </c>
    </row>
    <row r="48" spans="1:8" x14ac:dyDescent="0.2">
      <c r="A48" s="3">
        <v>47</v>
      </c>
      <c r="B48" t="s">
        <v>72</v>
      </c>
      <c r="C48" s="3" t="s">
        <v>7</v>
      </c>
      <c r="D48" s="3">
        <v>2</v>
      </c>
      <c r="E48" s="3" t="s">
        <v>18</v>
      </c>
      <c r="F48" s="3">
        <v>3</v>
      </c>
      <c r="G48" s="4">
        <v>120713</v>
      </c>
      <c r="H48" s="3" t="s">
        <v>9</v>
      </c>
    </row>
    <row r="49" spans="1:8" x14ac:dyDescent="0.2">
      <c r="A49" s="3">
        <v>48</v>
      </c>
      <c r="B49" t="s">
        <v>73</v>
      </c>
      <c r="C49" s="3" t="s">
        <v>7</v>
      </c>
      <c r="D49" s="3">
        <v>2</v>
      </c>
      <c r="E49" s="3" t="s">
        <v>23</v>
      </c>
      <c r="F49" s="3">
        <v>1</v>
      </c>
      <c r="G49" s="4">
        <v>93344</v>
      </c>
      <c r="H49" s="3" t="s">
        <v>14</v>
      </c>
    </row>
    <row r="50" spans="1:8" x14ac:dyDescent="0.2">
      <c r="A50" s="3">
        <v>49</v>
      </c>
      <c r="B50" t="s">
        <v>74</v>
      </c>
      <c r="C50" s="3" t="s">
        <v>13</v>
      </c>
      <c r="D50" s="3">
        <v>2</v>
      </c>
      <c r="E50" s="3" t="s">
        <v>24</v>
      </c>
      <c r="F50" s="3">
        <v>0</v>
      </c>
      <c r="G50" s="4">
        <v>35629</v>
      </c>
      <c r="H50" s="3" t="s">
        <v>16</v>
      </c>
    </row>
    <row r="51" spans="1:8" x14ac:dyDescent="0.2">
      <c r="A51" s="3">
        <v>50</v>
      </c>
      <c r="B51" t="s">
        <v>75</v>
      </c>
      <c r="C51" s="3" t="s">
        <v>7</v>
      </c>
      <c r="D51" s="3">
        <v>2</v>
      </c>
      <c r="E51" s="3" t="s">
        <v>24</v>
      </c>
      <c r="F51" s="3">
        <v>2</v>
      </c>
      <c r="G51" s="4">
        <v>122748</v>
      </c>
      <c r="H51" s="3" t="s">
        <v>9</v>
      </c>
    </row>
    <row r="52" spans="1:8" x14ac:dyDescent="0.2">
      <c r="A52" s="3">
        <v>51</v>
      </c>
      <c r="B52" t="s">
        <v>76</v>
      </c>
      <c r="C52" s="3" t="s">
        <v>13</v>
      </c>
      <c r="D52" s="3">
        <v>1</v>
      </c>
      <c r="E52" s="3" t="s">
        <v>12</v>
      </c>
      <c r="F52" s="3">
        <v>0</v>
      </c>
      <c r="G52" s="4">
        <v>41967</v>
      </c>
      <c r="H52" s="3" t="s">
        <v>11</v>
      </c>
    </row>
    <row r="53" spans="1:8" x14ac:dyDescent="0.2">
      <c r="A53" s="3">
        <v>52</v>
      </c>
      <c r="B53" t="s">
        <v>77</v>
      </c>
      <c r="C53" s="3" t="s">
        <v>7</v>
      </c>
      <c r="D53" s="3">
        <v>2</v>
      </c>
      <c r="E53" s="3" t="s">
        <v>10</v>
      </c>
      <c r="F53" s="3">
        <v>3</v>
      </c>
      <c r="G53" s="4">
        <v>63642</v>
      </c>
      <c r="H53" s="3" t="s">
        <v>16</v>
      </c>
    </row>
    <row r="54" spans="1:8" x14ac:dyDescent="0.2">
      <c r="A54" s="3">
        <v>53</v>
      </c>
      <c r="B54" t="s">
        <v>78</v>
      </c>
      <c r="C54" s="3" t="s">
        <v>7</v>
      </c>
      <c r="D54" s="3">
        <v>1</v>
      </c>
      <c r="E54" s="3" t="s">
        <v>17</v>
      </c>
      <c r="F54" s="3">
        <v>2</v>
      </c>
      <c r="G54" s="4">
        <v>97785</v>
      </c>
      <c r="H54" s="3" t="s">
        <v>11</v>
      </c>
    </row>
    <row r="55" spans="1:8" x14ac:dyDescent="0.2">
      <c r="A55" s="3">
        <v>54</v>
      </c>
      <c r="B55" t="s">
        <v>79</v>
      </c>
      <c r="C55" s="3" t="s">
        <v>19</v>
      </c>
      <c r="D55" s="3">
        <v>2</v>
      </c>
      <c r="E55" s="3" t="s">
        <v>22</v>
      </c>
      <c r="F55" s="3">
        <v>1</v>
      </c>
      <c r="G55" s="4">
        <v>82218</v>
      </c>
      <c r="H55" s="3" t="s">
        <v>15</v>
      </c>
    </row>
    <row r="56" spans="1:8" x14ac:dyDescent="0.2">
      <c r="A56" s="3">
        <v>55</v>
      </c>
      <c r="B56" t="s">
        <v>80</v>
      </c>
      <c r="C56" s="3" t="s">
        <v>7</v>
      </c>
      <c r="D56" s="3">
        <v>2</v>
      </c>
      <c r="E56" s="3" t="s">
        <v>20</v>
      </c>
      <c r="F56" s="3">
        <v>2</v>
      </c>
      <c r="G56" s="4">
        <v>127638</v>
      </c>
      <c r="H56" s="3" t="s">
        <v>11</v>
      </c>
    </row>
    <row r="57" spans="1:8" x14ac:dyDescent="0.2">
      <c r="A57" s="3">
        <v>56</v>
      </c>
      <c r="B57" t="s">
        <v>81</v>
      </c>
      <c r="C57" s="3" t="s">
        <v>13</v>
      </c>
      <c r="D57" s="3">
        <v>2</v>
      </c>
      <c r="E57" s="3" t="s">
        <v>21</v>
      </c>
      <c r="F57" s="3">
        <v>2</v>
      </c>
      <c r="G57" s="4">
        <v>55958</v>
      </c>
      <c r="H57" s="3" t="s">
        <v>16</v>
      </c>
    </row>
    <row r="58" spans="1:8" x14ac:dyDescent="0.2">
      <c r="A58" s="3">
        <v>57</v>
      </c>
      <c r="B58" t="s">
        <v>82</v>
      </c>
      <c r="C58" s="3" t="s">
        <v>7</v>
      </c>
      <c r="D58" s="3">
        <v>2</v>
      </c>
      <c r="E58" s="3" t="s">
        <v>8</v>
      </c>
      <c r="F58" s="3">
        <v>2</v>
      </c>
      <c r="G58" s="4">
        <v>73629</v>
      </c>
      <c r="H58" s="3" t="s">
        <v>16</v>
      </c>
    </row>
    <row r="59" spans="1:8" x14ac:dyDescent="0.2">
      <c r="A59" s="3">
        <v>58</v>
      </c>
      <c r="B59" t="s">
        <v>83</v>
      </c>
      <c r="C59" s="3" t="s">
        <v>7</v>
      </c>
      <c r="D59" s="3">
        <v>1</v>
      </c>
      <c r="E59" s="3" t="s">
        <v>22</v>
      </c>
      <c r="F59" s="3">
        <v>3</v>
      </c>
      <c r="G59" s="4">
        <v>127108</v>
      </c>
      <c r="H59" s="3" t="s">
        <v>15</v>
      </c>
    </row>
    <row r="60" spans="1:8" x14ac:dyDescent="0.2">
      <c r="A60" s="3">
        <v>59</v>
      </c>
      <c r="B60" t="s">
        <v>84</v>
      </c>
      <c r="C60" s="3" t="s">
        <v>19</v>
      </c>
      <c r="D60" s="3">
        <v>2</v>
      </c>
      <c r="E60" s="3" t="s">
        <v>10</v>
      </c>
      <c r="F60" s="3">
        <v>0</v>
      </c>
      <c r="G60" s="4">
        <v>91767</v>
      </c>
      <c r="H60" s="3" t="s">
        <v>11</v>
      </c>
    </row>
    <row r="61" spans="1:8" x14ac:dyDescent="0.2">
      <c r="A61" s="3">
        <v>60</v>
      </c>
      <c r="B61" t="s">
        <v>85</v>
      </c>
      <c r="C61" s="3" t="s">
        <v>19</v>
      </c>
      <c r="D61" s="3">
        <v>1</v>
      </c>
      <c r="E61" s="3" t="s">
        <v>12</v>
      </c>
      <c r="F61" s="3">
        <v>3</v>
      </c>
      <c r="G61" s="4">
        <v>80366</v>
      </c>
      <c r="H61" s="3" t="s">
        <v>9</v>
      </c>
    </row>
    <row r="62" spans="1:8" x14ac:dyDescent="0.2">
      <c r="A62" s="3">
        <v>61</v>
      </c>
      <c r="B62" t="s">
        <v>86</v>
      </c>
      <c r="C62" s="3" t="s">
        <v>7</v>
      </c>
      <c r="D62" s="3">
        <v>1</v>
      </c>
      <c r="E62" s="3" t="s">
        <v>8</v>
      </c>
      <c r="F62" s="3">
        <v>0</v>
      </c>
      <c r="G62" s="4">
        <v>109183</v>
      </c>
      <c r="H62" s="3" t="s">
        <v>16</v>
      </c>
    </row>
    <row r="63" spans="1:8" x14ac:dyDescent="0.2">
      <c r="A63" s="3">
        <v>62</v>
      </c>
      <c r="B63" t="s">
        <v>87</v>
      </c>
      <c r="C63" s="3" t="s">
        <v>7</v>
      </c>
      <c r="D63" s="3">
        <v>2</v>
      </c>
      <c r="E63" s="3" t="s">
        <v>24</v>
      </c>
      <c r="F63" s="3">
        <v>3</v>
      </c>
      <c r="G63" s="4">
        <v>80445</v>
      </c>
      <c r="H63" s="3" t="s">
        <v>14</v>
      </c>
    </row>
    <row r="64" spans="1:8" x14ac:dyDescent="0.2">
      <c r="A64" s="3">
        <v>63</v>
      </c>
      <c r="B64" t="s">
        <v>88</v>
      </c>
      <c r="C64" s="3" t="s">
        <v>13</v>
      </c>
      <c r="D64" s="3">
        <v>1</v>
      </c>
      <c r="E64" s="3" t="s">
        <v>21</v>
      </c>
      <c r="F64" s="3">
        <v>2</v>
      </c>
      <c r="G64" s="4">
        <v>30020</v>
      </c>
      <c r="H64" s="3" t="s">
        <v>15</v>
      </c>
    </row>
    <row r="65" spans="1:8" x14ac:dyDescent="0.2">
      <c r="A65" s="3">
        <v>64</v>
      </c>
      <c r="B65" t="s">
        <v>89</v>
      </c>
      <c r="C65" s="3" t="s">
        <v>13</v>
      </c>
      <c r="D65" s="3">
        <v>2</v>
      </c>
      <c r="E65" s="3" t="s">
        <v>23</v>
      </c>
      <c r="F65" s="3">
        <v>0</v>
      </c>
      <c r="G65" s="4">
        <v>37255</v>
      </c>
      <c r="H65" s="3" t="s">
        <v>16</v>
      </c>
    </row>
    <row r="66" spans="1:8" x14ac:dyDescent="0.2">
      <c r="A66" s="3">
        <v>65</v>
      </c>
      <c r="B66" t="s">
        <v>90</v>
      </c>
      <c r="C66" s="3" t="s">
        <v>7</v>
      </c>
      <c r="D66" s="3">
        <v>1</v>
      </c>
      <c r="E66" s="3" t="s">
        <v>23</v>
      </c>
      <c r="F66" s="3">
        <v>0</v>
      </c>
      <c r="G66" s="4">
        <v>96180</v>
      </c>
      <c r="H66" s="3" t="s">
        <v>14</v>
      </c>
    </row>
    <row r="67" spans="1:8" x14ac:dyDescent="0.2">
      <c r="A67" s="3">
        <v>66</v>
      </c>
      <c r="B67" t="s">
        <v>91</v>
      </c>
      <c r="C67" s="3" t="s">
        <v>13</v>
      </c>
      <c r="D67" s="3">
        <v>1</v>
      </c>
      <c r="E67" s="3" t="s">
        <v>20</v>
      </c>
      <c r="F67" s="3">
        <v>2</v>
      </c>
      <c r="G67" s="4">
        <v>45424</v>
      </c>
      <c r="H67" s="3" t="s">
        <v>16</v>
      </c>
    </row>
    <row r="68" spans="1:8" x14ac:dyDescent="0.2">
      <c r="A68" s="3">
        <v>67</v>
      </c>
      <c r="B68" t="s">
        <v>92</v>
      </c>
      <c r="C68" s="3" t="s">
        <v>7</v>
      </c>
      <c r="D68" s="3">
        <v>1</v>
      </c>
      <c r="E68" s="3" t="s">
        <v>18</v>
      </c>
      <c r="F68" s="3">
        <v>2</v>
      </c>
      <c r="G68" s="4">
        <v>85526</v>
      </c>
      <c r="H68" s="3" t="s">
        <v>15</v>
      </c>
    </row>
    <row r="69" spans="1:8" x14ac:dyDescent="0.2">
      <c r="A69" s="3">
        <v>68</v>
      </c>
      <c r="B69" t="s">
        <v>93</v>
      </c>
      <c r="C69" s="3" t="s">
        <v>19</v>
      </c>
      <c r="D69" s="3">
        <v>1</v>
      </c>
      <c r="E69" s="3" t="s">
        <v>12</v>
      </c>
      <c r="F69" s="3">
        <v>2</v>
      </c>
      <c r="G69" s="4">
        <v>67073</v>
      </c>
      <c r="H69" s="3" t="s">
        <v>9</v>
      </c>
    </row>
    <row r="70" spans="1:8" x14ac:dyDescent="0.2">
      <c r="A70" s="3">
        <v>69</v>
      </c>
      <c r="B70" t="s">
        <v>94</v>
      </c>
      <c r="C70" s="3" t="s">
        <v>7</v>
      </c>
      <c r="D70" s="3">
        <v>1</v>
      </c>
      <c r="E70" s="3" t="s">
        <v>20</v>
      </c>
      <c r="F70" s="3">
        <v>3</v>
      </c>
      <c r="G70" s="4">
        <v>127725</v>
      </c>
      <c r="H70" s="3" t="s">
        <v>14</v>
      </c>
    </row>
    <row r="71" spans="1:8" x14ac:dyDescent="0.2">
      <c r="A71" s="3">
        <v>70</v>
      </c>
      <c r="B71" t="s">
        <v>95</v>
      </c>
      <c r="C71" s="3" t="s">
        <v>7</v>
      </c>
      <c r="D71" s="3">
        <v>1</v>
      </c>
      <c r="E71" s="3" t="s">
        <v>12</v>
      </c>
      <c r="F71" s="3">
        <v>0</v>
      </c>
      <c r="G71" s="4">
        <v>61803</v>
      </c>
      <c r="H71" s="3" t="s">
        <v>14</v>
      </c>
    </row>
    <row r="72" spans="1:8" x14ac:dyDescent="0.2">
      <c r="A72" s="3">
        <v>71</v>
      </c>
      <c r="B72" t="s">
        <v>96</v>
      </c>
      <c r="C72" s="3" t="s">
        <v>19</v>
      </c>
      <c r="D72" s="3">
        <v>2</v>
      </c>
      <c r="E72" s="3" t="s">
        <v>8</v>
      </c>
      <c r="F72" s="3">
        <v>0</v>
      </c>
      <c r="G72" s="4">
        <v>34199</v>
      </c>
      <c r="H72" s="3" t="s">
        <v>16</v>
      </c>
    </row>
    <row r="73" spans="1:8" x14ac:dyDescent="0.2">
      <c r="A73" s="3">
        <v>72</v>
      </c>
      <c r="B73" t="s">
        <v>97</v>
      </c>
      <c r="C73" s="3" t="s">
        <v>7</v>
      </c>
      <c r="D73" s="3">
        <v>1</v>
      </c>
      <c r="E73" s="3" t="s">
        <v>10</v>
      </c>
      <c r="F73" s="3">
        <v>2</v>
      </c>
      <c r="G73" s="4">
        <v>85906</v>
      </c>
      <c r="H73" s="3" t="s">
        <v>11</v>
      </c>
    </row>
    <row r="74" spans="1:8" x14ac:dyDescent="0.2">
      <c r="A74" s="3">
        <v>73</v>
      </c>
      <c r="B74" t="s">
        <v>98</v>
      </c>
      <c r="C74" s="3" t="s">
        <v>19</v>
      </c>
      <c r="D74" s="3">
        <v>2</v>
      </c>
      <c r="E74" s="3" t="s">
        <v>18</v>
      </c>
      <c r="F74" s="3">
        <v>3</v>
      </c>
      <c r="G74" s="4">
        <v>79877</v>
      </c>
      <c r="H74" s="3" t="s">
        <v>9</v>
      </c>
    </row>
    <row r="75" spans="1:8" x14ac:dyDescent="0.2">
      <c r="A75" s="3">
        <v>74</v>
      </c>
      <c r="B75" t="s">
        <v>99</v>
      </c>
      <c r="C75" s="3" t="s">
        <v>7</v>
      </c>
      <c r="D75" s="3">
        <v>2</v>
      </c>
      <c r="E75" s="3" t="s">
        <v>20</v>
      </c>
      <c r="F75" s="3">
        <v>0</v>
      </c>
      <c r="G75" s="4">
        <v>71281</v>
      </c>
      <c r="H75" s="3" t="s">
        <v>11</v>
      </c>
    </row>
    <row r="76" spans="1:8" x14ac:dyDescent="0.2">
      <c r="A76" s="3">
        <v>75</v>
      </c>
      <c r="B76" t="s">
        <v>100</v>
      </c>
      <c r="C76" s="3" t="s">
        <v>13</v>
      </c>
      <c r="D76" s="3">
        <v>2</v>
      </c>
      <c r="E76" s="3" t="s">
        <v>10</v>
      </c>
      <c r="F76" s="3">
        <v>0</v>
      </c>
      <c r="G76" s="4">
        <v>55269</v>
      </c>
      <c r="H76" s="3" t="s">
        <v>9</v>
      </c>
    </row>
    <row r="77" spans="1:8" x14ac:dyDescent="0.2">
      <c r="A77" s="3">
        <v>76</v>
      </c>
      <c r="B77" t="s">
        <v>101</v>
      </c>
      <c r="C77" s="3" t="s">
        <v>13</v>
      </c>
      <c r="D77" s="3">
        <v>2</v>
      </c>
      <c r="E77" s="3" t="s">
        <v>20</v>
      </c>
      <c r="F77" s="3">
        <v>2</v>
      </c>
      <c r="G77" s="4">
        <v>26600</v>
      </c>
      <c r="H77" s="3" t="s">
        <v>14</v>
      </c>
    </row>
    <row r="78" spans="1:8" x14ac:dyDescent="0.2">
      <c r="A78" s="3">
        <v>77</v>
      </c>
      <c r="B78" t="s">
        <v>102</v>
      </c>
      <c r="C78" s="3" t="s">
        <v>7</v>
      </c>
      <c r="D78" s="3">
        <v>2</v>
      </c>
      <c r="E78" s="3" t="s">
        <v>24</v>
      </c>
      <c r="F78" s="3">
        <v>2</v>
      </c>
      <c r="G78" s="4">
        <v>102900</v>
      </c>
      <c r="H78" s="3" t="s">
        <v>11</v>
      </c>
    </row>
    <row r="79" spans="1:8" x14ac:dyDescent="0.2">
      <c r="A79" s="3">
        <v>78</v>
      </c>
      <c r="B79" t="s">
        <v>103</v>
      </c>
      <c r="C79" s="3" t="s">
        <v>19</v>
      </c>
      <c r="D79" s="3">
        <v>2</v>
      </c>
      <c r="E79" s="3" t="s">
        <v>10</v>
      </c>
      <c r="F79" s="3">
        <v>2</v>
      </c>
      <c r="G79" s="4">
        <v>84837</v>
      </c>
      <c r="H79" s="3" t="s">
        <v>14</v>
      </c>
    </row>
    <row r="80" spans="1:8" x14ac:dyDescent="0.2">
      <c r="A80" s="3">
        <v>79</v>
      </c>
      <c r="B80" t="s">
        <v>104</v>
      </c>
      <c r="C80" s="3" t="s">
        <v>19</v>
      </c>
      <c r="D80" s="3">
        <v>1</v>
      </c>
      <c r="E80" s="3" t="s">
        <v>22</v>
      </c>
      <c r="F80" s="3">
        <v>0</v>
      </c>
      <c r="G80" s="4">
        <v>106185</v>
      </c>
      <c r="H80" s="3" t="s">
        <v>11</v>
      </c>
    </row>
    <row r="81" spans="1:8" x14ac:dyDescent="0.2">
      <c r="A81" s="3">
        <v>80</v>
      </c>
      <c r="B81" t="s">
        <v>105</v>
      </c>
      <c r="C81" s="3" t="s">
        <v>13</v>
      </c>
      <c r="D81" s="3">
        <v>1</v>
      </c>
      <c r="E81" s="3" t="s">
        <v>22</v>
      </c>
      <c r="F81" s="3">
        <v>2</v>
      </c>
      <c r="G81" s="4">
        <v>48213</v>
      </c>
      <c r="H81" s="3" t="s">
        <v>14</v>
      </c>
    </row>
    <row r="82" spans="1:8" x14ac:dyDescent="0.2">
      <c r="A82" s="3">
        <v>81</v>
      </c>
      <c r="B82" t="s">
        <v>106</v>
      </c>
      <c r="C82" s="3" t="s">
        <v>7</v>
      </c>
      <c r="D82" s="3">
        <v>2</v>
      </c>
      <c r="E82" s="3" t="s">
        <v>18</v>
      </c>
      <c r="F82" s="3">
        <v>2</v>
      </c>
      <c r="G82" s="4">
        <v>71679</v>
      </c>
      <c r="H82" s="3" t="s">
        <v>14</v>
      </c>
    </row>
    <row r="83" spans="1:8" x14ac:dyDescent="0.2">
      <c r="A83" s="3">
        <v>82</v>
      </c>
      <c r="B83" t="s">
        <v>107</v>
      </c>
      <c r="C83" s="3" t="s">
        <v>7</v>
      </c>
      <c r="D83" s="3">
        <v>2</v>
      </c>
      <c r="E83" s="3" t="s">
        <v>22</v>
      </c>
      <c r="F83" s="3">
        <v>3</v>
      </c>
      <c r="G83" s="4">
        <v>74707</v>
      </c>
      <c r="H83" s="3" t="s">
        <v>9</v>
      </c>
    </row>
    <row r="84" spans="1:8" x14ac:dyDescent="0.2">
      <c r="A84" s="3">
        <v>83</v>
      </c>
      <c r="B84" t="s">
        <v>108</v>
      </c>
      <c r="C84" s="3" t="s">
        <v>19</v>
      </c>
      <c r="D84" s="3">
        <v>2</v>
      </c>
      <c r="E84" s="3" t="s">
        <v>22</v>
      </c>
      <c r="F84" s="3">
        <v>0</v>
      </c>
      <c r="G84" s="4">
        <v>80440</v>
      </c>
      <c r="H84" s="3" t="s">
        <v>9</v>
      </c>
    </row>
    <row r="85" spans="1:8" x14ac:dyDescent="0.2">
      <c r="A85" s="3">
        <v>84</v>
      </c>
      <c r="B85" t="s">
        <v>109</v>
      </c>
      <c r="C85" s="3" t="s">
        <v>7</v>
      </c>
      <c r="D85" s="3">
        <v>1</v>
      </c>
      <c r="E85" s="3" t="s">
        <v>23</v>
      </c>
      <c r="F85" s="3">
        <v>1</v>
      </c>
      <c r="G85" s="4">
        <v>92094</v>
      </c>
      <c r="H85" s="3" t="s">
        <v>14</v>
      </c>
    </row>
    <row r="86" spans="1:8" x14ac:dyDescent="0.2">
      <c r="A86" s="3">
        <v>85</v>
      </c>
      <c r="B86" t="s">
        <v>110</v>
      </c>
      <c r="C86" s="3" t="s">
        <v>7</v>
      </c>
      <c r="D86" s="3">
        <v>1</v>
      </c>
      <c r="E86" s="3" t="s">
        <v>22</v>
      </c>
      <c r="F86" s="3">
        <v>2</v>
      </c>
      <c r="G86" s="4">
        <v>54291</v>
      </c>
      <c r="H86" s="3" t="s">
        <v>9</v>
      </c>
    </row>
    <row r="87" spans="1:8" x14ac:dyDescent="0.2">
      <c r="A87" s="3">
        <v>86</v>
      </c>
      <c r="B87" t="s">
        <v>111</v>
      </c>
      <c r="C87" s="3" t="s">
        <v>7</v>
      </c>
      <c r="D87" s="3">
        <v>2</v>
      </c>
      <c r="E87" s="3" t="s">
        <v>17</v>
      </c>
      <c r="F87" s="3">
        <v>2</v>
      </c>
      <c r="G87" s="4">
        <v>85534</v>
      </c>
      <c r="H87" s="3" t="s">
        <v>14</v>
      </c>
    </row>
    <row r="88" spans="1:8" x14ac:dyDescent="0.2">
      <c r="A88" s="3">
        <v>87</v>
      </c>
      <c r="B88" t="s">
        <v>112</v>
      </c>
      <c r="C88" s="3" t="s">
        <v>7</v>
      </c>
      <c r="D88" s="3">
        <v>2</v>
      </c>
      <c r="E88" s="3" t="s">
        <v>23</v>
      </c>
      <c r="F88" s="3">
        <v>2</v>
      </c>
      <c r="G88" s="4">
        <v>71370</v>
      </c>
      <c r="H88" s="3" t="s">
        <v>16</v>
      </c>
    </row>
    <row r="89" spans="1:8" x14ac:dyDescent="0.2">
      <c r="A89" s="3">
        <v>88</v>
      </c>
      <c r="B89" t="s">
        <v>113</v>
      </c>
      <c r="C89" s="3" t="s">
        <v>13</v>
      </c>
      <c r="D89" s="3">
        <v>2</v>
      </c>
      <c r="E89" s="3" t="s">
        <v>24</v>
      </c>
      <c r="F89" s="3">
        <v>2</v>
      </c>
      <c r="G89" s="4">
        <v>39733</v>
      </c>
      <c r="H89" s="3" t="s">
        <v>15</v>
      </c>
    </row>
    <row r="90" spans="1:8" x14ac:dyDescent="0.2">
      <c r="A90" s="3">
        <v>89</v>
      </c>
      <c r="B90" t="s">
        <v>114</v>
      </c>
      <c r="C90" s="3" t="s">
        <v>19</v>
      </c>
      <c r="D90" s="3">
        <v>2</v>
      </c>
      <c r="E90" s="3" t="s">
        <v>17</v>
      </c>
      <c r="F90" s="3">
        <v>0</v>
      </c>
      <c r="G90" s="4">
        <v>59892</v>
      </c>
      <c r="H90" s="3" t="s">
        <v>11</v>
      </c>
    </row>
    <row r="91" spans="1:8" x14ac:dyDescent="0.2">
      <c r="A91" s="3">
        <v>90</v>
      </c>
      <c r="B91" t="s">
        <v>115</v>
      </c>
      <c r="C91" s="3" t="s">
        <v>13</v>
      </c>
      <c r="D91" s="3">
        <v>2</v>
      </c>
      <c r="E91" s="3" t="s">
        <v>10</v>
      </c>
      <c r="F91" s="3">
        <v>2</v>
      </c>
      <c r="G91" s="4">
        <v>38097</v>
      </c>
      <c r="H91" s="3" t="s">
        <v>9</v>
      </c>
    </row>
    <row r="92" spans="1:8" x14ac:dyDescent="0.2">
      <c r="A92" s="3">
        <v>91</v>
      </c>
      <c r="B92" t="s">
        <v>116</v>
      </c>
      <c r="C92" s="3" t="s">
        <v>7</v>
      </c>
      <c r="D92" s="3">
        <v>2</v>
      </c>
      <c r="E92" s="3" t="s">
        <v>8</v>
      </c>
      <c r="F92" s="3">
        <v>2</v>
      </c>
      <c r="G92" s="4">
        <v>144884</v>
      </c>
      <c r="H92" s="3" t="s">
        <v>11</v>
      </c>
    </row>
    <row r="93" spans="1:8" x14ac:dyDescent="0.2">
      <c r="A93" s="3">
        <v>92</v>
      </c>
      <c r="B93" t="s">
        <v>117</v>
      </c>
      <c r="C93" s="3" t="s">
        <v>13</v>
      </c>
      <c r="D93" s="3">
        <v>2</v>
      </c>
      <c r="E93" s="3" t="s">
        <v>12</v>
      </c>
      <c r="F93" s="3">
        <v>3</v>
      </c>
      <c r="G93" s="4">
        <v>48251</v>
      </c>
      <c r="H93" s="3" t="s">
        <v>11</v>
      </c>
    </row>
    <row r="94" spans="1:8" x14ac:dyDescent="0.2">
      <c r="A94" s="3">
        <v>93</v>
      </c>
      <c r="B94" t="s">
        <v>118</v>
      </c>
      <c r="C94" s="3" t="s">
        <v>7</v>
      </c>
      <c r="D94" s="3">
        <v>1</v>
      </c>
      <c r="E94" s="3" t="s">
        <v>8</v>
      </c>
      <c r="F94" s="3">
        <v>0</v>
      </c>
      <c r="G94" s="4">
        <v>91778</v>
      </c>
      <c r="H94" s="3" t="s">
        <v>14</v>
      </c>
    </row>
    <row r="95" spans="1:8" x14ac:dyDescent="0.2">
      <c r="A95" s="3">
        <v>94</v>
      </c>
      <c r="B95" t="s">
        <v>119</v>
      </c>
      <c r="C95" s="3" t="s">
        <v>7</v>
      </c>
      <c r="D95" s="3">
        <v>1</v>
      </c>
      <c r="E95" s="3" t="s">
        <v>18</v>
      </c>
      <c r="F95" s="3">
        <v>0</v>
      </c>
      <c r="G95" s="4">
        <v>96961</v>
      </c>
      <c r="H95" s="3" t="s">
        <v>11</v>
      </c>
    </row>
    <row r="96" spans="1:8" x14ac:dyDescent="0.2">
      <c r="A96" s="3">
        <v>95</v>
      </c>
      <c r="B96" t="s">
        <v>120</v>
      </c>
      <c r="C96" s="3" t="s">
        <v>19</v>
      </c>
      <c r="D96" s="3">
        <v>2</v>
      </c>
      <c r="E96" s="3" t="s">
        <v>8</v>
      </c>
      <c r="F96" s="3">
        <v>2</v>
      </c>
      <c r="G96" s="4">
        <v>83939</v>
      </c>
      <c r="H96" s="3" t="s">
        <v>16</v>
      </c>
    </row>
    <row r="97" spans="1:8" x14ac:dyDescent="0.2">
      <c r="A97" s="3">
        <v>96</v>
      </c>
      <c r="B97" t="s">
        <v>121</v>
      </c>
      <c r="C97" s="3" t="s">
        <v>13</v>
      </c>
      <c r="D97" s="3">
        <v>2</v>
      </c>
      <c r="E97" s="3" t="s">
        <v>24</v>
      </c>
      <c r="F97" s="3">
        <v>2</v>
      </c>
      <c r="G97" s="4">
        <v>41734</v>
      </c>
      <c r="H97" s="3" t="s">
        <v>15</v>
      </c>
    </row>
    <row r="98" spans="1:8" x14ac:dyDescent="0.2">
      <c r="A98" s="3">
        <v>97</v>
      </c>
      <c r="B98" t="s">
        <v>122</v>
      </c>
      <c r="C98" s="3" t="s">
        <v>7</v>
      </c>
      <c r="D98" s="3">
        <v>2</v>
      </c>
      <c r="E98" s="3" t="s">
        <v>8</v>
      </c>
      <c r="F98" s="3">
        <v>3</v>
      </c>
      <c r="G98" s="4">
        <v>148408</v>
      </c>
      <c r="H98" s="3" t="s">
        <v>9</v>
      </c>
    </row>
    <row r="99" spans="1:8" x14ac:dyDescent="0.2">
      <c r="A99" s="3">
        <v>98</v>
      </c>
      <c r="B99" t="s">
        <v>123</v>
      </c>
      <c r="C99" s="3" t="s">
        <v>7</v>
      </c>
      <c r="D99" s="3">
        <v>2</v>
      </c>
      <c r="E99" s="3" t="s">
        <v>12</v>
      </c>
      <c r="F99" s="3">
        <v>0</v>
      </c>
      <c r="G99" s="4">
        <v>79709</v>
      </c>
      <c r="H99" s="3" t="s">
        <v>15</v>
      </c>
    </row>
    <row r="100" spans="1:8" x14ac:dyDescent="0.2">
      <c r="A100" s="3">
        <v>99</v>
      </c>
      <c r="B100" t="s">
        <v>124</v>
      </c>
      <c r="C100" s="3" t="s">
        <v>7</v>
      </c>
      <c r="D100" s="3">
        <v>1</v>
      </c>
      <c r="E100" s="3" t="s">
        <v>21</v>
      </c>
      <c r="F100" s="3">
        <v>0</v>
      </c>
      <c r="G100" s="4">
        <v>86896</v>
      </c>
      <c r="H100" s="3" t="s">
        <v>11</v>
      </c>
    </row>
    <row r="101" spans="1:8" x14ac:dyDescent="0.2">
      <c r="A101" s="3">
        <v>100</v>
      </c>
      <c r="B101" t="s">
        <v>125</v>
      </c>
      <c r="C101" s="3" t="s">
        <v>7</v>
      </c>
      <c r="D101" s="3">
        <v>2</v>
      </c>
      <c r="E101" s="3" t="s">
        <v>23</v>
      </c>
      <c r="F101" s="3">
        <v>2</v>
      </c>
      <c r="G101" s="4">
        <v>86913</v>
      </c>
      <c r="H101" s="3" t="s">
        <v>11</v>
      </c>
    </row>
    <row r="102" spans="1:8" x14ac:dyDescent="0.2">
      <c r="A102" s="3">
        <v>101</v>
      </c>
      <c r="B102" t="s">
        <v>126</v>
      </c>
      <c r="C102" s="3" t="s">
        <v>13</v>
      </c>
      <c r="D102" s="3">
        <v>2</v>
      </c>
      <c r="E102" s="3" t="s">
        <v>20</v>
      </c>
      <c r="F102" s="3">
        <v>2</v>
      </c>
      <c r="G102" s="4">
        <v>43267</v>
      </c>
      <c r="H102" s="3" t="s">
        <v>9</v>
      </c>
    </row>
    <row r="103" spans="1:8" x14ac:dyDescent="0.2">
      <c r="A103" s="3">
        <v>102</v>
      </c>
      <c r="B103" t="s">
        <v>127</v>
      </c>
      <c r="C103" s="3" t="s">
        <v>19</v>
      </c>
      <c r="D103" s="3">
        <v>2</v>
      </c>
      <c r="E103" s="3" t="s">
        <v>10</v>
      </c>
      <c r="F103" s="3">
        <v>0</v>
      </c>
      <c r="G103" s="4">
        <v>88636</v>
      </c>
      <c r="H103" s="3" t="s">
        <v>9</v>
      </c>
    </row>
    <row r="104" spans="1:8" x14ac:dyDescent="0.2">
      <c r="A104" s="3">
        <v>103</v>
      </c>
      <c r="B104" t="s">
        <v>128</v>
      </c>
      <c r="C104" s="3" t="s">
        <v>7</v>
      </c>
      <c r="D104" s="3">
        <v>1</v>
      </c>
      <c r="E104" s="3" t="s">
        <v>18</v>
      </c>
      <c r="F104" s="3">
        <v>1</v>
      </c>
      <c r="G104" s="4">
        <v>111391</v>
      </c>
      <c r="H104" s="3" t="s">
        <v>15</v>
      </c>
    </row>
    <row r="105" spans="1:8" x14ac:dyDescent="0.2">
      <c r="A105" s="3">
        <v>104</v>
      </c>
      <c r="B105" t="s">
        <v>129</v>
      </c>
      <c r="C105" s="3" t="s">
        <v>7</v>
      </c>
      <c r="D105" s="3">
        <v>1</v>
      </c>
      <c r="E105" s="3" t="s">
        <v>8</v>
      </c>
      <c r="F105" s="3">
        <v>2</v>
      </c>
      <c r="G105" s="4">
        <v>85110</v>
      </c>
      <c r="H105" s="3" t="s">
        <v>16</v>
      </c>
    </row>
    <row r="106" spans="1:8" x14ac:dyDescent="0.2">
      <c r="A106" s="3">
        <v>105</v>
      </c>
      <c r="B106" t="s">
        <v>130</v>
      </c>
      <c r="C106" s="3" t="s">
        <v>7</v>
      </c>
      <c r="D106" s="3">
        <v>2</v>
      </c>
      <c r="E106" s="3" t="s">
        <v>24</v>
      </c>
      <c r="F106" s="3">
        <v>0</v>
      </c>
      <c r="G106" s="4">
        <v>132182</v>
      </c>
      <c r="H106" s="3" t="s">
        <v>11</v>
      </c>
    </row>
    <row r="107" spans="1:8" x14ac:dyDescent="0.2">
      <c r="A107" s="3">
        <v>106</v>
      </c>
      <c r="B107" t="s">
        <v>131</v>
      </c>
      <c r="C107" s="3" t="s">
        <v>7</v>
      </c>
      <c r="D107" s="3">
        <v>2</v>
      </c>
      <c r="E107" s="3" t="s">
        <v>18</v>
      </c>
      <c r="F107" s="3">
        <v>2</v>
      </c>
      <c r="G107" s="4">
        <v>101475</v>
      </c>
      <c r="H107" s="3" t="s">
        <v>9</v>
      </c>
    </row>
    <row r="108" spans="1:8" x14ac:dyDescent="0.2">
      <c r="A108" s="3">
        <v>107</v>
      </c>
      <c r="B108" t="s">
        <v>132</v>
      </c>
      <c r="C108" s="3" t="s">
        <v>7</v>
      </c>
      <c r="D108" s="3">
        <v>2</v>
      </c>
      <c r="E108" s="3" t="s">
        <v>17</v>
      </c>
      <c r="F108" s="3">
        <v>1</v>
      </c>
      <c r="G108" s="4">
        <v>72888</v>
      </c>
      <c r="H108" s="3" t="s">
        <v>9</v>
      </c>
    </row>
    <row r="109" spans="1:8" x14ac:dyDescent="0.2">
      <c r="A109" s="3">
        <v>108</v>
      </c>
      <c r="B109" t="s">
        <v>133</v>
      </c>
      <c r="C109" s="3" t="s">
        <v>7</v>
      </c>
      <c r="D109" s="3">
        <v>2</v>
      </c>
      <c r="E109" s="3" t="s">
        <v>10</v>
      </c>
      <c r="F109" s="3">
        <v>2</v>
      </c>
      <c r="G109" s="4">
        <v>140022</v>
      </c>
      <c r="H109" s="3" t="s">
        <v>11</v>
      </c>
    </row>
    <row r="110" spans="1:8" x14ac:dyDescent="0.2">
      <c r="A110" s="3">
        <v>109</v>
      </c>
      <c r="B110" t="s">
        <v>134</v>
      </c>
      <c r="C110" s="3" t="s">
        <v>7</v>
      </c>
      <c r="D110" s="3">
        <v>1</v>
      </c>
      <c r="E110" s="3" t="s">
        <v>20</v>
      </c>
      <c r="F110" s="3">
        <v>2</v>
      </c>
      <c r="G110" s="4">
        <v>144335</v>
      </c>
      <c r="H110" s="3" t="s">
        <v>15</v>
      </c>
    </row>
    <row r="111" spans="1:8" x14ac:dyDescent="0.2">
      <c r="A111" s="3">
        <v>110</v>
      </c>
      <c r="B111" t="s">
        <v>135</v>
      </c>
      <c r="C111" s="3" t="s">
        <v>19</v>
      </c>
      <c r="D111" s="3">
        <v>2</v>
      </c>
      <c r="E111" s="3" t="s">
        <v>12</v>
      </c>
      <c r="F111" s="3">
        <v>1</v>
      </c>
      <c r="G111" s="4">
        <v>77506</v>
      </c>
      <c r="H111" s="3" t="s">
        <v>9</v>
      </c>
    </row>
    <row r="112" spans="1:8" x14ac:dyDescent="0.2">
      <c r="A112" s="3">
        <v>111</v>
      </c>
      <c r="B112" t="s">
        <v>136</v>
      </c>
      <c r="C112" s="3" t="s">
        <v>7</v>
      </c>
      <c r="D112" s="3">
        <v>2</v>
      </c>
      <c r="E112" s="3" t="s">
        <v>24</v>
      </c>
      <c r="F112" s="3">
        <v>2</v>
      </c>
      <c r="G112" s="4">
        <v>106139</v>
      </c>
      <c r="H112" s="3" t="s">
        <v>14</v>
      </c>
    </row>
    <row r="113" spans="1:8" x14ac:dyDescent="0.2">
      <c r="A113" s="3">
        <v>112</v>
      </c>
      <c r="B113" t="s">
        <v>137</v>
      </c>
      <c r="C113" s="3" t="s">
        <v>7</v>
      </c>
      <c r="D113" s="3">
        <v>1</v>
      </c>
      <c r="E113" s="3" t="s">
        <v>24</v>
      </c>
      <c r="F113" s="3">
        <v>0</v>
      </c>
      <c r="G113" s="4">
        <v>93790</v>
      </c>
      <c r="H113" s="3" t="s">
        <v>14</v>
      </c>
    </row>
    <row r="114" spans="1:8" x14ac:dyDescent="0.2">
      <c r="A114" s="3">
        <v>113</v>
      </c>
      <c r="B114" t="s">
        <v>138</v>
      </c>
      <c r="C114" s="3" t="s">
        <v>7</v>
      </c>
      <c r="D114" s="3">
        <v>1</v>
      </c>
      <c r="E114" s="3" t="s">
        <v>24</v>
      </c>
      <c r="F114" s="3">
        <v>3</v>
      </c>
      <c r="G114" s="4">
        <v>98341</v>
      </c>
      <c r="H114" s="3" t="s">
        <v>9</v>
      </c>
    </row>
    <row r="115" spans="1:8" x14ac:dyDescent="0.2">
      <c r="A115" s="3">
        <v>114</v>
      </c>
      <c r="B115" t="s">
        <v>139</v>
      </c>
      <c r="C115" s="3" t="s">
        <v>7</v>
      </c>
      <c r="D115" s="3">
        <v>1</v>
      </c>
      <c r="E115" s="3" t="s">
        <v>17</v>
      </c>
      <c r="F115" s="3">
        <v>0</v>
      </c>
      <c r="G115" s="4">
        <v>133741</v>
      </c>
      <c r="H115" s="3" t="s">
        <v>9</v>
      </c>
    </row>
    <row r="116" spans="1:8" x14ac:dyDescent="0.2">
      <c r="A116" s="3">
        <v>115</v>
      </c>
      <c r="B116" t="s">
        <v>140</v>
      </c>
      <c r="C116" s="3" t="s">
        <v>7</v>
      </c>
      <c r="D116" s="3">
        <v>1</v>
      </c>
      <c r="E116" s="3" t="s">
        <v>17</v>
      </c>
      <c r="F116" s="3">
        <v>0</v>
      </c>
      <c r="G116" s="4">
        <v>88427</v>
      </c>
      <c r="H116" s="3" t="s">
        <v>16</v>
      </c>
    </row>
    <row r="117" spans="1:8" x14ac:dyDescent="0.2">
      <c r="A117" s="3">
        <v>116</v>
      </c>
      <c r="B117" t="s">
        <v>141</v>
      </c>
      <c r="C117" s="3" t="s">
        <v>7</v>
      </c>
      <c r="D117" s="3">
        <v>2</v>
      </c>
      <c r="E117" s="3" t="s">
        <v>23</v>
      </c>
      <c r="F117" s="3">
        <v>2</v>
      </c>
      <c r="G117" s="4">
        <v>144518</v>
      </c>
      <c r="H117" s="3" t="s">
        <v>16</v>
      </c>
    </row>
    <row r="118" spans="1:8" x14ac:dyDescent="0.2">
      <c r="A118" s="3">
        <v>117</v>
      </c>
      <c r="B118" t="s">
        <v>142</v>
      </c>
      <c r="C118" s="3" t="s">
        <v>13</v>
      </c>
      <c r="D118" s="3">
        <v>1</v>
      </c>
      <c r="E118" s="3" t="s">
        <v>23</v>
      </c>
      <c r="F118" s="3">
        <v>0</v>
      </c>
      <c r="G118" s="4">
        <v>72239</v>
      </c>
      <c r="H118" s="3" t="s">
        <v>15</v>
      </c>
    </row>
    <row r="119" spans="1:8" x14ac:dyDescent="0.2">
      <c r="A119" s="3">
        <v>118</v>
      </c>
      <c r="B119" t="s">
        <v>143</v>
      </c>
      <c r="C119" s="3" t="s">
        <v>19</v>
      </c>
      <c r="D119" s="3">
        <v>2</v>
      </c>
      <c r="E119" s="3" t="s">
        <v>24</v>
      </c>
      <c r="F119" s="3">
        <v>0</v>
      </c>
      <c r="G119" s="4">
        <v>74438</v>
      </c>
      <c r="H119" s="3" t="s">
        <v>9</v>
      </c>
    </row>
    <row r="120" spans="1:8" x14ac:dyDescent="0.2">
      <c r="A120" s="3">
        <v>119</v>
      </c>
      <c r="B120" t="s">
        <v>144</v>
      </c>
      <c r="C120" s="3" t="s">
        <v>19</v>
      </c>
      <c r="D120" s="3">
        <v>2</v>
      </c>
      <c r="E120" s="3" t="s">
        <v>24</v>
      </c>
      <c r="F120" s="3">
        <v>0</v>
      </c>
      <c r="G120" s="4">
        <v>59629</v>
      </c>
      <c r="H120" s="3" t="s">
        <v>15</v>
      </c>
    </row>
    <row r="121" spans="1:8" x14ac:dyDescent="0.2">
      <c r="A121" s="3">
        <v>120</v>
      </c>
      <c r="B121" t="s">
        <v>145</v>
      </c>
      <c r="C121" s="3" t="s">
        <v>7</v>
      </c>
      <c r="D121" s="3">
        <v>2</v>
      </c>
      <c r="E121" s="3" t="s">
        <v>20</v>
      </c>
      <c r="F121" s="3">
        <v>2</v>
      </c>
      <c r="G121" s="4">
        <v>79122</v>
      </c>
      <c r="H121" s="3" t="s">
        <v>9</v>
      </c>
    </row>
    <row r="122" spans="1:8" x14ac:dyDescent="0.2">
      <c r="A122" s="3">
        <v>121</v>
      </c>
      <c r="B122" t="s">
        <v>146</v>
      </c>
      <c r="C122" s="3" t="s">
        <v>19</v>
      </c>
      <c r="D122" s="3">
        <v>2</v>
      </c>
      <c r="E122" s="3" t="s">
        <v>22</v>
      </c>
      <c r="F122" s="3">
        <v>3</v>
      </c>
      <c r="G122" s="4">
        <v>75892</v>
      </c>
      <c r="H122" s="3" t="s">
        <v>11</v>
      </c>
    </row>
    <row r="123" spans="1:8" x14ac:dyDescent="0.2">
      <c r="A123" s="3">
        <v>122</v>
      </c>
      <c r="B123" t="s">
        <v>147</v>
      </c>
      <c r="C123" s="3" t="s">
        <v>7</v>
      </c>
      <c r="D123" s="3">
        <v>1</v>
      </c>
      <c r="E123" s="3" t="s">
        <v>24</v>
      </c>
      <c r="F123" s="3">
        <v>2</v>
      </c>
      <c r="G123" s="4">
        <v>127032</v>
      </c>
      <c r="H123" s="3" t="s">
        <v>11</v>
      </c>
    </row>
    <row r="124" spans="1:8" x14ac:dyDescent="0.2">
      <c r="A124" s="3">
        <v>123</v>
      </c>
      <c r="B124" t="s">
        <v>148</v>
      </c>
      <c r="C124" s="3" t="s">
        <v>19</v>
      </c>
      <c r="D124" s="3">
        <v>2</v>
      </c>
      <c r="E124" s="3" t="s">
        <v>17</v>
      </c>
      <c r="F124" s="3">
        <v>1</v>
      </c>
      <c r="G124" s="4">
        <v>65626</v>
      </c>
      <c r="H124" s="3" t="s">
        <v>15</v>
      </c>
    </row>
    <row r="125" spans="1:8" x14ac:dyDescent="0.2">
      <c r="A125" s="3">
        <v>124</v>
      </c>
      <c r="B125" t="s">
        <v>149</v>
      </c>
      <c r="C125" s="3" t="s">
        <v>7</v>
      </c>
      <c r="D125" s="3">
        <v>2</v>
      </c>
      <c r="E125" s="3" t="s">
        <v>23</v>
      </c>
      <c r="F125" s="3">
        <v>0</v>
      </c>
      <c r="G125" s="4">
        <v>103667</v>
      </c>
      <c r="H125" s="3" t="s">
        <v>16</v>
      </c>
    </row>
    <row r="126" spans="1:8" x14ac:dyDescent="0.2">
      <c r="A126" s="3">
        <v>125</v>
      </c>
      <c r="B126" t="s">
        <v>150</v>
      </c>
      <c r="C126" s="3" t="s">
        <v>7</v>
      </c>
      <c r="D126" s="3">
        <v>2</v>
      </c>
      <c r="E126" s="3" t="s">
        <v>8</v>
      </c>
      <c r="F126" s="3">
        <v>0</v>
      </c>
      <c r="G126" s="4">
        <v>131312</v>
      </c>
      <c r="H126" s="3" t="s">
        <v>11</v>
      </c>
    </row>
    <row r="127" spans="1:8" x14ac:dyDescent="0.2">
      <c r="A127" s="3">
        <v>126</v>
      </c>
      <c r="B127" t="s">
        <v>151</v>
      </c>
      <c r="C127" s="3" t="s">
        <v>7</v>
      </c>
      <c r="D127" s="3">
        <v>2</v>
      </c>
      <c r="E127" s="3" t="s">
        <v>20</v>
      </c>
      <c r="F127" s="3">
        <v>0</v>
      </c>
      <c r="G127" s="4">
        <v>109677</v>
      </c>
      <c r="H127" s="3" t="s">
        <v>14</v>
      </c>
    </row>
    <row r="128" spans="1:8" x14ac:dyDescent="0.2">
      <c r="A128" s="3">
        <v>127</v>
      </c>
      <c r="B128" t="s">
        <v>152</v>
      </c>
      <c r="C128" s="3" t="s">
        <v>7</v>
      </c>
      <c r="D128" s="3">
        <v>2</v>
      </c>
      <c r="E128" s="3" t="s">
        <v>23</v>
      </c>
      <c r="F128" s="3">
        <v>2</v>
      </c>
      <c r="G128" s="4">
        <v>111921</v>
      </c>
      <c r="H128" s="3" t="s">
        <v>9</v>
      </c>
    </row>
    <row r="129" spans="1:8" x14ac:dyDescent="0.2">
      <c r="A129" s="3">
        <v>128</v>
      </c>
      <c r="B129" t="s">
        <v>153</v>
      </c>
      <c r="C129" s="3" t="s">
        <v>19</v>
      </c>
      <c r="D129" s="3">
        <v>1</v>
      </c>
      <c r="E129" s="3" t="s">
        <v>17</v>
      </c>
      <c r="F129" s="3">
        <v>2</v>
      </c>
      <c r="G129" s="4">
        <v>83914</v>
      </c>
      <c r="H129" s="3" t="s">
        <v>11</v>
      </c>
    </row>
    <row r="130" spans="1:8" x14ac:dyDescent="0.2">
      <c r="A130" s="3">
        <v>129</v>
      </c>
      <c r="B130" t="s">
        <v>154</v>
      </c>
      <c r="C130" s="3" t="s">
        <v>19</v>
      </c>
      <c r="D130" s="3">
        <v>2</v>
      </c>
      <c r="E130" s="3" t="s">
        <v>10</v>
      </c>
      <c r="F130" s="3">
        <v>2</v>
      </c>
      <c r="G130" s="4">
        <v>69622</v>
      </c>
      <c r="H130" s="3" t="s">
        <v>16</v>
      </c>
    </row>
    <row r="131" spans="1:8" x14ac:dyDescent="0.2">
      <c r="A131" s="3">
        <v>130</v>
      </c>
      <c r="B131" t="s">
        <v>155</v>
      </c>
      <c r="C131" s="3" t="s">
        <v>13</v>
      </c>
      <c r="D131" s="3">
        <v>1</v>
      </c>
      <c r="E131" s="3" t="s">
        <v>10</v>
      </c>
      <c r="F131" s="3">
        <v>1</v>
      </c>
      <c r="G131" s="4">
        <v>52163</v>
      </c>
      <c r="H131" s="3" t="s">
        <v>16</v>
      </c>
    </row>
    <row r="132" spans="1:8" x14ac:dyDescent="0.2">
      <c r="A132" s="3">
        <v>131</v>
      </c>
      <c r="B132" t="s">
        <v>156</v>
      </c>
      <c r="C132" s="3" t="s">
        <v>19</v>
      </c>
      <c r="D132" s="3">
        <v>2</v>
      </c>
      <c r="E132" s="3" t="s">
        <v>8</v>
      </c>
      <c r="F132" s="3">
        <v>0</v>
      </c>
      <c r="G132" s="4">
        <v>96274</v>
      </c>
      <c r="H132" s="3" t="s">
        <v>14</v>
      </c>
    </row>
    <row r="133" spans="1:8" x14ac:dyDescent="0.2">
      <c r="A133" s="3">
        <v>132</v>
      </c>
      <c r="B133" t="s">
        <v>157</v>
      </c>
      <c r="C133" s="3" t="s">
        <v>13</v>
      </c>
      <c r="D133" s="3">
        <v>2</v>
      </c>
      <c r="E133" s="3" t="s">
        <v>24</v>
      </c>
      <c r="F133" s="3">
        <v>2</v>
      </c>
      <c r="G133" s="4">
        <v>54784</v>
      </c>
      <c r="H133" s="3" t="s">
        <v>14</v>
      </c>
    </row>
    <row r="134" spans="1:8" x14ac:dyDescent="0.2">
      <c r="A134" s="3">
        <v>133</v>
      </c>
      <c r="B134" t="s">
        <v>158</v>
      </c>
      <c r="C134" s="3" t="s">
        <v>7</v>
      </c>
      <c r="D134" s="3">
        <v>1</v>
      </c>
      <c r="E134" s="3" t="s">
        <v>23</v>
      </c>
      <c r="F134" s="3">
        <v>0</v>
      </c>
      <c r="G134" s="4">
        <v>97814</v>
      </c>
      <c r="H134" s="3" t="s">
        <v>16</v>
      </c>
    </row>
    <row r="135" spans="1:8" x14ac:dyDescent="0.2">
      <c r="A135" s="3">
        <v>134</v>
      </c>
      <c r="B135" t="s">
        <v>159</v>
      </c>
      <c r="C135" s="3" t="s">
        <v>7</v>
      </c>
      <c r="D135" s="3">
        <v>1</v>
      </c>
      <c r="E135" s="3" t="s">
        <v>18</v>
      </c>
      <c r="F135" s="3">
        <v>2</v>
      </c>
      <c r="G135" s="4">
        <v>77804</v>
      </c>
      <c r="H135" s="3" t="s">
        <v>15</v>
      </c>
    </row>
    <row r="136" spans="1:8" x14ac:dyDescent="0.2">
      <c r="A136" s="3">
        <v>135</v>
      </c>
      <c r="B136" t="s">
        <v>160</v>
      </c>
      <c r="C136" s="3" t="s">
        <v>7</v>
      </c>
      <c r="D136" s="3">
        <v>2</v>
      </c>
      <c r="E136" s="3" t="s">
        <v>23</v>
      </c>
      <c r="F136" s="3">
        <v>2</v>
      </c>
      <c r="G136" s="4">
        <v>103419</v>
      </c>
      <c r="H136" s="3" t="s">
        <v>14</v>
      </c>
    </row>
    <row r="137" spans="1:8" x14ac:dyDescent="0.2">
      <c r="A137" s="3">
        <v>136</v>
      </c>
      <c r="B137" t="s">
        <v>161</v>
      </c>
      <c r="C137" s="3" t="s">
        <v>7</v>
      </c>
      <c r="D137" s="3">
        <v>2</v>
      </c>
      <c r="E137" s="3" t="s">
        <v>21</v>
      </c>
      <c r="F137" s="3">
        <v>0</v>
      </c>
      <c r="G137" s="4">
        <v>91844</v>
      </c>
      <c r="H137" s="3" t="s">
        <v>9</v>
      </c>
    </row>
    <row r="138" spans="1:8" x14ac:dyDescent="0.2">
      <c r="A138" s="3">
        <v>137</v>
      </c>
      <c r="B138" t="s">
        <v>162</v>
      </c>
      <c r="C138" s="3" t="s">
        <v>19</v>
      </c>
      <c r="D138" s="3">
        <v>2</v>
      </c>
      <c r="E138" s="3" t="s">
        <v>12</v>
      </c>
      <c r="F138" s="3">
        <v>0</v>
      </c>
      <c r="G138" s="4">
        <v>84163</v>
      </c>
      <c r="H138" s="3" t="s">
        <v>16</v>
      </c>
    </row>
    <row r="139" spans="1:8" x14ac:dyDescent="0.2">
      <c r="A139" s="3">
        <v>138</v>
      </c>
      <c r="B139" t="s">
        <v>163</v>
      </c>
      <c r="C139" s="3" t="s">
        <v>13</v>
      </c>
      <c r="D139" s="3">
        <v>2</v>
      </c>
      <c r="E139" s="3" t="s">
        <v>22</v>
      </c>
      <c r="F139" s="3">
        <v>2</v>
      </c>
      <c r="G139" s="4">
        <v>46015</v>
      </c>
      <c r="H139" s="3" t="s">
        <v>16</v>
      </c>
    </row>
    <row r="140" spans="1:8" x14ac:dyDescent="0.2">
      <c r="A140" s="3">
        <v>139</v>
      </c>
      <c r="B140" t="s">
        <v>164</v>
      </c>
      <c r="C140" s="3" t="s">
        <v>7</v>
      </c>
      <c r="D140" s="3">
        <v>2</v>
      </c>
      <c r="E140" s="3" t="s">
        <v>8</v>
      </c>
      <c r="F140" s="3">
        <v>3</v>
      </c>
      <c r="G140" s="4">
        <v>64443</v>
      </c>
      <c r="H140" s="3" t="s">
        <v>14</v>
      </c>
    </row>
    <row r="141" spans="1:8" x14ac:dyDescent="0.2">
      <c r="A141" s="3">
        <v>140</v>
      </c>
      <c r="B141" t="s">
        <v>165</v>
      </c>
      <c r="C141" s="3" t="s">
        <v>7</v>
      </c>
      <c r="D141" s="3">
        <v>2</v>
      </c>
      <c r="E141" s="3" t="s">
        <v>8</v>
      </c>
      <c r="F141" s="3">
        <v>1</v>
      </c>
      <c r="G141" s="4">
        <v>90218</v>
      </c>
      <c r="H141" s="3" t="s">
        <v>16</v>
      </c>
    </row>
    <row r="142" spans="1:8" x14ac:dyDescent="0.2">
      <c r="A142" s="3">
        <v>141</v>
      </c>
      <c r="B142" t="s">
        <v>166</v>
      </c>
      <c r="C142" s="3" t="s">
        <v>7</v>
      </c>
      <c r="D142" s="3">
        <v>1</v>
      </c>
      <c r="E142" s="3" t="s">
        <v>24</v>
      </c>
      <c r="F142" s="3">
        <v>1</v>
      </c>
      <c r="G142" s="4">
        <v>110627</v>
      </c>
      <c r="H142" s="3" t="s">
        <v>11</v>
      </c>
    </row>
    <row r="143" spans="1:8" x14ac:dyDescent="0.2">
      <c r="A143" s="3">
        <v>142</v>
      </c>
      <c r="B143" t="s">
        <v>167</v>
      </c>
      <c r="C143" s="3" t="s">
        <v>19</v>
      </c>
      <c r="D143" s="3">
        <v>1</v>
      </c>
      <c r="E143" s="3" t="s">
        <v>21</v>
      </c>
      <c r="F143" s="3">
        <v>0</v>
      </c>
      <c r="G143" s="4">
        <v>58608</v>
      </c>
      <c r="H143" s="3" t="s">
        <v>9</v>
      </c>
    </row>
    <row r="144" spans="1:8" x14ac:dyDescent="0.2">
      <c r="A144" s="3">
        <v>143</v>
      </c>
      <c r="B144" t="s">
        <v>168</v>
      </c>
      <c r="C144" s="3" t="s">
        <v>7</v>
      </c>
      <c r="D144" s="3">
        <v>2</v>
      </c>
      <c r="E144" s="3" t="s">
        <v>22</v>
      </c>
      <c r="F144" s="3">
        <v>2</v>
      </c>
      <c r="G144" s="4">
        <v>115555</v>
      </c>
      <c r="H144" s="3" t="s">
        <v>9</v>
      </c>
    </row>
    <row r="145" spans="1:8" x14ac:dyDescent="0.2">
      <c r="A145" s="3">
        <v>144</v>
      </c>
      <c r="B145" t="s">
        <v>169</v>
      </c>
      <c r="C145" s="3" t="s">
        <v>19</v>
      </c>
      <c r="D145" s="3">
        <v>1</v>
      </c>
      <c r="E145" s="3" t="s">
        <v>23</v>
      </c>
      <c r="F145" s="3">
        <v>0</v>
      </c>
      <c r="G145" s="4">
        <v>44155</v>
      </c>
      <c r="H145" s="3" t="s">
        <v>16</v>
      </c>
    </row>
    <row r="146" spans="1:8" x14ac:dyDescent="0.2">
      <c r="A146" s="3">
        <v>145</v>
      </c>
      <c r="B146" t="s">
        <v>170</v>
      </c>
      <c r="C146" s="3" t="s">
        <v>19</v>
      </c>
      <c r="D146" s="3">
        <v>2</v>
      </c>
      <c r="E146" s="3" t="s">
        <v>22</v>
      </c>
      <c r="F146" s="3">
        <v>2</v>
      </c>
      <c r="G146" s="4">
        <v>60375</v>
      </c>
      <c r="H146" s="3" t="s">
        <v>14</v>
      </c>
    </row>
    <row r="147" spans="1:8" x14ac:dyDescent="0.2">
      <c r="A147" s="3">
        <v>146</v>
      </c>
      <c r="B147" t="s">
        <v>171</v>
      </c>
      <c r="C147" s="3" t="s">
        <v>7</v>
      </c>
      <c r="D147" s="3">
        <v>2</v>
      </c>
      <c r="E147" s="3" t="s">
        <v>12</v>
      </c>
      <c r="F147" s="3">
        <v>2</v>
      </c>
      <c r="G147" s="4">
        <v>115659</v>
      </c>
      <c r="H147" s="3" t="s">
        <v>11</v>
      </c>
    </row>
    <row r="148" spans="1:8" x14ac:dyDescent="0.2">
      <c r="A148" s="3">
        <v>147</v>
      </c>
      <c r="B148" t="s">
        <v>172</v>
      </c>
      <c r="C148" s="3" t="s">
        <v>19</v>
      </c>
      <c r="D148" s="3">
        <v>1</v>
      </c>
      <c r="E148" s="3" t="s">
        <v>22</v>
      </c>
      <c r="F148" s="3">
        <v>1</v>
      </c>
      <c r="G148" s="4">
        <v>77152</v>
      </c>
      <c r="H148" s="3" t="s">
        <v>14</v>
      </c>
    </row>
    <row r="149" spans="1:8" x14ac:dyDescent="0.2">
      <c r="A149" s="3">
        <v>148</v>
      </c>
      <c r="B149" t="s">
        <v>173</v>
      </c>
      <c r="C149" s="3" t="s">
        <v>7</v>
      </c>
      <c r="D149" s="3">
        <v>1</v>
      </c>
      <c r="E149" s="3" t="s">
        <v>12</v>
      </c>
      <c r="F149" s="3">
        <v>0</v>
      </c>
      <c r="G149" s="4">
        <v>132176</v>
      </c>
      <c r="H149" s="3" t="s">
        <v>16</v>
      </c>
    </row>
    <row r="150" spans="1:8" x14ac:dyDescent="0.2">
      <c r="A150" s="3">
        <v>149</v>
      </c>
      <c r="B150" t="s">
        <v>174</v>
      </c>
      <c r="C150" s="3" t="s">
        <v>13</v>
      </c>
      <c r="D150" s="3">
        <v>2</v>
      </c>
      <c r="E150" s="3" t="s">
        <v>12</v>
      </c>
      <c r="F150" s="3">
        <v>0</v>
      </c>
      <c r="G150" s="4">
        <v>53306</v>
      </c>
      <c r="H150" s="3" t="s">
        <v>15</v>
      </c>
    </row>
    <row r="151" spans="1:8" x14ac:dyDescent="0.2">
      <c r="A151" s="3">
        <v>150</v>
      </c>
      <c r="B151" t="s">
        <v>175</v>
      </c>
      <c r="C151" s="3" t="s">
        <v>13</v>
      </c>
      <c r="D151" s="3">
        <v>2</v>
      </c>
      <c r="E151" s="3" t="s">
        <v>22</v>
      </c>
      <c r="F151" s="3">
        <v>2</v>
      </c>
      <c r="G151" s="4">
        <v>41978</v>
      </c>
      <c r="H151" s="3" t="s">
        <v>11</v>
      </c>
    </row>
    <row r="152" spans="1:8" x14ac:dyDescent="0.2">
      <c r="A152" s="3">
        <v>151</v>
      </c>
      <c r="B152" t="s">
        <v>176</v>
      </c>
      <c r="C152" s="3" t="s">
        <v>19</v>
      </c>
      <c r="D152" s="3">
        <v>1</v>
      </c>
      <c r="E152" s="3" t="s">
        <v>10</v>
      </c>
      <c r="F152" s="3">
        <v>0</v>
      </c>
      <c r="G152" s="4">
        <v>72423</v>
      </c>
      <c r="H152" s="3" t="s">
        <v>11</v>
      </c>
    </row>
    <row r="153" spans="1:8" x14ac:dyDescent="0.2">
      <c r="A153" s="3">
        <v>152</v>
      </c>
      <c r="B153" t="s">
        <v>177</v>
      </c>
      <c r="C153" s="3" t="s">
        <v>13</v>
      </c>
      <c r="D153" s="3">
        <v>1</v>
      </c>
      <c r="E153" s="3" t="s">
        <v>22</v>
      </c>
      <c r="F153" s="3">
        <v>3</v>
      </c>
      <c r="G153" s="4">
        <v>49165</v>
      </c>
      <c r="H153" s="3" t="s">
        <v>14</v>
      </c>
    </row>
    <row r="154" spans="1:8" x14ac:dyDescent="0.2">
      <c r="A154" s="3">
        <v>153</v>
      </c>
      <c r="B154" t="s">
        <v>178</v>
      </c>
      <c r="C154" s="3" t="s">
        <v>19</v>
      </c>
      <c r="D154" s="3">
        <v>2</v>
      </c>
      <c r="E154" s="3" t="s">
        <v>20</v>
      </c>
      <c r="F154" s="3">
        <v>0</v>
      </c>
      <c r="G154" s="4">
        <v>92888</v>
      </c>
      <c r="H154" s="3" t="s">
        <v>9</v>
      </c>
    </row>
    <row r="155" spans="1:8" x14ac:dyDescent="0.2">
      <c r="A155" s="3">
        <v>154</v>
      </c>
      <c r="B155" t="s">
        <v>179</v>
      </c>
      <c r="C155" s="3" t="s">
        <v>7</v>
      </c>
      <c r="D155" s="3">
        <v>2</v>
      </c>
      <c r="E155" s="3" t="s">
        <v>18</v>
      </c>
      <c r="F155" s="3">
        <v>1</v>
      </c>
      <c r="G155" s="4">
        <v>108552</v>
      </c>
      <c r="H155" s="3" t="s">
        <v>16</v>
      </c>
    </row>
    <row r="156" spans="1:8" x14ac:dyDescent="0.2">
      <c r="A156" s="3">
        <v>155</v>
      </c>
      <c r="B156" t="s">
        <v>180</v>
      </c>
      <c r="C156" s="3" t="s">
        <v>7</v>
      </c>
      <c r="D156" s="3">
        <v>2</v>
      </c>
      <c r="E156" s="3" t="s">
        <v>21</v>
      </c>
      <c r="F156" s="3">
        <v>1</v>
      </c>
      <c r="G156" s="4">
        <v>111796</v>
      </c>
      <c r="H156" s="3" t="s">
        <v>14</v>
      </c>
    </row>
    <row r="157" spans="1:8" x14ac:dyDescent="0.2">
      <c r="A157" s="3">
        <v>156</v>
      </c>
      <c r="B157" t="s">
        <v>181</v>
      </c>
      <c r="C157" s="3" t="s">
        <v>13</v>
      </c>
      <c r="D157" s="3">
        <v>1</v>
      </c>
      <c r="E157" s="3" t="s">
        <v>24</v>
      </c>
      <c r="F157" s="3">
        <v>0</v>
      </c>
      <c r="G157" s="4">
        <v>51612</v>
      </c>
      <c r="H157" s="3" t="s">
        <v>15</v>
      </c>
    </row>
    <row r="158" spans="1:8" x14ac:dyDescent="0.2">
      <c r="A158" s="3">
        <v>157</v>
      </c>
      <c r="B158" t="s">
        <v>182</v>
      </c>
      <c r="C158" s="3" t="s">
        <v>19</v>
      </c>
      <c r="D158" s="3">
        <v>1</v>
      </c>
      <c r="E158" s="3" t="s">
        <v>12</v>
      </c>
      <c r="F158" s="3">
        <v>0</v>
      </c>
      <c r="G158" s="4">
        <v>81099</v>
      </c>
      <c r="H158" s="3" t="s">
        <v>16</v>
      </c>
    </row>
    <row r="159" spans="1:8" x14ac:dyDescent="0.2">
      <c r="A159" s="3">
        <v>158</v>
      </c>
      <c r="B159" t="s">
        <v>183</v>
      </c>
      <c r="C159" s="3" t="s">
        <v>19</v>
      </c>
      <c r="D159" s="3">
        <v>2</v>
      </c>
      <c r="E159" s="3" t="s">
        <v>18</v>
      </c>
      <c r="F159" s="3">
        <v>3</v>
      </c>
      <c r="G159" s="4">
        <v>74219</v>
      </c>
      <c r="H159" s="3" t="s">
        <v>15</v>
      </c>
    </row>
    <row r="160" spans="1:8" x14ac:dyDescent="0.2">
      <c r="A160" s="3">
        <v>159</v>
      </c>
      <c r="B160" t="s">
        <v>184</v>
      </c>
      <c r="C160" s="3" t="s">
        <v>13</v>
      </c>
      <c r="D160" s="3">
        <v>1</v>
      </c>
      <c r="E160" s="3" t="s">
        <v>8</v>
      </c>
      <c r="F160" s="3">
        <v>0</v>
      </c>
      <c r="G160" s="4">
        <v>57217</v>
      </c>
      <c r="H160" s="3" t="s">
        <v>9</v>
      </c>
    </row>
    <row r="161" spans="1:8" x14ac:dyDescent="0.2">
      <c r="A161" s="3">
        <v>160</v>
      </c>
      <c r="B161" t="s">
        <v>185</v>
      </c>
      <c r="C161" s="3" t="s">
        <v>7</v>
      </c>
      <c r="D161" s="3">
        <v>2</v>
      </c>
      <c r="E161" s="3" t="s">
        <v>17</v>
      </c>
      <c r="F161" s="3">
        <v>2</v>
      </c>
      <c r="G161" s="4">
        <v>43824</v>
      </c>
      <c r="H161" s="3" t="s">
        <v>9</v>
      </c>
    </row>
    <row r="162" spans="1:8" x14ac:dyDescent="0.2">
      <c r="A162" s="3">
        <v>161</v>
      </c>
      <c r="B162" t="s">
        <v>186</v>
      </c>
      <c r="C162" s="3" t="s">
        <v>19</v>
      </c>
      <c r="D162" s="3">
        <v>1</v>
      </c>
      <c r="E162" s="3" t="s">
        <v>17</v>
      </c>
      <c r="F162" s="3">
        <v>1</v>
      </c>
      <c r="G162" s="4">
        <v>64658</v>
      </c>
      <c r="H162" s="3" t="s">
        <v>9</v>
      </c>
    </row>
    <row r="163" spans="1:8" x14ac:dyDescent="0.2">
      <c r="A163" s="3">
        <v>162</v>
      </c>
      <c r="B163" t="s">
        <v>187</v>
      </c>
      <c r="C163" s="3" t="s">
        <v>7</v>
      </c>
      <c r="D163" s="3">
        <v>1</v>
      </c>
      <c r="E163" s="3" t="s">
        <v>18</v>
      </c>
      <c r="F163" s="3">
        <v>0</v>
      </c>
      <c r="G163" s="4">
        <v>92025</v>
      </c>
      <c r="H163" s="3" t="s">
        <v>14</v>
      </c>
    </row>
    <row r="164" spans="1:8" x14ac:dyDescent="0.2">
      <c r="A164" s="3">
        <v>163</v>
      </c>
      <c r="B164" t="s">
        <v>188</v>
      </c>
      <c r="C164" s="3" t="s">
        <v>13</v>
      </c>
      <c r="D164" s="3">
        <v>2</v>
      </c>
      <c r="E164" s="3" t="s">
        <v>24</v>
      </c>
      <c r="F164" s="3">
        <v>3</v>
      </c>
      <c r="G164" s="4">
        <v>51169</v>
      </c>
      <c r="H164" s="3" t="s">
        <v>15</v>
      </c>
    </row>
    <row r="165" spans="1:8" x14ac:dyDescent="0.2">
      <c r="A165" s="3">
        <v>164</v>
      </c>
      <c r="B165" t="s">
        <v>189</v>
      </c>
      <c r="C165" s="3" t="s">
        <v>7</v>
      </c>
      <c r="D165" s="3">
        <v>1</v>
      </c>
      <c r="E165" s="3" t="s">
        <v>23</v>
      </c>
      <c r="F165" s="3">
        <v>2</v>
      </c>
      <c r="G165" s="4">
        <v>124005</v>
      </c>
      <c r="H165" s="3" t="s">
        <v>15</v>
      </c>
    </row>
    <row r="166" spans="1:8" x14ac:dyDescent="0.2">
      <c r="A166" s="3">
        <v>165</v>
      </c>
      <c r="B166" t="s">
        <v>190</v>
      </c>
      <c r="C166" s="3" t="s">
        <v>7</v>
      </c>
      <c r="D166" s="3">
        <v>2</v>
      </c>
      <c r="E166" s="3" t="s">
        <v>17</v>
      </c>
      <c r="F166" s="3">
        <v>0</v>
      </c>
      <c r="G166" s="4">
        <v>82101</v>
      </c>
      <c r="H166" s="3" t="s">
        <v>15</v>
      </c>
    </row>
    <row r="167" spans="1:8" x14ac:dyDescent="0.2">
      <c r="A167" s="3">
        <v>166</v>
      </c>
      <c r="B167" t="s">
        <v>191</v>
      </c>
      <c r="C167" s="3" t="s">
        <v>7</v>
      </c>
      <c r="D167" s="3">
        <v>2</v>
      </c>
      <c r="E167" s="3" t="s">
        <v>18</v>
      </c>
      <c r="F167" s="3">
        <v>1</v>
      </c>
      <c r="G167" s="4">
        <v>111213</v>
      </c>
      <c r="H167" s="3" t="s">
        <v>14</v>
      </c>
    </row>
    <row r="168" spans="1:8" x14ac:dyDescent="0.2">
      <c r="A168" s="3">
        <v>167</v>
      </c>
      <c r="B168" t="s">
        <v>192</v>
      </c>
      <c r="C168" s="3" t="s">
        <v>7</v>
      </c>
      <c r="D168" s="3">
        <v>2</v>
      </c>
      <c r="E168" s="3" t="s">
        <v>10</v>
      </c>
      <c r="F168" s="3">
        <v>1</v>
      </c>
      <c r="G168" s="4">
        <v>71078</v>
      </c>
      <c r="H168" s="3" t="s">
        <v>11</v>
      </c>
    </row>
    <row r="169" spans="1:8" x14ac:dyDescent="0.2">
      <c r="A169" s="3">
        <v>168</v>
      </c>
      <c r="B169" t="s">
        <v>193</v>
      </c>
      <c r="C169" s="3" t="s">
        <v>7</v>
      </c>
      <c r="D169" s="3">
        <v>1</v>
      </c>
      <c r="E169" s="3" t="s">
        <v>23</v>
      </c>
      <c r="F169" s="3">
        <v>2</v>
      </c>
      <c r="G169" s="4">
        <v>124798</v>
      </c>
      <c r="H169" s="3" t="s">
        <v>14</v>
      </c>
    </row>
    <row r="170" spans="1:8" x14ac:dyDescent="0.2">
      <c r="A170" s="3">
        <v>169</v>
      </c>
      <c r="B170" t="s">
        <v>194</v>
      </c>
      <c r="C170" s="3" t="s">
        <v>13</v>
      </c>
      <c r="D170" s="3">
        <v>2</v>
      </c>
      <c r="E170" s="3" t="s">
        <v>17</v>
      </c>
      <c r="F170" s="3">
        <v>1</v>
      </c>
      <c r="G170" s="4">
        <v>36564</v>
      </c>
      <c r="H170" s="3" t="s">
        <v>14</v>
      </c>
    </row>
    <row r="171" spans="1:8" x14ac:dyDescent="0.2">
      <c r="A171" s="3">
        <v>170</v>
      </c>
      <c r="B171" t="s">
        <v>195</v>
      </c>
      <c r="C171" s="3" t="s">
        <v>7</v>
      </c>
      <c r="D171" s="3">
        <v>2</v>
      </c>
      <c r="E171" s="3" t="s">
        <v>8</v>
      </c>
      <c r="F171" s="3">
        <v>0</v>
      </c>
      <c r="G171" s="4">
        <v>82327</v>
      </c>
      <c r="H171" s="3" t="s">
        <v>14</v>
      </c>
    </row>
    <row r="172" spans="1:8" x14ac:dyDescent="0.2">
      <c r="A172" s="3">
        <v>171</v>
      </c>
      <c r="B172" t="s">
        <v>196</v>
      </c>
      <c r="C172" s="3" t="s">
        <v>7</v>
      </c>
      <c r="D172" s="3">
        <v>1</v>
      </c>
      <c r="E172" s="3" t="s">
        <v>17</v>
      </c>
      <c r="F172" s="3">
        <v>0</v>
      </c>
      <c r="G172" s="4">
        <v>119992</v>
      </c>
      <c r="H172" s="3" t="s">
        <v>16</v>
      </c>
    </row>
    <row r="173" spans="1:8" x14ac:dyDescent="0.2">
      <c r="A173" s="3">
        <v>172</v>
      </c>
      <c r="B173" t="s">
        <v>197</v>
      </c>
      <c r="C173" s="3" t="s">
        <v>7</v>
      </c>
      <c r="D173" s="3">
        <v>2</v>
      </c>
      <c r="E173" s="3" t="s">
        <v>22</v>
      </c>
      <c r="F173" s="3">
        <v>2</v>
      </c>
      <c r="G173" s="4">
        <v>160134</v>
      </c>
      <c r="H173" s="3" t="s">
        <v>15</v>
      </c>
    </row>
    <row r="174" spans="1:8" x14ac:dyDescent="0.2">
      <c r="A174" s="3">
        <v>173</v>
      </c>
      <c r="B174" t="s">
        <v>198</v>
      </c>
      <c r="C174" s="3" t="s">
        <v>19</v>
      </c>
      <c r="D174" s="3">
        <v>1</v>
      </c>
      <c r="E174" s="3" t="s">
        <v>8</v>
      </c>
      <c r="F174" s="3">
        <v>2</v>
      </c>
      <c r="G174" s="4">
        <v>92538</v>
      </c>
      <c r="H174" s="3" t="s">
        <v>14</v>
      </c>
    </row>
    <row r="175" spans="1:8" x14ac:dyDescent="0.2">
      <c r="A175" s="3">
        <v>174</v>
      </c>
      <c r="B175" t="s">
        <v>199</v>
      </c>
      <c r="C175" s="3" t="s">
        <v>19</v>
      </c>
      <c r="D175" s="3">
        <v>2</v>
      </c>
      <c r="E175" s="3" t="s">
        <v>24</v>
      </c>
      <c r="F175" s="3">
        <v>1</v>
      </c>
      <c r="G175" s="4">
        <v>46243</v>
      </c>
      <c r="H175" s="3" t="s">
        <v>14</v>
      </c>
    </row>
    <row r="176" spans="1:8" x14ac:dyDescent="0.2">
      <c r="A176" s="3">
        <v>175</v>
      </c>
      <c r="B176" t="s">
        <v>200</v>
      </c>
      <c r="C176" s="3" t="s">
        <v>7</v>
      </c>
      <c r="D176" s="3">
        <v>2</v>
      </c>
      <c r="E176" s="3" t="s">
        <v>21</v>
      </c>
      <c r="F176" s="3">
        <v>2</v>
      </c>
      <c r="G176" s="4">
        <v>104772</v>
      </c>
      <c r="H176" s="3" t="s">
        <v>14</v>
      </c>
    </row>
    <row r="177" spans="1:8" x14ac:dyDescent="0.2">
      <c r="A177" s="3">
        <v>176</v>
      </c>
      <c r="B177" t="s">
        <v>201</v>
      </c>
      <c r="C177" s="3" t="s">
        <v>7</v>
      </c>
      <c r="D177" s="3">
        <v>1</v>
      </c>
      <c r="E177" s="3" t="s">
        <v>21</v>
      </c>
      <c r="F177" s="3">
        <v>0</v>
      </c>
      <c r="G177" s="4">
        <v>85603</v>
      </c>
      <c r="H177" s="3" t="s">
        <v>11</v>
      </c>
    </row>
    <row r="178" spans="1:8" x14ac:dyDescent="0.2">
      <c r="A178" s="3">
        <v>177</v>
      </c>
      <c r="B178" t="s">
        <v>202</v>
      </c>
      <c r="C178" s="3" t="s">
        <v>7</v>
      </c>
      <c r="D178" s="3">
        <v>2</v>
      </c>
      <c r="E178" s="3" t="s">
        <v>22</v>
      </c>
      <c r="F178" s="3">
        <v>2</v>
      </c>
      <c r="G178" s="4">
        <v>75997</v>
      </c>
      <c r="H178" s="3" t="s">
        <v>15</v>
      </c>
    </row>
    <row r="179" spans="1:8" x14ac:dyDescent="0.2">
      <c r="A179" s="3">
        <v>178</v>
      </c>
      <c r="B179" t="s">
        <v>203</v>
      </c>
      <c r="C179" s="3" t="s">
        <v>7</v>
      </c>
      <c r="D179" s="3">
        <v>2</v>
      </c>
      <c r="E179" s="3" t="s">
        <v>23</v>
      </c>
      <c r="F179" s="3">
        <v>2</v>
      </c>
      <c r="G179" s="4">
        <v>84313</v>
      </c>
      <c r="H179" s="3" t="s">
        <v>15</v>
      </c>
    </row>
    <row r="180" spans="1:8" x14ac:dyDescent="0.2">
      <c r="A180" s="3">
        <v>179</v>
      </c>
      <c r="B180" t="s">
        <v>204</v>
      </c>
      <c r="C180" s="3" t="s">
        <v>7</v>
      </c>
      <c r="D180" s="3">
        <v>1</v>
      </c>
      <c r="E180" s="3" t="s">
        <v>23</v>
      </c>
      <c r="F180" s="3">
        <v>2</v>
      </c>
      <c r="G180" s="4">
        <v>98889</v>
      </c>
      <c r="H180" s="3" t="s">
        <v>16</v>
      </c>
    </row>
    <row r="181" spans="1:8" x14ac:dyDescent="0.2">
      <c r="A181" s="3">
        <v>180</v>
      </c>
      <c r="B181" t="s">
        <v>205</v>
      </c>
      <c r="C181" s="3" t="s">
        <v>13</v>
      </c>
      <c r="D181" s="3">
        <v>2</v>
      </c>
      <c r="E181" s="3" t="s">
        <v>24</v>
      </c>
      <c r="F181" s="3">
        <v>2</v>
      </c>
      <c r="G181" s="4">
        <v>28124</v>
      </c>
      <c r="H181" s="3" t="s">
        <v>16</v>
      </c>
    </row>
    <row r="182" spans="1:8" x14ac:dyDescent="0.2">
      <c r="A182" s="3">
        <v>181</v>
      </c>
      <c r="B182" t="s">
        <v>206</v>
      </c>
      <c r="C182" s="3" t="s">
        <v>19</v>
      </c>
      <c r="D182" s="3">
        <v>2</v>
      </c>
      <c r="E182" s="3" t="s">
        <v>21</v>
      </c>
      <c r="F182" s="3">
        <v>2</v>
      </c>
      <c r="G182" s="4">
        <v>79212</v>
      </c>
      <c r="H182" s="3" t="s">
        <v>11</v>
      </c>
    </row>
    <row r="183" spans="1:8" x14ac:dyDescent="0.2">
      <c r="A183" s="3">
        <v>182</v>
      </c>
      <c r="B183" t="s">
        <v>207</v>
      </c>
      <c r="C183" s="3" t="s">
        <v>19</v>
      </c>
      <c r="D183" s="3">
        <v>1</v>
      </c>
      <c r="E183" s="3" t="s">
        <v>17</v>
      </c>
      <c r="F183" s="3">
        <v>2</v>
      </c>
      <c r="G183" s="4">
        <v>85301</v>
      </c>
      <c r="H183" s="3" t="s">
        <v>16</v>
      </c>
    </row>
    <row r="184" spans="1:8" x14ac:dyDescent="0.2">
      <c r="A184" s="3">
        <v>183</v>
      </c>
      <c r="B184" t="s">
        <v>208</v>
      </c>
      <c r="C184" s="3" t="s">
        <v>7</v>
      </c>
      <c r="D184" s="3">
        <v>2</v>
      </c>
      <c r="E184" s="3" t="s">
        <v>8</v>
      </c>
      <c r="F184" s="3">
        <v>0</v>
      </c>
      <c r="G184" s="4">
        <v>59157</v>
      </c>
      <c r="H184" s="3" t="s">
        <v>16</v>
      </c>
    </row>
    <row r="185" spans="1:8" x14ac:dyDescent="0.2">
      <c r="A185" s="3">
        <v>184</v>
      </c>
      <c r="B185" t="s">
        <v>209</v>
      </c>
      <c r="C185" s="3" t="s">
        <v>7</v>
      </c>
      <c r="D185" s="3">
        <v>2</v>
      </c>
      <c r="E185" s="3" t="s">
        <v>17</v>
      </c>
      <c r="F185" s="3">
        <v>1</v>
      </c>
      <c r="G185" s="4">
        <v>70989</v>
      </c>
      <c r="H185" s="3" t="s">
        <v>16</v>
      </c>
    </row>
    <row r="186" spans="1:8" x14ac:dyDescent="0.2">
      <c r="A186" s="3">
        <v>185</v>
      </c>
      <c r="B186" t="s">
        <v>210</v>
      </c>
      <c r="C186" s="3" t="s">
        <v>13</v>
      </c>
      <c r="D186" s="3">
        <v>1</v>
      </c>
      <c r="E186" s="3" t="s">
        <v>10</v>
      </c>
      <c r="F186" s="3">
        <v>1</v>
      </c>
      <c r="G186" s="4">
        <v>65992</v>
      </c>
      <c r="H186" s="3" t="s">
        <v>14</v>
      </c>
    </row>
    <row r="187" spans="1:8" x14ac:dyDescent="0.2">
      <c r="A187" s="3">
        <v>186</v>
      </c>
      <c r="B187" t="s">
        <v>211</v>
      </c>
      <c r="C187" s="3" t="s">
        <v>13</v>
      </c>
      <c r="D187" s="3">
        <v>2</v>
      </c>
      <c r="E187" s="3" t="s">
        <v>12</v>
      </c>
      <c r="F187" s="3">
        <v>0</v>
      </c>
      <c r="G187" s="4">
        <v>46848</v>
      </c>
      <c r="H187" s="3" t="s">
        <v>11</v>
      </c>
    </row>
    <row r="188" spans="1:8" x14ac:dyDescent="0.2">
      <c r="A188" s="3">
        <v>187</v>
      </c>
      <c r="B188" t="s">
        <v>212</v>
      </c>
      <c r="C188" s="3" t="s">
        <v>13</v>
      </c>
      <c r="D188" s="3">
        <v>2</v>
      </c>
      <c r="E188" s="3" t="s">
        <v>23</v>
      </c>
      <c r="F188" s="3">
        <v>2</v>
      </c>
      <c r="G188" s="4">
        <v>45950</v>
      </c>
      <c r="H188" s="3" t="s">
        <v>15</v>
      </c>
    </row>
    <row r="189" spans="1:8" x14ac:dyDescent="0.2">
      <c r="A189" s="3">
        <v>188</v>
      </c>
      <c r="B189" t="s">
        <v>213</v>
      </c>
      <c r="C189" s="3" t="s">
        <v>19</v>
      </c>
      <c r="D189" s="3">
        <v>2</v>
      </c>
      <c r="E189" s="3" t="s">
        <v>17</v>
      </c>
      <c r="F189" s="3">
        <v>2</v>
      </c>
      <c r="G189" s="4">
        <v>78500</v>
      </c>
      <c r="H189" s="3" t="s">
        <v>11</v>
      </c>
    </row>
    <row r="190" spans="1:8" x14ac:dyDescent="0.2">
      <c r="A190" s="3">
        <v>189</v>
      </c>
      <c r="B190" t="s">
        <v>214</v>
      </c>
      <c r="C190" s="3" t="s">
        <v>7</v>
      </c>
      <c r="D190" s="3">
        <v>2</v>
      </c>
      <c r="E190" s="3" t="s">
        <v>12</v>
      </c>
      <c r="F190" s="3">
        <v>2</v>
      </c>
      <c r="G190" s="4">
        <v>88561</v>
      </c>
      <c r="H190" s="3" t="s">
        <v>14</v>
      </c>
    </row>
    <row r="191" spans="1:8" x14ac:dyDescent="0.2">
      <c r="A191" s="3">
        <v>190</v>
      </c>
      <c r="B191" t="s">
        <v>215</v>
      </c>
      <c r="C191" s="3" t="s">
        <v>7</v>
      </c>
      <c r="D191" s="3">
        <v>2</v>
      </c>
      <c r="E191" s="3" t="s">
        <v>24</v>
      </c>
      <c r="F191" s="3">
        <v>0</v>
      </c>
      <c r="G191" s="4">
        <v>121206</v>
      </c>
      <c r="H191" s="3" t="s">
        <v>15</v>
      </c>
    </row>
    <row r="192" spans="1:8" x14ac:dyDescent="0.2">
      <c r="A192" s="3">
        <v>191</v>
      </c>
      <c r="B192" t="s">
        <v>216</v>
      </c>
      <c r="C192" s="3" t="s">
        <v>7</v>
      </c>
      <c r="D192" s="3">
        <v>1</v>
      </c>
      <c r="E192" s="3" t="s">
        <v>21</v>
      </c>
      <c r="F192" s="3">
        <v>1</v>
      </c>
      <c r="G192" s="4">
        <v>109315</v>
      </c>
      <c r="H192" s="3" t="s">
        <v>16</v>
      </c>
    </row>
    <row r="193" spans="1:8" x14ac:dyDescent="0.2">
      <c r="A193" s="3">
        <v>192</v>
      </c>
      <c r="B193" t="s">
        <v>217</v>
      </c>
      <c r="C193" s="3" t="s">
        <v>7</v>
      </c>
      <c r="D193" s="3">
        <v>2</v>
      </c>
      <c r="E193" s="3" t="s">
        <v>24</v>
      </c>
      <c r="F193" s="3">
        <v>1</v>
      </c>
      <c r="G193" s="4">
        <v>85732</v>
      </c>
      <c r="H193" s="3" t="s">
        <v>9</v>
      </c>
    </row>
    <row r="194" spans="1:8" x14ac:dyDescent="0.2">
      <c r="A194" s="3">
        <v>193</v>
      </c>
      <c r="B194" t="s">
        <v>218</v>
      </c>
      <c r="C194" s="3" t="s">
        <v>13</v>
      </c>
      <c r="D194" s="3">
        <v>1</v>
      </c>
      <c r="E194" s="3" t="s">
        <v>21</v>
      </c>
      <c r="F194" s="3">
        <v>2</v>
      </c>
      <c r="G194" s="4">
        <v>41774</v>
      </c>
      <c r="H194" s="3" t="s">
        <v>15</v>
      </c>
    </row>
    <row r="195" spans="1:8" x14ac:dyDescent="0.2">
      <c r="A195" s="3">
        <v>194</v>
      </c>
      <c r="B195" t="s">
        <v>219</v>
      </c>
      <c r="C195" s="3" t="s">
        <v>7</v>
      </c>
      <c r="D195" s="3">
        <v>1</v>
      </c>
      <c r="E195" s="3" t="s">
        <v>18</v>
      </c>
      <c r="F195" s="3">
        <v>3</v>
      </c>
      <c r="G195" s="4">
        <v>80193</v>
      </c>
      <c r="H195" s="3" t="s">
        <v>9</v>
      </c>
    </row>
    <row r="196" spans="1:8" x14ac:dyDescent="0.2">
      <c r="A196" s="3">
        <v>195</v>
      </c>
      <c r="B196" t="s">
        <v>220</v>
      </c>
      <c r="C196" s="3" t="s">
        <v>19</v>
      </c>
      <c r="D196" s="3">
        <v>1</v>
      </c>
      <c r="E196" s="3" t="s">
        <v>17</v>
      </c>
      <c r="F196" s="3">
        <v>0</v>
      </c>
      <c r="G196" s="4">
        <v>76193</v>
      </c>
      <c r="H196" s="3" t="s">
        <v>14</v>
      </c>
    </row>
    <row r="197" spans="1:8" x14ac:dyDescent="0.2">
      <c r="A197" s="3">
        <v>196</v>
      </c>
      <c r="B197" t="s">
        <v>221</v>
      </c>
      <c r="C197" s="3" t="s">
        <v>13</v>
      </c>
      <c r="D197" s="3">
        <v>1</v>
      </c>
      <c r="E197" s="3" t="s">
        <v>12</v>
      </c>
      <c r="F197" s="3">
        <v>1</v>
      </c>
      <c r="G197" s="4">
        <v>57429</v>
      </c>
      <c r="H197" s="3" t="s">
        <v>11</v>
      </c>
    </row>
    <row r="198" spans="1:8" x14ac:dyDescent="0.2">
      <c r="A198" s="3">
        <v>197</v>
      </c>
      <c r="B198" t="s">
        <v>222</v>
      </c>
      <c r="C198" s="3" t="s">
        <v>13</v>
      </c>
      <c r="D198" s="3">
        <v>1</v>
      </c>
      <c r="E198" s="3" t="s">
        <v>20</v>
      </c>
      <c r="F198" s="3">
        <v>0</v>
      </c>
      <c r="G198" s="4">
        <v>37929</v>
      </c>
      <c r="H198" s="3" t="s">
        <v>9</v>
      </c>
    </row>
    <row r="199" spans="1:8" x14ac:dyDescent="0.2">
      <c r="A199" s="3">
        <v>198</v>
      </c>
      <c r="B199" t="s">
        <v>223</v>
      </c>
      <c r="C199" s="3" t="s">
        <v>7</v>
      </c>
      <c r="D199" s="3">
        <v>2</v>
      </c>
      <c r="E199" s="3" t="s">
        <v>8</v>
      </c>
      <c r="F199" s="3">
        <v>2</v>
      </c>
      <c r="G199" s="4">
        <v>65563</v>
      </c>
      <c r="H199" s="3" t="s">
        <v>15</v>
      </c>
    </row>
    <row r="200" spans="1:8" x14ac:dyDescent="0.2">
      <c r="A200" s="3">
        <v>199</v>
      </c>
      <c r="B200" t="s">
        <v>224</v>
      </c>
      <c r="C200" s="3" t="s">
        <v>7</v>
      </c>
      <c r="D200" s="3">
        <v>2</v>
      </c>
      <c r="E200" s="3" t="s">
        <v>24</v>
      </c>
      <c r="F200" s="3">
        <v>3</v>
      </c>
      <c r="G200" s="4">
        <v>129493</v>
      </c>
      <c r="H200" s="3" t="s">
        <v>15</v>
      </c>
    </row>
    <row r="201" spans="1:8" x14ac:dyDescent="0.2">
      <c r="A201" s="3">
        <v>200</v>
      </c>
      <c r="B201" t="s">
        <v>225</v>
      </c>
      <c r="C201" s="3" t="s">
        <v>7</v>
      </c>
      <c r="D201" s="3">
        <v>1</v>
      </c>
      <c r="E201" s="3" t="s">
        <v>24</v>
      </c>
      <c r="F201" s="3">
        <v>0</v>
      </c>
      <c r="G201" s="4">
        <v>107931</v>
      </c>
      <c r="H201" s="3" t="s">
        <v>15</v>
      </c>
    </row>
    <row r="202" spans="1:8" x14ac:dyDescent="0.2">
      <c r="A202" s="3">
        <v>201</v>
      </c>
      <c r="B202" t="s">
        <v>226</v>
      </c>
      <c r="C202" s="3" t="s">
        <v>19</v>
      </c>
      <c r="D202" s="3">
        <v>2</v>
      </c>
      <c r="E202" s="3" t="s">
        <v>22</v>
      </c>
      <c r="F202" s="3">
        <v>2</v>
      </c>
      <c r="G202" s="4">
        <v>69700</v>
      </c>
      <c r="H202" s="3" t="s">
        <v>11</v>
      </c>
    </row>
    <row r="203" spans="1:8" x14ac:dyDescent="0.2">
      <c r="A203" s="3">
        <v>202</v>
      </c>
      <c r="B203" t="s">
        <v>227</v>
      </c>
      <c r="C203" s="3" t="s">
        <v>19</v>
      </c>
      <c r="D203" s="3">
        <v>1</v>
      </c>
      <c r="E203" s="3" t="s">
        <v>23</v>
      </c>
      <c r="F203" s="3">
        <v>2</v>
      </c>
      <c r="G203" s="4">
        <v>57713</v>
      </c>
      <c r="H203" s="3" t="s">
        <v>9</v>
      </c>
    </row>
    <row r="204" spans="1:8" x14ac:dyDescent="0.2">
      <c r="A204" s="3">
        <v>203</v>
      </c>
      <c r="B204" t="s">
        <v>228</v>
      </c>
      <c r="C204" s="3" t="s">
        <v>19</v>
      </c>
      <c r="D204" s="3">
        <v>2</v>
      </c>
      <c r="E204" s="3" t="s">
        <v>10</v>
      </c>
      <c r="F204" s="3">
        <v>2</v>
      </c>
      <c r="G204" s="4">
        <v>62043</v>
      </c>
      <c r="H204" s="3" t="s">
        <v>11</v>
      </c>
    </row>
    <row r="205" spans="1:8" x14ac:dyDescent="0.2">
      <c r="A205" s="3">
        <v>204</v>
      </c>
      <c r="B205" t="s">
        <v>229</v>
      </c>
      <c r="C205" s="3" t="s">
        <v>7</v>
      </c>
      <c r="D205" s="3">
        <v>1</v>
      </c>
      <c r="E205" s="3" t="s">
        <v>21</v>
      </c>
      <c r="F205" s="3">
        <v>1</v>
      </c>
      <c r="G205" s="4">
        <v>86840</v>
      </c>
      <c r="H205" s="3" t="s">
        <v>16</v>
      </c>
    </row>
    <row r="206" spans="1:8" x14ac:dyDescent="0.2">
      <c r="A206" s="3">
        <v>205</v>
      </c>
      <c r="B206" t="s">
        <v>230</v>
      </c>
      <c r="C206" s="3" t="s">
        <v>19</v>
      </c>
      <c r="D206" s="3">
        <v>2</v>
      </c>
      <c r="E206" s="3" t="s">
        <v>8</v>
      </c>
      <c r="F206" s="3">
        <v>2</v>
      </c>
      <c r="G206" s="4">
        <v>84185</v>
      </c>
      <c r="H206" s="3" t="s">
        <v>14</v>
      </c>
    </row>
    <row r="207" spans="1:8" x14ac:dyDescent="0.2">
      <c r="A207" s="3">
        <v>206</v>
      </c>
      <c r="B207" t="s">
        <v>231</v>
      </c>
      <c r="C207" s="3" t="s">
        <v>19</v>
      </c>
      <c r="D207" s="3">
        <v>1</v>
      </c>
      <c r="E207" s="3" t="s">
        <v>18</v>
      </c>
      <c r="F207" s="3">
        <v>0</v>
      </c>
      <c r="G207" s="4">
        <v>81163</v>
      </c>
      <c r="H207" s="3" t="s">
        <v>16</v>
      </c>
    </row>
    <row r="208" spans="1:8" x14ac:dyDescent="0.2">
      <c r="A208" s="3">
        <v>207</v>
      </c>
      <c r="B208" t="s">
        <v>232</v>
      </c>
      <c r="C208" s="3" t="s">
        <v>13</v>
      </c>
      <c r="D208" s="3">
        <v>1</v>
      </c>
      <c r="E208" s="3" t="s">
        <v>22</v>
      </c>
      <c r="F208" s="3">
        <v>3</v>
      </c>
      <c r="G208" s="4">
        <v>47017</v>
      </c>
      <c r="H208" s="3" t="s">
        <v>14</v>
      </c>
    </row>
    <row r="209" spans="1:8" x14ac:dyDescent="0.2">
      <c r="A209" s="3">
        <v>208</v>
      </c>
      <c r="B209" t="s">
        <v>233</v>
      </c>
      <c r="C209" s="3" t="s">
        <v>7</v>
      </c>
      <c r="D209" s="3">
        <v>1</v>
      </c>
      <c r="E209" s="3" t="s">
        <v>12</v>
      </c>
      <c r="F209" s="3">
        <v>2</v>
      </c>
      <c r="G209" s="4">
        <v>107069</v>
      </c>
      <c r="H209" s="3" t="s">
        <v>16</v>
      </c>
    </row>
    <row r="210" spans="1:8" x14ac:dyDescent="0.2">
      <c r="A210" s="3">
        <v>209</v>
      </c>
      <c r="B210" t="s">
        <v>234</v>
      </c>
      <c r="C210" s="3" t="s">
        <v>7</v>
      </c>
      <c r="D210" s="3">
        <v>1</v>
      </c>
      <c r="E210" s="3" t="s">
        <v>18</v>
      </c>
      <c r="F210" s="3">
        <v>0</v>
      </c>
      <c r="G210" s="4">
        <v>73224</v>
      </c>
      <c r="H210" s="3" t="s">
        <v>15</v>
      </c>
    </row>
    <row r="211" spans="1:8" x14ac:dyDescent="0.2">
      <c r="A211" s="3">
        <v>210</v>
      </c>
      <c r="B211" t="s">
        <v>235</v>
      </c>
      <c r="C211" s="3" t="s">
        <v>7</v>
      </c>
      <c r="D211" s="3">
        <v>1</v>
      </c>
      <c r="E211" s="3" t="s">
        <v>10</v>
      </c>
      <c r="F211" s="3">
        <v>2</v>
      </c>
      <c r="G211" s="4">
        <v>79244</v>
      </c>
      <c r="H211" s="3" t="s">
        <v>15</v>
      </c>
    </row>
    <row r="212" spans="1:8" x14ac:dyDescent="0.2">
      <c r="A212" s="3">
        <v>211</v>
      </c>
      <c r="B212" t="s">
        <v>236</v>
      </c>
      <c r="C212" s="3" t="s">
        <v>19</v>
      </c>
      <c r="D212" s="3">
        <v>2</v>
      </c>
      <c r="E212" s="3" t="s">
        <v>21</v>
      </c>
      <c r="F212" s="3">
        <v>1</v>
      </c>
      <c r="G212" s="4">
        <v>72263</v>
      </c>
      <c r="H212" s="3" t="s">
        <v>14</v>
      </c>
    </row>
    <row r="213" spans="1:8" x14ac:dyDescent="0.2">
      <c r="A213" s="3">
        <v>212</v>
      </c>
      <c r="B213" t="s">
        <v>237</v>
      </c>
      <c r="C213" s="3" t="s">
        <v>7</v>
      </c>
      <c r="D213" s="3">
        <v>1</v>
      </c>
      <c r="E213" s="3" t="s">
        <v>22</v>
      </c>
      <c r="F213" s="3">
        <v>2</v>
      </c>
      <c r="G213" s="4">
        <v>95760</v>
      </c>
      <c r="H213" s="3" t="s">
        <v>9</v>
      </c>
    </row>
    <row r="214" spans="1:8" x14ac:dyDescent="0.2">
      <c r="A214" s="3">
        <v>213</v>
      </c>
      <c r="B214" t="s">
        <v>238</v>
      </c>
      <c r="C214" s="3" t="s">
        <v>7</v>
      </c>
      <c r="D214" s="3">
        <v>2</v>
      </c>
      <c r="E214" s="3" t="s">
        <v>23</v>
      </c>
      <c r="F214" s="3">
        <v>0</v>
      </c>
      <c r="G214" s="4">
        <v>101962</v>
      </c>
      <c r="H214" s="3" t="s">
        <v>16</v>
      </c>
    </row>
    <row r="215" spans="1:8" x14ac:dyDescent="0.2">
      <c r="A215" s="3">
        <v>214</v>
      </c>
      <c r="B215" t="s">
        <v>239</v>
      </c>
      <c r="C215" s="3" t="s">
        <v>19</v>
      </c>
      <c r="D215" s="3">
        <v>2</v>
      </c>
      <c r="E215" s="3" t="s">
        <v>8</v>
      </c>
      <c r="F215" s="3">
        <v>1</v>
      </c>
      <c r="G215" s="4">
        <v>79204</v>
      </c>
      <c r="H215" s="3" t="s">
        <v>15</v>
      </c>
    </row>
    <row r="216" spans="1:8" x14ac:dyDescent="0.2">
      <c r="A216" s="3">
        <v>215</v>
      </c>
      <c r="B216" t="s">
        <v>240</v>
      </c>
      <c r="C216" s="3" t="s">
        <v>7</v>
      </c>
      <c r="D216" s="3">
        <v>2</v>
      </c>
      <c r="E216" s="3" t="s">
        <v>17</v>
      </c>
      <c r="F216" s="3">
        <v>2</v>
      </c>
      <c r="G216" s="4">
        <v>84005</v>
      </c>
      <c r="H216" s="3" t="s">
        <v>15</v>
      </c>
    </row>
    <row r="217" spans="1:8" x14ac:dyDescent="0.2">
      <c r="A217" s="3">
        <v>216</v>
      </c>
      <c r="B217" t="s">
        <v>241</v>
      </c>
      <c r="C217" s="3" t="s">
        <v>13</v>
      </c>
      <c r="D217" s="3">
        <v>1</v>
      </c>
      <c r="E217" s="3" t="s">
        <v>20</v>
      </c>
      <c r="F217" s="3">
        <v>0</v>
      </c>
      <c r="G217" s="4">
        <v>43045</v>
      </c>
      <c r="H217" s="3" t="s">
        <v>9</v>
      </c>
    </row>
    <row r="218" spans="1:8" x14ac:dyDescent="0.2">
      <c r="A218" s="3">
        <v>217</v>
      </c>
      <c r="B218" t="s">
        <v>242</v>
      </c>
      <c r="C218" s="3" t="s">
        <v>19</v>
      </c>
      <c r="D218" s="3">
        <v>1</v>
      </c>
      <c r="E218" s="3" t="s">
        <v>22</v>
      </c>
      <c r="F218" s="3">
        <v>0</v>
      </c>
      <c r="G218" s="4">
        <v>65530</v>
      </c>
      <c r="H218" s="3" t="s">
        <v>9</v>
      </c>
    </row>
    <row r="219" spans="1:8" x14ac:dyDescent="0.2">
      <c r="A219" s="3">
        <v>218</v>
      </c>
      <c r="B219" t="s">
        <v>243</v>
      </c>
      <c r="C219" s="3" t="s">
        <v>7</v>
      </c>
      <c r="D219" s="3">
        <v>2</v>
      </c>
      <c r="E219" s="3" t="s">
        <v>17</v>
      </c>
      <c r="F219" s="3">
        <v>2</v>
      </c>
      <c r="G219" s="4">
        <v>129494</v>
      </c>
      <c r="H219" s="3" t="s">
        <v>11</v>
      </c>
    </row>
    <row r="220" spans="1:8" x14ac:dyDescent="0.2">
      <c r="A220" s="3">
        <v>219</v>
      </c>
      <c r="B220" t="s">
        <v>244</v>
      </c>
      <c r="C220" s="3" t="s">
        <v>7</v>
      </c>
      <c r="D220" s="3">
        <v>2</v>
      </c>
      <c r="E220" s="3" t="s">
        <v>23</v>
      </c>
      <c r="F220" s="3">
        <v>0</v>
      </c>
      <c r="G220" s="4">
        <v>110945</v>
      </c>
      <c r="H220" s="3" t="s">
        <v>9</v>
      </c>
    </row>
    <row r="221" spans="1:8" x14ac:dyDescent="0.2">
      <c r="A221" s="3">
        <v>220</v>
      </c>
      <c r="B221" t="s">
        <v>245</v>
      </c>
      <c r="C221" s="3" t="s">
        <v>7</v>
      </c>
      <c r="D221" s="3">
        <v>2</v>
      </c>
      <c r="E221" s="3" t="s">
        <v>8</v>
      </c>
      <c r="F221" s="3">
        <v>2</v>
      </c>
      <c r="G221" s="4">
        <v>110102</v>
      </c>
      <c r="H221" s="3" t="s">
        <v>16</v>
      </c>
    </row>
    <row r="222" spans="1:8" x14ac:dyDescent="0.2">
      <c r="A222" s="3">
        <v>221</v>
      </c>
      <c r="B222" t="s">
        <v>246</v>
      </c>
      <c r="C222" s="3" t="s">
        <v>7</v>
      </c>
      <c r="D222" s="3">
        <v>1</v>
      </c>
      <c r="E222" s="3" t="s">
        <v>18</v>
      </c>
      <c r="F222" s="3">
        <v>3</v>
      </c>
      <c r="G222" s="4">
        <v>94296</v>
      </c>
      <c r="H222" s="3" t="s">
        <v>16</v>
      </c>
    </row>
    <row r="223" spans="1:8" x14ac:dyDescent="0.2">
      <c r="A223" s="3">
        <v>222</v>
      </c>
      <c r="B223" t="s">
        <v>247</v>
      </c>
      <c r="C223" s="3" t="s">
        <v>7</v>
      </c>
      <c r="D223" s="3">
        <v>2</v>
      </c>
      <c r="E223" s="3" t="s">
        <v>18</v>
      </c>
      <c r="F223" s="3">
        <v>0</v>
      </c>
      <c r="G223" s="4">
        <v>103500</v>
      </c>
      <c r="H223" s="3" t="s">
        <v>9</v>
      </c>
    </row>
    <row r="224" spans="1:8" x14ac:dyDescent="0.2">
      <c r="A224" s="3">
        <v>223</v>
      </c>
      <c r="B224" t="s">
        <v>248</v>
      </c>
      <c r="C224" s="3" t="s">
        <v>13</v>
      </c>
      <c r="D224" s="3">
        <v>2</v>
      </c>
      <c r="E224" s="3" t="s">
        <v>17</v>
      </c>
      <c r="F224" s="3">
        <v>2</v>
      </c>
      <c r="G224" s="4">
        <v>50386</v>
      </c>
      <c r="H224" s="3" t="s">
        <v>11</v>
      </c>
    </row>
    <row r="225" spans="1:8" x14ac:dyDescent="0.2">
      <c r="A225" s="3">
        <v>224</v>
      </c>
      <c r="B225" t="s">
        <v>249</v>
      </c>
      <c r="C225" s="3" t="s">
        <v>13</v>
      </c>
      <c r="D225" s="3">
        <v>2</v>
      </c>
      <c r="E225" s="3" t="s">
        <v>18</v>
      </c>
      <c r="F225" s="3">
        <v>2</v>
      </c>
      <c r="G225" s="4">
        <v>23109</v>
      </c>
      <c r="H225" s="3" t="s">
        <v>11</v>
      </c>
    </row>
    <row r="226" spans="1:8" x14ac:dyDescent="0.2">
      <c r="A226" s="3">
        <v>225</v>
      </c>
      <c r="B226" t="s">
        <v>250</v>
      </c>
      <c r="C226" s="3" t="s">
        <v>19</v>
      </c>
      <c r="D226" s="3">
        <v>2</v>
      </c>
      <c r="E226" s="3" t="s">
        <v>24</v>
      </c>
      <c r="F226" s="3">
        <v>2</v>
      </c>
      <c r="G226" s="4">
        <v>101526</v>
      </c>
      <c r="H226" s="3" t="s">
        <v>16</v>
      </c>
    </row>
    <row r="227" spans="1:8" x14ac:dyDescent="0.2">
      <c r="A227" s="3">
        <v>226</v>
      </c>
      <c r="B227" t="s">
        <v>251</v>
      </c>
      <c r="C227" s="3" t="s">
        <v>19</v>
      </c>
      <c r="D227" s="3">
        <v>2</v>
      </c>
      <c r="E227" s="3" t="s">
        <v>17</v>
      </c>
      <c r="F227" s="3">
        <v>2</v>
      </c>
      <c r="G227" s="4">
        <v>88448</v>
      </c>
      <c r="H227" s="3" t="s">
        <v>16</v>
      </c>
    </row>
    <row r="228" spans="1:8" x14ac:dyDescent="0.2">
      <c r="A228" s="3">
        <v>227</v>
      </c>
      <c r="B228" t="s">
        <v>252</v>
      </c>
      <c r="C228" s="3" t="s">
        <v>7</v>
      </c>
      <c r="D228" s="3">
        <v>2</v>
      </c>
      <c r="E228" s="3" t="s">
        <v>8</v>
      </c>
      <c r="F228" s="3">
        <v>1</v>
      </c>
      <c r="G228" s="4">
        <v>83191</v>
      </c>
      <c r="H228" s="3" t="s">
        <v>11</v>
      </c>
    </row>
    <row r="229" spans="1:8" x14ac:dyDescent="0.2">
      <c r="A229" s="3">
        <v>228</v>
      </c>
      <c r="B229" t="s">
        <v>253</v>
      </c>
      <c r="C229" s="3" t="s">
        <v>7</v>
      </c>
      <c r="D229" s="3">
        <v>1</v>
      </c>
      <c r="E229" s="3" t="s">
        <v>17</v>
      </c>
      <c r="F229" s="3">
        <v>2</v>
      </c>
      <c r="G229" s="4">
        <v>150149</v>
      </c>
      <c r="H229" s="3" t="s">
        <v>9</v>
      </c>
    </row>
    <row r="230" spans="1:8" x14ac:dyDescent="0.2">
      <c r="A230" s="3">
        <v>229</v>
      </c>
      <c r="B230" t="s">
        <v>254</v>
      </c>
      <c r="C230" s="3" t="s">
        <v>7</v>
      </c>
      <c r="D230" s="3">
        <v>1</v>
      </c>
      <c r="E230" s="3" t="s">
        <v>20</v>
      </c>
      <c r="F230" s="3">
        <v>1</v>
      </c>
      <c r="G230" s="4">
        <v>148014</v>
      </c>
      <c r="H230" s="3" t="s">
        <v>15</v>
      </c>
    </row>
    <row r="231" spans="1:8" x14ac:dyDescent="0.2">
      <c r="A231" s="3">
        <v>230</v>
      </c>
      <c r="B231" t="s">
        <v>255</v>
      </c>
      <c r="C231" s="3" t="s">
        <v>13</v>
      </c>
      <c r="D231" s="3">
        <v>2</v>
      </c>
      <c r="E231" s="3" t="s">
        <v>17</v>
      </c>
      <c r="F231" s="3">
        <v>0</v>
      </c>
      <c r="G231" s="4">
        <v>53071</v>
      </c>
      <c r="H231" s="3" t="s">
        <v>11</v>
      </c>
    </row>
    <row r="232" spans="1:8" x14ac:dyDescent="0.2">
      <c r="A232" s="3">
        <v>231</v>
      </c>
      <c r="B232" t="s">
        <v>256</v>
      </c>
      <c r="C232" s="3" t="s">
        <v>7</v>
      </c>
      <c r="D232" s="3">
        <v>2</v>
      </c>
      <c r="E232" s="3" t="s">
        <v>22</v>
      </c>
      <c r="F232" s="3">
        <v>2</v>
      </c>
      <c r="G232" s="4">
        <v>103708</v>
      </c>
      <c r="H232" s="3" t="s">
        <v>15</v>
      </c>
    </row>
    <row r="233" spans="1:8" x14ac:dyDescent="0.2">
      <c r="A233" s="3">
        <v>232</v>
      </c>
      <c r="B233" t="s">
        <v>257</v>
      </c>
      <c r="C233" s="3" t="s">
        <v>13</v>
      </c>
      <c r="D233" s="3">
        <v>2</v>
      </c>
      <c r="E233" s="3" t="s">
        <v>18</v>
      </c>
      <c r="F233" s="3">
        <v>1</v>
      </c>
      <c r="G233" s="4">
        <v>55677</v>
      </c>
      <c r="H233" s="3" t="s">
        <v>14</v>
      </c>
    </row>
    <row r="234" spans="1:8" x14ac:dyDescent="0.2">
      <c r="A234" s="3">
        <v>233</v>
      </c>
      <c r="B234" t="s">
        <v>258</v>
      </c>
      <c r="C234" s="3" t="s">
        <v>13</v>
      </c>
      <c r="D234" s="3">
        <v>1</v>
      </c>
      <c r="E234" s="3" t="s">
        <v>18</v>
      </c>
      <c r="F234" s="3">
        <v>3</v>
      </c>
      <c r="G234" s="4">
        <v>40741</v>
      </c>
      <c r="H234" s="3" t="s">
        <v>16</v>
      </c>
    </row>
    <row r="235" spans="1:8" x14ac:dyDescent="0.2">
      <c r="A235" s="3">
        <v>234</v>
      </c>
      <c r="B235" t="s">
        <v>259</v>
      </c>
      <c r="C235" s="3" t="s">
        <v>7</v>
      </c>
      <c r="D235" s="3">
        <v>2</v>
      </c>
      <c r="E235" s="3" t="s">
        <v>23</v>
      </c>
      <c r="F235" s="3">
        <v>2</v>
      </c>
      <c r="G235" s="4">
        <v>99813</v>
      </c>
      <c r="H235" s="3" t="s">
        <v>14</v>
      </c>
    </row>
    <row r="236" spans="1:8" x14ac:dyDescent="0.2">
      <c r="A236" s="3">
        <v>235</v>
      </c>
      <c r="B236" t="s">
        <v>260</v>
      </c>
      <c r="C236" s="3" t="s">
        <v>7</v>
      </c>
      <c r="D236" s="3">
        <v>1</v>
      </c>
      <c r="E236" s="3" t="s">
        <v>17</v>
      </c>
      <c r="F236" s="3">
        <v>2</v>
      </c>
      <c r="G236" s="4">
        <v>86791</v>
      </c>
      <c r="H236" s="3" t="s">
        <v>11</v>
      </c>
    </row>
    <row r="237" spans="1:8" x14ac:dyDescent="0.2">
      <c r="A237" s="3">
        <v>236</v>
      </c>
      <c r="B237" t="s">
        <v>261</v>
      </c>
      <c r="C237" s="3" t="s">
        <v>7</v>
      </c>
      <c r="D237" s="3">
        <v>1</v>
      </c>
      <c r="E237" s="3" t="s">
        <v>23</v>
      </c>
      <c r="F237" s="3">
        <v>0</v>
      </c>
      <c r="G237" s="4">
        <v>110389</v>
      </c>
      <c r="H237" s="3" t="s">
        <v>9</v>
      </c>
    </row>
    <row r="238" spans="1:8" x14ac:dyDescent="0.2">
      <c r="A238" s="3">
        <v>237</v>
      </c>
      <c r="B238" t="s">
        <v>262</v>
      </c>
      <c r="C238" s="3" t="s">
        <v>7</v>
      </c>
      <c r="D238" s="3">
        <v>2</v>
      </c>
      <c r="E238" s="3" t="s">
        <v>21</v>
      </c>
      <c r="F238" s="3">
        <v>1</v>
      </c>
      <c r="G238" s="4">
        <v>93524</v>
      </c>
      <c r="H238" s="3" t="s">
        <v>15</v>
      </c>
    </row>
    <row r="239" spans="1:8" x14ac:dyDescent="0.2">
      <c r="A239" s="3">
        <v>238</v>
      </c>
      <c r="B239" t="s">
        <v>263</v>
      </c>
      <c r="C239" s="3" t="s">
        <v>7</v>
      </c>
      <c r="D239" s="3">
        <v>2</v>
      </c>
      <c r="E239" s="3" t="s">
        <v>21</v>
      </c>
      <c r="F239" s="3">
        <v>2</v>
      </c>
      <c r="G239" s="4">
        <v>78578</v>
      </c>
      <c r="H239" s="3" t="s">
        <v>16</v>
      </c>
    </row>
    <row r="240" spans="1:8" x14ac:dyDescent="0.2">
      <c r="A240" s="3">
        <v>239</v>
      </c>
      <c r="B240" t="s">
        <v>264</v>
      </c>
      <c r="C240" s="3" t="s">
        <v>13</v>
      </c>
      <c r="D240" s="3">
        <v>2</v>
      </c>
      <c r="E240" s="3" t="s">
        <v>10</v>
      </c>
      <c r="F240" s="3">
        <v>0</v>
      </c>
      <c r="G240" s="4">
        <v>36973</v>
      </c>
      <c r="H240" s="3" t="s">
        <v>9</v>
      </c>
    </row>
    <row r="241" spans="1:8" x14ac:dyDescent="0.2">
      <c r="A241" s="3">
        <v>240</v>
      </c>
      <c r="B241" t="s">
        <v>265</v>
      </c>
      <c r="C241" s="3" t="s">
        <v>7</v>
      </c>
      <c r="D241" s="3">
        <v>1</v>
      </c>
      <c r="E241" s="3" t="s">
        <v>17</v>
      </c>
      <c r="F241" s="3">
        <v>1</v>
      </c>
      <c r="G241" s="4">
        <v>100009</v>
      </c>
      <c r="H241" s="3" t="s">
        <v>16</v>
      </c>
    </row>
    <row r="242" spans="1:8" x14ac:dyDescent="0.2">
      <c r="A242" s="3">
        <v>241</v>
      </c>
      <c r="B242" t="s">
        <v>266</v>
      </c>
      <c r="C242" s="3" t="s">
        <v>7</v>
      </c>
      <c r="D242" s="3">
        <v>1</v>
      </c>
      <c r="E242" s="3" t="s">
        <v>24</v>
      </c>
      <c r="F242" s="3">
        <v>2</v>
      </c>
      <c r="G242" s="4">
        <v>91299</v>
      </c>
      <c r="H242" s="3" t="s">
        <v>11</v>
      </c>
    </row>
    <row r="243" spans="1:8" x14ac:dyDescent="0.2">
      <c r="A243" s="3">
        <v>242</v>
      </c>
      <c r="B243" t="s">
        <v>267</v>
      </c>
      <c r="C243" s="3" t="s">
        <v>13</v>
      </c>
      <c r="D243" s="3">
        <v>2</v>
      </c>
      <c r="E243" s="3" t="s">
        <v>22</v>
      </c>
      <c r="F243" s="3">
        <v>0</v>
      </c>
      <c r="G243" s="4">
        <v>52109</v>
      </c>
      <c r="H243" s="3" t="s">
        <v>16</v>
      </c>
    </row>
    <row r="244" spans="1:8" x14ac:dyDescent="0.2">
      <c r="A244" s="3">
        <v>243</v>
      </c>
      <c r="B244" t="s">
        <v>268</v>
      </c>
      <c r="C244" s="3" t="s">
        <v>13</v>
      </c>
      <c r="D244" s="3">
        <v>2</v>
      </c>
      <c r="E244" s="3" t="s">
        <v>12</v>
      </c>
      <c r="F244" s="3">
        <v>3</v>
      </c>
      <c r="G244" s="4">
        <v>44176</v>
      </c>
      <c r="H244" s="3" t="s">
        <v>16</v>
      </c>
    </row>
    <row r="245" spans="1:8" x14ac:dyDescent="0.2">
      <c r="A245" s="3">
        <v>244</v>
      </c>
      <c r="B245" t="s">
        <v>269</v>
      </c>
      <c r="C245" s="3" t="s">
        <v>7</v>
      </c>
      <c r="D245" s="3">
        <v>1</v>
      </c>
      <c r="E245" s="3" t="s">
        <v>22</v>
      </c>
      <c r="F245" s="3">
        <v>1</v>
      </c>
      <c r="G245" s="4">
        <v>77085</v>
      </c>
      <c r="H245" s="3" t="s">
        <v>14</v>
      </c>
    </row>
    <row r="246" spans="1:8" x14ac:dyDescent="0.2">
      <c r="A246" s="3">
        <v>245</v>
      </c>
      <c r="B246" t="s">
        <v>270</v>
      </c>
      <c r="C246" s="3" t="s">
        <v>13</v>
      </c>
      <c r="D246" s="3">
        <v>1</v>
      </c>
      <c r="E246" s="3" t="s">
        <v>22</v>
      </c>
      <c r="F246" s="3">
        <v>2</v>
      </c>
      <c r="G246" s="4">
        <v>47096</v>
      </c>
      <c r="H246" s="3" t="s">
        <v>9</v>
      </c>
    </row>
    <row r="247" spans="1:8" x14ac:dyDescent="0.2">
      <c r="A247" s="3">
        <v>246</v>
      </c>
      <c r="B247" t="s">
        <v>271</v>
      </c>
      <c r="C247" s="3" t="s">
        <v>7</v>
      </c>
      <c r="D247" s="3">
        <v>2</v>
      </c>
      <c r="E247" s="3" t="s">
        <v>12</v>
      </c>
      <c r="F247" s="3">
        <v>2</v>
      </c>
      <c r="G247" s="4">
        <v>77753</v>
      </c>
      <c r="H247" s="3" t="s">
        <v>11</v>
      </c>
    </row>
    <row r="248" spans="1:8" x14ac:dyDescent="0.2">
      <c r="A248" s="3">
        <v>247</v>
      </c>
      <c r="B248" t="s">
        <v>272</v>
      </c>
      <c r="C248" s="3" t="s">
        <v>7</v>
      </c>
      <c r="D248" s="3">
        <v>2</v>
      </c>
      <c r="E248" s="3" t="s">
        <v>23</v>
      </c>
      <c r="F248" s="3">
        <v>2</v>
      </c>
      <c r="G248" s="4">
        <v>100062</v>
      </c>
      <c r="H248" s="3" t="s">
        <v>9</v>
      </c>
    </row>
    <row r="249" spans="1:8" x14ac:dyDescent="0.2">
      <c r="A249" s="3">
        <v>248</v>
      </c>
      <c r="B249" t="s">
        <v>273</v>
      </c>
      <c r="C249" s="3" t="s">
        <v>7</v>
      </c>
      <c r="D249" s="3">
        <v>2</v>
      </c>
      <c r="E249" s="3" t="s">
        <v>18</v>
      </c>
      <c r="F249" s="3">
        <v>2</v>
      </c>
      <c r="G249" s="4">
        <v>131489</v>
      </c>
      <c r="H249" s="3" t="s">
        <v>11</v>
      </c>
    </row>
    <row r="250" spans="1:8" x14ac:dyDescent="0.2">
      <c r="A250" s="3">
        <v>249</v>
      </c>
      <c r="B250" t="s">
        <v>274</v>
      </c>
      <c r="C250" s="3" t="s">
        <v>13</v>
      </c>
      <c r="D250" s="3">
        <v>1</v>
      </c>
      <c r="E250" s="3" t="s">
        <v>17</v>
      </c>
      <c r="F250" s="3">
        <v>0</v>
      </c>
      <c r="G250" s="4">
        <v>51081</v>
      </c>
      <c r="H250" s="3" t="s">
        <v>14</v>
      </c>
    </row>
    <row r="251" spans="1:8" x14ac:dyDescent="0.2">
      <c r="A251" s="3">
        <v>250</v>
      </c>
      <c r="B251" t="s">
        <v>275</v>
      </c>
      <c r="C251" s="3" t="s">
        <v>13</v>
      </c>
      <c r="D251" s="3">
        <v>2</v>
      </c>
      <c r="E251" s="3" t="s">
        <v>21</v>
      </c>
      <c r="F251" s="3">
        <v>1</v>
      </c>
      <c r="G251" s="4">
        <v>31314</v>
      </c>
      <c r="H251" s="3" t="s">
        <v>9</v>
      </c>
    </row>
    <row r="252" spans="1:8" x14ac:dyDescent="0.2">
      <c r="A252" s="3">
        <v>251</v>
      </c>
      <c r="B252" t="s">
        <v>276</v>
      </c>
      <c r="C252" s="3" t="s">
        <v>7</v>
      </c>
      <c r="D252" s="3">
        <v>1</v>
      </c>
      <c r="E252" s="3" t="s">
        <v>12</v>
      </c>
      <c r="F252" s="3">
        <v>2</v>
      </c>
      <c r="G252" s="4">
        <v>62454</v>
      </c>
      <c r="H252" s="3" t="s">
        <v>11</v>
      </c>
    </row>
    <row r="253" spans="1:8" x14ac:dyDescent="0.2">
      <c r="A253" s="3">
        <v>252</v>
      </c>
      <c r="B253" t="s">
        <v>277</v>
      </c>
      <c r="C253" s="3" t="s">
        <v>13</v>
      </c>
      <c r="D253" s="3">
        <v>1</v>
      </c>
      <c r="E253" s="3" t="s">
        <v>10</v>
      </c>
      <c r="F253" s="3">
        <v>0</v>
      </c>
      <c r="G253" s="4">
        <v>53173</v>
      </c>
      <c r="H253" s="3" t="s">
        <v>16</v>
      </c>
    </row>
    <row r="254" spans="1:8" x14ac:dyDescent="0.2">
      <c r="A254" s="3">
        <v>253</v>
      </c>
      <c r="B254" t="s">
        <v>278</v>
      </c>
      <c r="C254" s="3" t="s">
        <v>19</v>
      </c>
      <c r="D254" s="3">
        <v>2</v>
      </c>
      <c r="E254" s="3" t="s">
        <v>17</v>
      </c>
      <c r="F254" s="3">
        <v>0</v>
      </c>
      <c r="G254" s="4">
        <v>54506</v>
      </c>
      <c r="H254" s="3" t="s">
        <v>11</v>
      </c>
    </row>
    <row r="255" spans="1:8" x14ac:dyDescent="0.2">
      <c r="A255" s="3">
        <v>254</v>
      </c>
      <c r="B255" t="s">
        <v>279</v>
      </c>
      <c r="C255" s="3" t="s">
        <v>19</v>
      </c>
      <c r="D255" s="3">
        <v>2</v>
      </c>
      <c r="E255" s="3" t="s">
        <v>17</v>
      </c>
      <c r="F255" s="3">
        <v>2</v>
      </c>
      <c r="G255" s="4">
        <v>84168</v>
      </c>
      <c r="H255" s="3" t="s">
        <v>15</v>
      </c>
    </row>
    <row r="256" spans="1:8" x14ac:dyDescent="0.2">
      <c r="A256" s="3">
        <v>255</v>
      </c>
      <c r="B256" t="s">
        <v>280</v>
      </c>
      <c r="C256" s="3" t="s">
        <v>7</v>
      </c>
      <c r="D256" s="3">
        <v>2</v>
      </c>
      <c r="E256" s="3" t="s">
        <v>8</v>
      </c>
      <c r="F256" s="3">
        <v>0</v>
      </c>
      <c r="G256" s="4">
        <v>109022</v>
      </c>
      <c r="H256" s="3" t="s">
        <v>16</v>
      </c>
    </row>
    <row r="257" spans="1:8" x14ac:dyDescent="0.2">
      <c r="A257" s="3">
        <v>256</v>
      </c>
      <c r="B257" t="s">
        <v>281</v>
      </c>
      <c r="C257" s="3" t="s">
        <v>19</v>
      </c>
      <c r="D257" s="3">
        <v>2</v>
      </c>
      <c r="E257" s="3" t="s">
        <v>20</v>
      </c>
      <c r="F257" s="3">
        <v>3</v>
      </c>
      <c r="G257" s="4">
        <v>60242</v>
      </c>
      <c r="H257" s="3" t="s">
        <v>14</v>
      </c>
    </row>
    <row r="258" spans="1:8" x14ac:dyDescent="0.2">
      <c r="A258" s="3">
        <v>257</v>
      </c>
      <c r="B258" t="s">
        <v>282</v>
      </c>
      <c r="C258" s="3" t="s">
        <v>7</v>
      </c>
      <c r="D258" s="3">
        <v>2</v>
      </c>
      <c r="E258" s="3" t="s">
        <v>21</v>
      </c>
      <c r="F258" s="3">
        <v>3</v>
      </c>
      <c r="G258" s="4">
        <v>134254</v>
      </c>
      <c r="H258" s="3" t="s">
        <v>14</v>
      </c>
    </row>
    <row r="259" spans="1:8" x14ac:dyDescent="0.2">
      <c r="A259" s="3">
        <v>258</v>
      </c>
      <c r="B259" t="s">
        <v>283</v>
      </c>
      <c r="C259" s="3" t="s">
        <v>7</v>
      </c>
      <c r="D259" s="3">
        <v>2</v>
      </c>
      <c r="E259" s="3" t="s">
        <v>17</v>
      </c>
      <c r="F259" s="3">
        <v>1</v>
      </c>
      <c r="G259" s="4">
        <v>107768</v>
      </c>
      <c r="H259" s="3" t="s">
        <v>15</v>
      </c>
    </row>
    <row r="260" spans="1:8" x14ac:dyDescent="0.2">
      <c r="A260" s="3">
        <v>259</v>
      </c>
      <c r="B260" t="s">
        <v>284</v>
      </c>
      <c r="C260" s="3" t="s">
        <v>19</v>
      </c>
      <c r="D260" s="3">
        <v>1</v>
      </c>
      <c r="E260" s="3" t="s">
        <v>8</v>
      </c>
      <c r="F260" s="3">
        <v>2</v>
      </c>
      <c r="G260" s="4">
        <v>79433</v>
      </c>
      <c r="H260" s="3" t="s">
        <v>14</v>
      </c>
    </row>
    <row r="261" spans="1:8" x14ac:dyDescent="0.2">
      <c r="A261" s="3">
        <v>260</v>
      </c>
      <c r="B261" t="s">
        <v>285</v>
      </c>
      <c r="C261" s="3" t="s">
        <v>7</v>
      </c>
      <c r="D261" s="3">
        <v>2</v>
      </c>
      <c r="E261" s="3" t="s">
        <v>23</v>
      </c>
      <c r="F261" s="3">
        <v>2</v>
      </c>
      <c r="G261" s="4">
        <v>110266</v>
      </c>
      <c r="H261" s="3" t="s">
        <v>14</v>
      </c>
    </row>
    <row r="262" spans="1:8" x14ac:dyDescent="0.2">
      <c r="A262" s="3">
        <v>261</v>
      </c>
      <c r="B262" t="s">
        <v>286</v>
      </c>
      <c r="C262" s="3" t="s">
        <v>19</v>
      </c>
      <c r="D262" s="3">
        <v>1</v>
      </c>
      <c r="E262" s="3" t="s">
        <v>24</v>
      </c>
      <c r="F262" s="3">
        <v>0</v>
      </c>
      <c r="G262" s="4">
        <v>66120</v>
      </c>
      <c r="H262" s="3" t="s">
        <v>9</v>
      </c>
    </row>
    <row r="263" spans="1:8" x14ac:dyDescent="0.2">
      <c r="A263" s="3">
        <v>262</v>
      </c>
      <c r="B263" t="s">
        <v>287</v>
      </c>
      <c r="C263" s="3" t="s">
        <v>7</v>
      </c>
      <c r="D263" s="3">
        <v>1</v>
      </c>
      <c r="E263" s="3" t="s">
        <v>23</v>
      </c>
      <c r="F263" s="3">
        <v>2</v>
      </c>
      <c r="G263" s="4">
        <v>83848</v>
      </c>
      <c r="H263" s="3" t="s">
        <v>16</v>
      </c>
    </row>
    <row r="264" spans="1:8" x14ac:dyDescent="0.2">
      <c r="A264" s="3">
        <v>263</v>
      </c>
      <c r="B264" t="s">
        <v>288</v>
      </c>
      <c r="C264" s="3" t="s">
        <v>7</v>
      </c>
      <c r="D264" s="3">
        <v>2</v>
      </c>
      <c r="E264" s="3" t="s">
        <v>23</v>
      </c>
      <c r="F264" s="3">
        <v>0</v>
      </c>
      <c r="G264" s="4">
        <v>69546</v>
      </c>
      <c r="H264" s="3" t="s">
        <v>9</v>
      </c>
    </row>
    <row r="265" spans="1:8" x14ac:dyDescent="0.2">
      <c r="A265" s="3">
        <v>264</v>
      </c>
      <c r="B265" t="s">
        <v>289</v>
      </c>
      <c r="C265" s="3" t="s">
        <v>19</v>
      </c>
      <c r="D265" s="3">
        <v>2</v>
      </c>
      <c r="E265" s="3" t="s">
        <v>21</v>
      </c>
      <c r="F265" s="3">
        <v>2</v>
      </c>
      <c r="G265" s="4">
        <v>65085</v>
      </c>
      <c r="H265" s="3" t="s">
        <v>16</v>
      </c>
    </row>
    <row r="266" spans="1:8" x14ac:dyDescent="0.2">
      <c r="A266" s="3">
        <v>265</v>
      </c>
      <c r="B266" t="s">
        <v>290</v>
      </c>
      <c r="C266" s="3" t="s">
        <v>7</v>
      </c>
      <c r="D266" s="3">
        <v>1</v>
      </c>
      <c r="E266" s="3" t="s">
        <v>21</v>
      </c>
      <c r="F266" s="3">
        <v>2</v>
      </c>
      <c r="G266" s="4">
        <v>73359</v>
      </c>
      <c r="H266" s="3" t="s">
        <v>15</v>
      </c>
    </row>
    <row r="267" spans="1:8" x14ac:dyDescent="0.2">
      <c r="A267" s="3">
        <v>266</v>
      </c>
      <c r="B267" t="s">
        <v>291</v>
      </c>
      <c r="C267" s="3" t="s">
        <v>13</v>
      </c>
      <c r="D267" s="3">
        <v>2</v>
      </c>
      <c r="E267" s="3" t="s">
        <v>8</v>
      </c>
      <c r="F267" s="3">
        <v>1</v>
      </c>
      <c r="G267" s="4">
        <v>36749</v>
      </c>
      <c r="H267" s="3" t="s">
        <v>14</v>
      </c>
    </row>
    <row r="268" spans="1:8" x14ac:dyDescent="0.2">
      <c r="A268" s="3">
        <v>267</v>
      </c>
      <c r="B268" t="s">
        <v>292</v>
      </c>
      <c r="C268" s="3" t="s">
        <v>19</v>
      </c>
      <c r="D268" s="3">
        <v>1</v>
      </c>
      <c r="E268" s="3" t="s">
        <v>22</v>
      </c>
      <c r="F268" s="3">
        <v>2</v>
      </c>
      <c r="G268" s="4">
        <v>91007</v>
      </c>
      <c r="H268" s="3" t="s">
        <v>11</v>
      </c>
    </row>
    <row r="269" spans="1:8" x14ac:dyDescent="0.2">
      <c r="A269" s="3">
        <v>268</v>
      </c>
      <c r="B269" t="s">
        <v>293</v>
      </c>
      <c r="C269" s="3" t="s">
        <v>7</v>
      </c>
      <c r="D269" s="3">
        <v>1</v>
      </c>
      <c r="E269" s="3" t="s">
        <v>23</v>
      </c>
      <c r="F269" s="3">
        <v>0</v>
      </c>
      <c r="G269" s="4">
        <v>76408</v>
      </c>
      <c r="H269" s="3" t="s">
        <v>9</v>
      </c>
    </row>
    <row r="270" spans="1:8" x14ac:dyDescent="0.2">
      <c r="A270" s="3">
        <v>269</v>
      </c>
      <c r="B270" t="s">
        <v>294</v>
      </c>
      <c r="C270" s="3" t="s">
        <v>7</v>
      </c>
      <c r="D270" s="3">
        <v>2</v>
      </c>
      <c r="E270" s="3" t="s">
        <v>8</v>
      </c>
      <c r="F270" s="3">
        <v>0</v>
      </c>
      <c r="G270" s="4">
        <v>84572</v>
      </c>
      <c r="H270" s="3" t="s">
        <v>9</v>
      </c>
    </row>
    <row r="271" spans="1:8" x14ac:dyDescent="0.2">
      <c r="A271" s="3">
        <v>270</v>
      </c>
      <c r="B271" t="s">
        <v>295</v>
      </c>
      <c r="C271" s="3" t="s">
        <v>7</v>
      </c>
      <c r="D271" s="3">
        <v>1</v>
      </c>
      <c r="E271" s="3" t="s">
        <v>21</v>
      </c>
      <c r="F271" s="3">
        <v>3</v>
      </c>
      <c r="G271" s="4">
        <v>107253</v>
      </c>
      <c r="H271" s="3" t="s">
        <v>11</v>
      </c>
    </row>
    <row r="272" spans="1:8" x14ac:dyDescent="0.2">
      <c r="A272" s="3">
        <v>271</v>
      </c>
      <c r="B272" t="s">
        <v>296</v>
      </c>
      <c r="C272" s="3" t="s">
        <v>13</v>
      </c>
      <c r="D272" s="3">
        <v>2</v>
      </c>
      <c r="E272" s="3" t="s">
        <v>21</v>
      </c>
      <c r="F272" s="3">
        <v>1</v>
      </c>
      <c r="G272" s="4">
        <v>60924</v>
      </c>
      <c r="H272" s="3" t="s">
        <v>16</v>
      </c>
    </row>
    <row r="273" spans="1:8" x14ac:dyDescent="0.2">
      <c r="A273" s="3">
        <v>272</v>
      </c>
      <c r="B273" t="s">
        <v>297</v>
      </c>
      <c r="C273" s="3" t="s">
        <v>13</v>
      </c>
      <c r="D273" s="3">
        <v>2</v>
      </c>
      <c r="E273" s="3" t="s">
        <v>17</v>
      </c>
      <c r="F273" s="3">
        <v>0</v>
      </c>
      <c r="G273" s="4">
        <v>50516</v>
      </c>
      <c r="H273" s="3" t="s">
        <v>11</v>
      </c>
    </row>
    <row r="274" spans="1:8" x14ac:dyDescent="0.2">
      <c r="A274" s="3">
        <v>273</v>
      </c>
      <c r="B274" t="s">
        <v>298</v>
      </c>
      <c r="C274" s="3" t="s">
        <v>19</v>
      </c>
      <c r="D274" s="3">
        <v>2</v>
      </c>
      <c r="E274" s="3" t="s">
        <v>17</v>
      </c>
      <c r="F274" s="3">
        <v>0</v>
      </c>
      <c r="G274" s="4">
        <v>84571</v>
      </c>
      <c r="H274" s="3" t="s">
        <v>14</v>
      </c>
    </row>
    <row r="275" spans="1:8" x14ac:dyDescent="0.2">
      <c r="A275" s="3">
        <v>274</v>
      </c>
      <c r="B275" t="s">
        <v>299</v>
      </c>
      <c r="C275" s="3" t="s">
        <v>7</v>
      </c>
      <c r="D275" s="3">
        <v>2</v>
      </c>
      <c r="E275" s="3" t="s">
        <v>21</v>
      </c>
      <c r="F275" s="3">
        <v>2</v>
      </c>
      <c r="G275" s="4">
        <v>78090</v>
      </c>
      <c r="H275" s="3" t="s">
        <v>9</v>
      </c>
    </row>
    <row r="276" spans="1:8" x14ac:dyDescent="0.2">
      <c r="A276" s="3">
        <v>275</v>
      </c>
      <c r="B276" t="s">
        <v>300</v>
      </c>
      <c r="C276" s="3" t="s">
        <v>7</v>
      </c>
      <c r="D276" s="3">
        <v>2</v>
      </c>
      <c r="E276" s="3" t="s">
        <v>22</v>
      </c>
      <c r="F276" s="3">
        <v>2</v>
      </c>
      <c r="G276" s="4">
        <v>90190</v>
      </c>
      <c r="H276" s="3" t="s">
        <v>15</v>
      </c>
    </row>
    <row r="277" spans="1:8" x14ac:dyDescent="0.2">
      <c r="A277" s="3">
        <v>276</v>
      </c>
      <c r="B277" t="s">
        <v>301</v>
      </c>
      <c r="C277" s="3" t="s">
        <v>7</v>
      </c>
      <c r="D277" s="3">
        <v>2</v>
      </c>
      <c r="E277" s="3" t="s">
        <v>10</v>
      </c>
      <c r="F277" s="3">
        <v>0</v>
      </c>
      <c r="G277" s="4">
        <v>45516</v>
      </c>
      <c r="H277" s="3" t="s">
        <v>15</v>
      </c>
    </row>
    <row r="278" spans="1:8" x14ac:dyDescent="0.2">
      <c r="A278" s="3">
        <v>277</v>
      </c>
      <c r="B278" t="s">
        <v>302</v>
      </c>
      <c r="C278" s="3" t="s">
        <v>13</v>
      </c>
      <c r="D278" s="3">
        <v>2</v>
      </c>
      <c r="E278" s="3" t="s">
        <v>24</v>
      </c>
      <c r="F278" s="3">
        <v>2</v>
      </c>
      <c r="G278" s="4">
        <v>23657</v>
      </c>
      <c r="H278" s="3" t="s">
        <v>9</v>
      </c>
    </row>
    <row r="279" spans="1:8" x14ac:dyDescent="0.2">
      <c r="A279" s="3">
        <v>278</v>
      </c>
      <c r="B279" t="s">
        <v>303</v>
      </c>
      <c r="C279" s="3" t="s">
        <v>13</v>
      </c>
      <c r="D279" s="3">
        <v>2</v>
      </c>
      <c r="E279" s="3" t="s">
        <v>23</v>
      </c>
      <c r="F279" s="3">
        <v>3</v>
      </c>
      <c r="G279" s="4">
        <v>45022</v>
      </c>
      <c r="H279" s="3" t="s">
        <v>9</v>
      </c>
    </row>
    <row r="280" spans="1:8" x14ac:dyDescent="0.2">
      <c r="A280" s="3">
        <v>279</v>
      </c>
      <c r="B280" t="s">
        <v>304</v>
      </c>
      <c r="C280" s="3" t="s">
        <v>7</v>
      </c>
      <c r="D280" s="3">
        <v>2</v>
      </c>
      <c r="E280" s="3" t="s">
        <v>22</v>
      </c>
      <c r="F280" s="3">
        <v>2</v>
      </c>
      <c r="G280" s="4">
        <v>109270</v>
      </c>
      <c r="H280" s="3" t="s">
        <v>14</v>
      </c>
    </row>
    <row r="281" spans="1:8" x14ac:dyDescent="0.2">
      <c r="A281" s="3">
        <v>280</v>
      </c>
      <c r="B281" t="s">
        <v>305</v>
      </c>
      <c r="C281" s="3" t="s">
        <v>19</v>
      </c>
      <c r="D281" s="3">
        <v>1</v>
      </c>
      <c r="E281" s="3" t="s">
        <v>8</v>
      </c>
      <c r="F281" s="3">
        <v>3</v>
      </c>
      <c r="G281" s="4">
        <v>95962</v>
      </c>
      <c r="H281" s="3" t="s">
        <v>15</v>
      </c>
    </row>
    <row r="282" spans="1:8" x14ac:dyDescent="0.2">
      <c r="A282" s="3">
        <v>281</v>
      </c>
      <c r="B282" t="s">
        <v>306</v>
      </c>
      <c r="C282" s="3" t="s">
        <v>7</v>
      </c>
      <c r="D282" s="3">
        <v>2</v>
      </c>
      <c r="E282" s="3" t="s">
        <v>17</v>
      </c>
      <c r="F282" s="3">
        <v>1</v>
      </c>
      <c r="G282" s="4">
        <v>94339</v>
      </c>
      <c r="H282" s="3" t="s">
        <v>15</v>
      </c>
    </row>
    <row r="283" spans="1:8" x14ac:dyDescent="0.2">
      <c r="A283" s="3">
        <v>282</v>
      </c>
      <c r="B283" t="s">
        <v>307</v>
      </c>
      <c r="C283" s="3" t="s">
        <v>19</v>
      </c>
      <c r="D283" s="3">
        <v>1</v>
      </c>
      <c r="E283" s="3" t="s">
        <v>18</v>
      </c>
      <c r="F283" s="3">
        <v>0</v>
      </c>
      <c r="G283" s="4">
        <v>83768</v>
      </c>
      <c r="H283" s="3" t="s">
        <v>14</v>
      </c>
    </row>
    <row r="284" spans="1:8" x14ac:dyDescent="0.2">
      <c r="A284" s="3">
        <v>283</v>
      </c>
      <c r="B284" t="s">
        <v>308</v>
      </c>
      <c r="C284" s="3" t="s">
        <v>19</v>
      </c>
      <c r="D284" s="3">
        <v>2</v>
      </c>
      <c r="E284" s="3" t="s">
        <v>24</v>
      </c>
      <c r="F284" s="3">
        <v>1</v>
      </c>
      <c r="G284" s="4">
        <v>68783</v>
      </c>
      <c r="H284" s="3" t="s">
        <v>16</v>
      </c>
    </row>
    <row r="285" spans="1:8" x14ac:dyDescent="0.2">
      <c r="A285" s="3">
        <v>284</v>
      </c>
      <c r="B285" t="s">
        <v>309</v>
      </c>
      <c r="C285" s="3" t="s">
        <v>19</v>
      </c>
      <c r="D285" s="3">
        <v>2</v>
      </c>
      <c r="E285" s="3" t="s">
        <v>24</v>
      </c>
      <c r="F285" s="3">
        <v>0</v>
      </c>
      <c r="G285" s="4">
        <v>75011</v>
      </c>
      <c r="H285" s="3" t="s">
        <v>16</v>
      </c>
    </row>
    <row r="286" spans="1:8" x14ac:dyDescent="0.2">
      <c r="A286" s="3">
        <v>285</v>
      </c>
      <c r="B286" t="s">
        <v>310</v>
      </c>
      <c r="C286" s="3" t="s">
        <v>7</v>
      </c>
      <c r="D286" s="3">
        <v>1</v>
      </c>
      <c r="E286" s="3" t="s">
        <v>23</v>
      </c>
      <c r="F286" s="3">
        <v>2</v>
      </c>
      <c r="G286" s="4">
        <v>110140</v>
      </c>
      <c r="H286" s="3" t="s">
        <v>14</v>
      </c>
    </row>
    <row r="287" spans="1:8" x14ac:dyDescent="0.2">
      <c r="A287" s="3">
        <v>286</v>
      </c>
      <c r="B287" t="s">
        <v>311</v>
      </c>
      <c r="C287" s="3" t="s">
        <v>7</v>
      </c>
      <c r="D287" s="3">
        <v>2</v>
      </c>
      <c r="E287" s="3" t="s">
        <v>23</v>
      </c>
      <c r="F287" s="3">
        <v>0</v>
      </c>
      <c r="G287" s="4">
        <v>122617</v>
      </c>
      <c r="H287" s="3" t="s">
        <v>11</v>
      </c>
    </row>
    <row r="288" spans="1:8" x14ac:dyDescent="0.2">
      <c r="A288" s="3">
        <v>287</v>
      </c>
      <c r="B288" t="s">
        <v>312</v>
      </c>
      <c r="C288" s="3" t="s">
        <v>7</v>
      </c>
      <c r="D288" s="3">
        <v>2</v>
      </c>
      <c r="E288" s="3" t="s">
        <v>8</v>
      </c>
      <c r="F288" s="3">
        <v>1</v>
      </c>
      <c r="G288" s="4">
        <v>91557</v>
      </c>
      <c r="H288" s="3" t="s">
        <v>11</v>
      </c>
    </row>
    <row r="289" spans="1:8" x14ac:dyDescent="0.2">
      <c r="A289" s="3">
        <v>288</v>
      </c>
      <c r="B289" t="s">
        <v>313</v>
      </c>
      <c r="C289" s="3" t="s">
        <v>7</v>
      </c>
      <c r="D289" s="3">
        <v>1</v>
      </c>
      <c r="E289" s="3" t="s">
        <v>24</v>
      </c>
      <c r="F289" s="3">
        <v>2</v>
      </c>
      <c r="G289" s="4">
        <v>75359</v>
      </c>
      <c r="H289" s="3" t="s">
        <v>14</v>
      </c>
    </row>
    <row r="290" spans="1:8" x14ac:dyDescent="0.2">
      <c r="A290" s="3">
        <v>289</v>
      </c>
      <c r="B290" t="s">
        <v>314</v>
      </c>
      <c r="C290" s="3" t="s">
        <v>7</v>
      </c>
      <c r="D290" s="3">
        <v>2</v>
      </c>
      <c r="E290" s="3" t="s">
        <v>24</v>
      </c>
      <c r="F290" s="3">
        <v>0</v>
      </c>
      <c r="G290" s="4">
        <v>76219</v>
      </c>
      <c r="H290" s="3" t="s">
        <v>11</v>
      </c>
    </row>
    <row r="291" spans="1:8" x14ac:dyDescent="0.2">
      <c r="A291" s="3">
        <v>290</v>
      </c>
      <c r="B291" t="s">
        <v>315</v>
      </c>
      <c r="C291" s="3" t="s">
        <v>19</v>
      </c>
      <c r="D291" s="3">
        <v>1</v>
      </c>
      <c r="E291" s="3" t="s">
        <v>17</v>
      </c>
      <c r="F291" s="3">
        <v>0</v>
      </c>
      <c r="G291" s="4">
        <v>84038</v>
      </c>
      <c r="H291" s="3" t="s">
        <v>15</v>
      </c>
    </row>
    <row r="292" spans="1:8" x14ac:dyDescent="0.2">
      <c r="A292" s="3">
        <v>291</v>
      </c>
      <c r="B292" t="s">
        <v>316</v>
      </c>
      <c r="C292" s="3" t="s">
        <v>7</v>
      </c>
      <c r="D292" s="3">
        <v>2</v>
      </c>
      <c r="E292" s="3" t="s">
        <v>24</v>
      </c>
      <c r="F292" s="3">
        <v>0</v>
      </c>
      <c r="G292" s="4">
        <v>84454</v>
      </c>
      <c r="H292" s="3" t="s">
        <v>14</v>
      </c>
    </row>
    <row r="293" spans="1:8" x14ac:dyDescent="0.2">
      <c r="A293" s="3">
        <v>292</v>
      </c>
      <c r="B293" t="s">
        <v>317</v>
      </c>
      <c r="C293" s="3" t="s">
        <v>19</v>
      </c>
      <c r="D293" s="3">
        <v>2</v>
      </c>
      <c r="E293" s="3" t="s">
        <v>17</v>
      </c>
      <c r="F293" s="3">
        <v>0</v>
      </c>
      <c r="G293" s="4">
        <v>74623</v>
      </c>
      <c r="H293" s="3" t="s">
        <v>11</v>
      </c>
    </row>
    <row r="294" spans="1:8" x14ac:dyDescent="0.2">
      <c r="A294" s="3">
        <v>293</v>
      </c>
      <c r="B294" t="s">
        <v>318</v>
      </c>
      <c r="C294" s="3" t="s">
        <v>13</v>
      </c>
      <c r="D294" s="3">
        <v>2</v>
      </c>
      <c r="E294" s="3" t="s">
        <v>17</v>
      </c>
      <c r="F294" s="3">
        <v>2</v>
      </c>
      <c r="G294" s="4">
        <v>58544</v>
      </c>
      <c r="H294" s="3" t="s">
        <v>9</v>
      </c>
    </row>
    <row r="295" spans="1:8" x14ac:dyDescent="0.2">
      <c r="A295" s="3">
        <v>294</v>
      </c>
      <c r="B295" t="s">
        <v>319</v>
      </c>
      <c r="C295" s="3" t="s">
        <v>19</v>
      </c>
      <c r="D295" s="3">
        <v>2</v>
      </c>
      <c r="E295" s="3" t="s">
        <v>12</v>
      </c>
      <c r="F295" s="3">
        <v>2</v>
      </c>
      <c r="G295" s="4">
        <v>59906</v>
      </c>
      <c r="H295" s="3" t="s">
        <v>16</v>
      </c>
    </row>
    <row r="296" spans="1:8" x14ac:dyDescent="0.2">
      <c r="A296" s="3">
        <v>295</v>
      </c>
      <c r="B296" t="s">
        <v>320</v>
      </c>
      <c r="C296" s="3" t="s">
        <v>13</v>
      </c>
      <c r="D296" s="3">
        <v>2</v>
      </c>
      <c r="E296" s="3" t="s">
        <v>22</v>
      </c>
      <c r="F296" s="3">
        <v>2</v>
      </c>
      <c r="G296" s="4">
        <v>38514</v>
      </c>
      <c r="H296" s="3" t="s">
        <v>11</v>
      </c>
    </row>
    <row r="297" spans="1:8" x14ac:dyDescent="0.2">
      <c r="A297" s="3">
        <v>296</v>
      </c>
      <c r="B297" t="s">
        <v>321</v>
      </c>
      <c r="C297" s="3" t="s">
        <v>7</v>
      </c>
      <c r="D297" s="3">
        <v>2</v>
      </c>
      <c r="E297" s="3" t="s">
        <v>18</v>
      </c>
      <c r="F297" s="3">
        <v>0</v>
      </c>
      <c r="G297" s="4">
        <v>83326</v>
      </c>
      <c r="H297" s="3" t="s">
        <v>16</v>
      </c>
    </row>
    <row r="298" spans="1:8" x14ac:dyDescent="0.2">
      <c r="A298" s="3">
        <v>297</v>
      </c>
      <c r="B298" t="s">
        <v>322</v>
      </c>
      <c r="C298" s="3" t="s">
        <v>19</v>
      </c>
      <c r="D298" s="3">
        <v>1</v>
      </c>
      <c r="E298" s="3" t="s">
        <v>18</v>
      </c>
      <c r="F298" s="3">
        <v>3</v>
      </c>
      <c r="G298" s="4">
        <v>72085</v>
      </c>
      <c r="H298" s="3" t="s">
        <v>11</v>
      </c>
    </row>
    <row r="299" spans="1:8" x14ac:dyDescent="0.2">
      <c r="A299" s="3">
        <v>298</v>
      </c>
      <c r="B299" t="s">
        <v>323</v>
      </c>
      <c r="C299" s="3" t="s">
        <v>19</v>
      </c>
      <c r="D299" s="3">
        <v>1</v>
      </c>
      <c r="E299" s="3" t="s">
        <v>22</v>
      </c>
      <c r="F299" s="3">
        <v>1</v>
      </c>
      <c r="G299" s="4">
        <v>73618</v>
      </c>
      <c r="H299" s="3" t="s">
        <v>16</v>
      </c>
    </row>
    <row r="300" spans="1:8" x14ac:dyDescent="0.2">
      <c r="A300" s="3">
        <v>299</v>
      </c>
      <c r="B300" t="s">
        <v>324</v>
      </c>
      <c r="C300" s="3" t="s">
        <v>7</v>
      </c>
      <c r="D300" s="3">
        <v>2</v>
      </c>
      <c r="E300" s="3" t="s">
        <v>8</v>
      </c>
      <c r="F300" s="3">
        <v>1</v>
      </c>
      <c r="G300" s="4">
        <v>101325</v>
      </c>
      <c r="H300" s="3" t="s">
        <v>9</v>
      </c>
    </row>
    <row r="301" spans="1:8" x14ac:dyDescent="0.2">
      <c r="A301" s="3">
        <v>300</v>
      </c>
      <c r="B301" t="s">
        <v>325</v>
      </c>
      <c r="C301" s="3" t="s">
        <v>7</v>
      </c>
      <c r="D301" s="3">
        <v>1</v>
      </c>
      <c r="E301" s="3" t="s">
        <v>24</v>
      </c>
      <c r="F301" s="3">
        <v>0</v>
      </c>
      <c r="G301" s="4">
        <v>73823</v>
      </c>
      <c r="H301" s="3" t="s">
        <v>11</v>
      </c>
    </row>
    <row r="302" spans="1:8" x14ac:dyDescent="0.2">
      <c r="A302" s="3">
        <v>301</v>
      </c>
      <c r="B302" t="s">
        <v>326</v>
      </c>
      <c r="C302" s="3" t="s">
        <v>7</v>
      </c>
      <c r="D302" s="3">
        <v>1</v>
      </c>
      <c r="E302" s="3" t="s">
        <v>23</v>
      </c>
      <c r="F302" s="3">
        <v>2</v>
      </c>
      <c r="G302" s="4">
        <v>86538</v>
      </c>
      <c r="H302" s="3" t="s">
        <v>16</v>
      </c>
    </row>
    <row r="303" spans="1:8" x14ac:dyDescent="0.2">
      <c r="A303" s="3">
        <v>302</v>
      </c>
      <c r="B303" t="s">
        <v>327</v>
      </c>
      <c r="C303" s="3" t="s">
        <v>7</v>
      </c>
      <c r="D303" s="3">
        <v>1</v>
      </c>
      <c r="E303" s="3" t="s">
        <v>10</v>
      </c>
      <c r="F303" s="3">
        <v>0</v>
      </c>
      <c r="G303" s="4">
        <v>76810</v>
      </c>
      <c r="H303" s="3" t="s">
        <v>15</v>
      </c>
    </row>
    <row r="304" spans="1:8" x14ac:dyDescent="0.2">
      <c r="A304" s="3">
        <v>303</v>
      </c>
      <c r="B304" t="s">
        <v>328</v>
      </c>
      <c r="C304" s="3" t="s">
        <v>13</v>
      </c>
      <c r="D304" s="3">
        <v>1</v>
      </c>
      <c r="E304" s="3" t="s">
        <v>10</v>
      </c>
      <c r="F304" s="3">
        <v>2</v>
      </c>
      <c r="G304" s="4">
        <v>44006</v>
      </c>
      <c r="H304" s="3" t="s">
        <v>11</v>
      </c>
    </row>
    <row r="305" spans="1:8" x14ac:dyDescent="0.2">
      <c r="A305" s="3">
        <v>304</v>
      </c>
      <c r="B305" t="s">
        <v>329</v>
      </c>
      <c r="C305" s="3" t="s">
        <v>13</v>
      </c>
      <c r="D305" s="3">
        <v>2</v>
      </c>
      <c r="E305" s="3" t="s">
        <v>12</v>
      </c>
      <c r="F305" s="3">
        <v>1</v>
      </c>
      <c r="G305" s="4">
        <v>46239</v>
      </c>
      <c r="H305" s="3" t="s">
        <v>9</v>
      </c>
    </row>
    <row r="306" spans="1:8" x14ac:dyDescent="0.2">
      <c r="A306" s="3">
        <v>305</v>
      </c>
      <c r="B306" t="s">
        <v>330</v>
      </c>
      <c r="C306" s="3" t="s">
        <v>7</v>
      </c>
      <c r="D306" s="3">
        <v>1</v>
      </c>
      <c r="E306" s="3" t="s">
        <v>8</v>
      </c>
      <c r="F306" s="3">
        <v>0</v>
      </c>
      <c r="G306" s="4">
        <v>75250</v>
      </c>
      <c r="H306" s="3" t="s">
        <v>15</v>
      </c>
    </row>
    <row r="307" spans="1:8" x14ac:dyDescent="0.2">
      <c r="A307" s="3">
        <v>306</v>
      </c>
      <c r="B307" t="s">
        <v>331</v>
      </c>
      <c r="C307" s="3" t="s">
        <v>19</v>
      </c>
      <c r="D307" s="3">
        <v>2</v>
      </c>
      <c r="E307" s="3" t="s">
        <v>24</v>
      </c>
      <c r="F307" s="3">
        <v>2</v>
      </c>
      <c r="G307" s="4">
        <v>74751</v>
      </c>
      <c r="H307" s="3" t="s">
        <v>9</v>
      </c>
    </row>
    <row r="308" spans="1:8" x14ac:dyDescent="0.2">
      <c r="A308" s="3">
        <v>307</v>
      </c>
      <c r="B308" t="s">
        <v>332</v>
      </c>
      <c r="C308" s="3" t="s">
        <v>13</v>
      </c>
      <c r="D308" s="3">
        <v>1</v>
      </c>
      <c r="E308" s="3" t="s">
        <v>12</v>
      </c>
      <c r="F308" s="3">
        <v>2</v>
      </c>
      <c r="G308" s="4">
        <v>52686</v>
      </c>
      <c r="H308" s="3" t="s">
        <v>9</v>
      </c>
    </row>
    <row r="309" spans="1:8" x14ac:dyDescent="0.2">
      <c r="A309" s="3">
        <v>308</v>
      </c>
      <c r="B309" t="s">
        <v>333</v>
      </c>
      <c r="C309" s="3" t="s">
        <v>19</v>
      </c>
      <c r="D309" s="3">
        <v>2</v>
      </c>
      <c r="E309" s="3" t="s">
        <v>8</v>
      </c>
      <c r="F309" s="3">
        <v>1</v>
      </c>
      <c r="G309" s="4">
        <v>75365</v>
      </c>
      <c r="H309" s="3" t="s">
        <v>11</v>
      </c>
    </row>
    <row r="310" spans="1:8" x14ac:dyDescent="0.2">
      <c r="A310" s="3">
        <v>309</v>
      </c>
      <c r="B310" t="s">
        <v>334</v>
      </c>
      <c r="C310" s="3" t="s">
        <v>7</v>
      </c>
      <c r="D310" s="3">
        <v>1</v>
      </c>
      <c r="E310" s="3" t="s">
        <v>18</v>
      </c>
      <c r="F310" s="3">
        <v>3</v>
      </c>
      <c r="G310" s="4">
        <v>103556</v>
      </c>
      <c r="H310" s="3" t="s">
        <v>14</v>
      </c>
    </row>
    <row r="311" spans="1:8" x14ac:dyDescent="0.2">
      <c r="A311" s="3">
        <v>310</v>
      </c>
      <c r="B311" t="s">
        <v>335</v>
      </c>
      <c r="C311" s="3" t="s">
        <v>19</v>
      </c>
      <c r="D311" s="3">
        <v>1</v>
      </c>
      <c r="E311" s="3" t="s">
        <v>21</v>
      </c>
      <c r="F311" s="3">
        <v>2</v>
      </c>
      <c r="G311" s="4">
        <v>69817</v>
      </c>
      <c r="H311" s="3" t="s">
        <v>9</v>
      </c>
    </row>
    <row r="312" spans="1:8" x14ac:dyDescent="0.2">
      <c r="A312" s="3">
        <v>311</v>
      </c>
      <c r="B312" t="s">
        <v>336</v>
      </c>
      <c r="C312" s="3" t="s">
        <v>7</v>
      </c>
      <c r="D312" s="3">
        <v>1</v>
      </c>
      <c r="E312" s="3" t="s">
        <v>22</v>
      </c>
      <c r="F312" s="3">
        <v>2</v>
      </c>
      <c r="G312" s="4">
        <v>20735</v>
      </c>
      <c r="H312" s="3" t="s">
        <v>15</v>
      </c>
    </row>
    <row r="313" spans="1:8" x14ac:dyDescent="0.2">
      <c r="A313" s="3">
        <v>312</v>
      </c>
      <c r="B313" t="s">
        <v>337</v>
      </c>
      <c r="C313" s="3" t="s">
        <v>13</v>
      </c>
      <c r="D313" s="3">
        <v>2</v>
      </c>
      <c r="E313" s="3" t="s">
        <v>23</v>
      </c>
      <c r="F313" s="3">
        <v>2</v>
      </c>
      <c r="G313" s="4">
        <v>20687</v>
      </c>
      <c r="H313" s="3" t="s">
        <v>9</v>
      </c>
    </row>
    <row r="314" spans="1:8" x14ac:dyDescent="0.2">
      <c r="A314" s="3">
        <v>313</v>
      </c>
      <c r="B314" t="s">
        <v>338</v>
      </c>
      <c r="C314" s="3" t="s">
        <v>19</v>
      </c>
      <c r="D314" s="3">
        <v>1</v>
      </c>
      <c r="E314" s="3" t="s">
        <v>18</v>
      </c>
      <c r="F314" s="3">
        <v>3</v>
      </c>
      <c r="G314" s="4">
        <v>97975</v>
      </c>
      <c r="H314" s="3" t="s">
        <v>16</v>
      </c>
    </row>
    <row r="315" spans="1:8" x14ac:dyDescent="0.2">
      <c r="A315" s="3">
        <v>314</v>
      </c>
      <c r="B315" t="s">
        <v>339</v>
      </c>
      <c r="C315" s="3" t="s">
        <v>7</v>
      </c>
      <c r="D315" s="3">
        <v>1</v>
      </c>
      <c r="E315" s="3" t="s">
        <v>10</v>
      </c>
      <c r="F315" s="3">
        <v>2</v>
      </c>
      <c r="G315" s="4">
        <v>98774</v>
      </c>
      <c r="H315" s="3" t="s">
        <v>14</v>
      </c>
    </row>
    <row r="316" spans="1:8" x14ac:dyDescent="0.2">
      <c r="A316" s="3">
        <v>315</v>
      </c>
      <c r="B316" t="s">
        <v>340</v>
      </c>
      <c r="C316" s="3" t="s">
        <v>7</v>
      </c>
      <c r="D316" s="3">
        <v>1</v>
      </c>
      <c r="E316" s="3" t="s">
        <v>10</v>
      </c>
      <c r="F316" s="3">
        <v>2</v>
      </c>
      <c r="G316" s="4">
        <v>85412</v>
      </c>
      <c r="H316" s="3" t="s">
        <v>16</v>
      </c>
    </row>
    <row r="317" spans="1:8" x14ac:dyDescent="0.2">
      <c r="A317" s="3">
        <v>316</v>
      </c>
      <c r="B317" t="s">
        <v>341</v>
      </c>
      <c r="C317" s="3" t="s">
        <v>7</v>
      </c>
      <c r="D317" s="3">
        <v>1</v>
      </c>
      <c r="E317" s="3" t="s">
        <v>20</v>
      </c>
      <c r="F317" s="3">
        <v>0</v>
      </c>
      <c r="G317" s="4">
        <v>71280</v>
      </c>
      <c r="H317" s="3" t="s">
        <v>9</v>
      </c>
    </row>
    <row r="318" spans="1:8" x14ac:dyDescent="0.2">
      <c r="A318" s="3">
        <v>317</v>
      </c>
      <c r="B318" t="s">
        <v>342</v>
      </c>
      <c r="C318" s="3" t="s">
        <v>13</v>
      </c>
      <c r="D318" s="3">
        <v>1</v>
      </c>
      <c r="E318" s="3" t="s">
        <v>20</v>
      </c>
      <c r="F318" s="3">
        <v>1</v>
      </c>
      <c r="G318" s="4">
        <v>38114</v>
      </c>
      <c r="H318" s="3" t="s">
        <v>9</v>
      </c>
    </row>
    <row r="319" spans="1:8" x14ac:dyDescent="0.2">
      <c r="A319" s="3">
        <v>318</v>
      </c>
      <c r="B319" t="s">
        <v>343</v>
      </c>
      <c r="C319" s="3" t="s">
        <v>7</v>
      </c>
      <c r="D319" s="3">
        <v>1</v>
      </c>
      <c r="E319" s="3" t="s">
        <v>21</v>
      </c>
      <c r="F319" s="3">
        <v>2</v>
      </c>
      <c r="G319" s="4">
        <v>66348</v>
      </c>
      <c r="H319" s="3" t="s">
        <v>9</v>
      </c>
    </row>
    <row r="320" spans="1:8" x14ac:dyDescent="0.2">
      <c r="A320" s="3">
        <v>319</v>
      </c>
      <c r="B320" t="s">
        <v>344</v>
      </c>
      <c r="C320" s="3" t="s">
        <v>7</v>
      </c>
      <c r="D320" s="3">
        <v>1</v>
      </c>
      <c r="E320" s="3" t="s">
        <v>20</v>
      </c>
      <c r="F320" s="3">
        <v>1</v>
      </c>
      <c r="G320" s="4">
        <v>60580</v>
      </c>
      <c r="H320" s="3" t="s">
        <v>16</v>
      </c>
    </row>
    <row r="321" spans="1:8" x14ac:dyDescent="0.2">
      <c r="A321" s="3">
        <v>320</v>
      </c>
      <c r="B321" t="s">
        <v>345</v>
      </c>
      <c r="C321" s="3" t="s">
        <v>13</v>
      </c>
      <c r="D321" s="3">
        <v>2</v>
      </c>
      <c r="E321" s="3" t="s">
        <v>17</v>
      </c>
      <c r="F321" s="3">
        <v>2</v>
      </c>
      <c r="G321" s="4">
        <v>43604</v>
      </c>
      <c r="H321" s="3" t="s">
        <v>14</v>
      </c>
    </row>
    <row r="322" spans="1:8" x14ac:dyDescent="0.2">
      <c r="A322" s="3">
        <v>321</v>
      </c>
      <c r="B322" t="s">
        <v>346</v>
      </c>
      <c r="C322" s="3" t="s">
        <v>7</v>
      </c>
      <c r="D322" s="3">
        <v>2</v>
      </c>
      <c r="E322" s="3" t="s">
        <v>21</v>
      </c>
      <c r="F322" s="3">
        <v>0</v>
      </c>
      <c r="G322" s="4">
        <v>68017</v>
      </c>
      <c r="H322" s="3" t="s">
        <v>16</v>
      </c>
    </row>
    <row r="323" spans="1:8" x14ac:dyDescent="0.2">
      <c r="A323" s="3">
        <v>322</v>
      </c>
      <c r="B323" t="s">
        <v>347</v>
      </c>
      <c r="C323" s="3" t="s">
        <v>13</v>
      </c>
      <c r="D323" s="3">
        <v>2</v>
      </c>
      <c r="E323" s="3" t="s">
        <v>10</v>
      </c>
      <c r="F323" s="3">
        <v>2</v>
      </c>
      <c r="G323" s="4">
        <v>44107</v>
      </c>
      <c r="H323" s="3" t="s">
        <v>16</v>
      </c>
    </row>
    <row r="324" spans="1:8" x14ac:dyDescent="0.2">
      <c r="A324" s="3">
        <v>323</v>
      </c>
      <c r="B324" t="s">
        <v>348</v>
      </c>
      <c r="C324" s="3" t="s">
        <v>19</v>
      </c>
      <c r="D324" s="3">
        <v>2</v>
      </c>
      <c r="E324" s="3" t="s">
        <v>8</v>
      </c>
      <c r="F324" s="3">
        <v>2</v>
      </c>
      <c r="G324" s="4">
        <v>76391</v>
      </c>
      <c r="H324" s="3" t="s">
        <v>14</v>
      </c>
    </row>
    <row r="325" spans="1:8" x14ac:dyDescent="0.2">
      <c r="A325" s="3">
        <v>324</v>
      </c>
      <c r="B325" t="s">
        <v>349</v>
      </c>
      <c r="C325" s="3" t="s">
        <v>13</v>
      </c>
      <c r="D325" s="3">
        <v>1</v>
      </c>
      <c r="E325" s="3" t="s">
        <v>20</v>
      </c>
      <c r="F325" s="3">
        <v>0</v>
      </c>
      <c r="G325" s="4">
        <v>43773</v>
      </c>
      <c r="H325" s="3" t="s">
        <v>14</v>
      </c>
    </row>
    <row r="326" spans="1:8" x14ac:dyDescent="0.2">
      <c r="A326" s="3">
        <v>325</v>
      </c>
      <c r="B326" t="s">
        <v>350</v>
      </c>
      <c r="C326" s="3" t="s">
        <v>7</v>
      </c>
      <c r="D326" s="3">
        <v>1</v>
      </c>
      <c r="E326" s="3" t="s">
        <v>18</v>
      </c>
      <c r="F326" s="3">
        <v>2</v>
      </c>
      <c r="G326" s="4">
        <v>96949</v>
      </c>
      <c r="H326" s="3" t="s">
        <v>16</v>
      </c>
    </row>
    <row r="327" spans="1:8" x14ac:dyDescent="0.2">
      <c r="A327" s="3">
        <v>326</v>
      </c>
      <c r="B327" t="s">
        <v>351</v>
      </c>
      <c r="C327" s="3" t="s">
        <v>7</v>
      </c>
      <c r="D327" s="3">
        <v>1</v>
      </c>
      <c r="E327" s="3" t="s">
        <v>18</v>
      </c>
      <c r="F327" s="3">
        <v>1</v>
      </c>
      <c r="G327" s="4">
        <v>91331</v>
      </c>
      <c r="H327" s="3" t="s">
        <v>9</v>
      </c>
    </row>
    <row r="328" spans="1:8" x14ac:dyDescent="0.2">
      <c r="A328" s="3">
        <v>327</v>
      </c>
      <c r="B328" t="s">
        <v>352</v>
      </c>
      <c r="C328" s="3" t="s">
        <v>7</v>
      </c>
      <c r="D328" s="3">
        <v>1</v>
      </c>
      <c r="E328" s="3" t="s">
        <v>22</v>
      </c>
      <c r="F328" s="3">
        <v>2</v>
      </c>
      <c r="G328" s="4">
        <v>119453</v>
      </c>
      <c r="H328" s="3" t="s">
        <v>14</v>
      </c>
    </row>
    <row r="329" spans="1:8" x14ac:dyDescent="0.2">
      <c r="A329" s="3">
        <v>328</v>
      </c>
      <c r="B329" t="s">
        <v>353</v>
      </c>
      <c r="C329" s="3" t="s">
        <v>13</v>
      </c>
      <c r="D329" s="3">
        <v>2</v>
      </c>
      <c r="E329" s="3" t="s">
        <v>8</v>
      </c>
      <c r="F329" s="3">
        <v>2</v>
      </c>
      <c r="G329" s="4">
        <v>48643</v>
      </c>
      <c r="H329" s="3" t="s">
        <v>16</v>
      </c>
    </row>
    <row r="330" spans="1:8" x14ac:dyDescent="0.2">
      <c r="A330" s="3">
        <v>329</v>
      </c>
      <c r="B330" t="s">
        <v>354</v>
      </c>
      <c r="C330" s="3" t="s">
        <v>19</v>
      </c>
      <c r="D330" s="3">
        <v>2</v>
      </c>
      <c r="E330" s="3" t="s">
        <v>8</v>
      </c>
      <c r="F330" s="3">
        <v>0</v>
      </c>
      <c r="G330" s="4">
        <v>37289</v>
      </c>
      <c r="H330" s="3" t="s">
        <v>16</v>
      </c>
    </row>
    <row r="331" spans="1:8" x14ac:dyDescent="0.2">
      <c r="A331" s="3">
        <v>330</v>
      </c>
      <c r="B331" t="s">
        <v>355</v>
      </c>
      <c r="C331" s="3" t="s">
        <v>7</v>
      </c>
      <c r="D331" s="3">
        <v>1</v>
      </c>
      <c r="E331" s="3" t="s">
        <v>8</v>
      </c>
      <c r="F331" s="3">
        <v>0</v>
      </c>
      <c r="G331" s="4">
        <v>126369</v>
      </c>
      <c r="H331" s="3" t="s">
        <v>16</v>
      </c>
    </row>
    <row r="332" spans="1:8" x14ac:dyDescent="0.2">
      <c r="A332" s="3">
        <v>331</v>
      </c>
      <c r="B332" t="s">
        <v>356</v>
      </c>
      <c r="C332" s="3" t="s">
        <v>13</v>
      </c>
      <c r="D332" s="3">
        <v>1</v>
      </c>
      <c r="E332" s="3" t="s">
        <v>20</v>
      </c>
      <c r="F332" s="3">
        <v>2</v>
      </c>
      <c r="G332" s="4">
        <v>40883</v>
      </c>
      <c r="H332" s="3" t="s">
        <v>16</v>
      </c>
    </row>
    <row r="333" spans="1:8" x14ac:dyDescent="0.2">
      <c r="A333" s="3">
        <v>332</v>
      </c>
      <c r="B333" t="s">
        <v>357</v>
      </c>
      <c r="C333" s="3" t="s">
        <v>19</v>
      </c>
      <c r="D333" s="3">
        <v>1</v>
      </c>
      <c r="E333" s="3" t="s">
        <v>20</v>
      </c>
      <c r="F333" s="3">
        <v>2</v>
      </c>
      <c r="G333" s="4">
        <v>82092</v>
      </c>
      <c r="H333" s="3" t="s">
        <v>11</v>
      </c>
    </row>
    <row r="334" spans="1:8" x14ac:dyDescent="0.2">
      <c r="A334" s="3">
        <v>333</v>
      </c>
      <c r="B334" t="s">
        <v>358</v>
      </c>
      <c r="C334" s="3" t="s">
        <v>13</v>
      </c>
      <c r="D334" s="3">
        <v>1</v>
      </c>
      <c r="E334" s="3" t="s">
        <v>10</v>
      </c>
      <c r="F334" s="3">
        <v>2</v>
      </c>
      <c r="G334" s="4">
        <v>36607</v>
      </c>
      <c r="H334" s="3" t="s">
        <v>15</v>
      </c>
    </row>
    <row r="335" spans="1:8" x14ac:dyDescent="0.2">
      <c r="A335" s="3">
        <v>334</v>
      </c>
      <c r="B335" t="s">
        <v>359</v>
      </c>
      <c r="C335" s="3" t="s">
        <v>19</v>
      </c>
      <c r="D335" s="3">
        <v>2</v>
      </c>
      <c r="E335" s="3" t="s">
        <v>24</v>
      </c>
      <c r="F335" s="3">
        <v>2</v>
      </c>
      <c r="G335" s="4">
        <v>78030</v>
      </c>
      <c r="H335" s="3" t="s">
        <v>11</v>
      </c>
    </row>
    <row r="336" spans="1:8" x14ac:dyDescent="0.2">
      <c r="A336" s="3">
        <v>335</v>
      </c>
      <c r="B336" t="s">
        <v>360</v>
      </c>
      <c r="C336" s="3" t="s">
        <v>13</v>
      </c>
      <c r="D336" s="3">
        <v>1</v>
      </c>
      <c r="E336" s="3" t="s">
        <v>17</v>
      </c>
      <c r="F336" s="3">
        <v>1</v>
      </c>
      <c r="G336" s="4">
        <v>48225</v>
      </c>
      <c r="H336" s="3" t="s">
        <v>15</v>
      </c>
    </row>
    <row r="337" spans="1:8" x14ac:dyDescent="0.2">
      <c r="A337" s="3">
        <v>336</v>
      </c>
      <c r="B337" t="s">
        <v>361</v>
      </c>
      <c r="C337" s="3" t="s">
        <v>19</v>
      </c>
      <c r="D337" s="3">
        <v>1</v>
      </c>
      <c r="E337" s="3" t="s">
        <v>23</v>
      </c>
      <c r="F337" s="3">
        <v>0</v>
      </c>
      <c r="G337" s="4">
        <v>91183</v>
      </c>
      <c r="H337" s="3" t="s">
        <v>11</v>
      </c>
    </row>
    <row r="338" spans="1:8" x14ac:dyDescent="0.2">
      <c r="A338" s="3">
        <v>337</v>
      </c>
      <c r="B338" t="s">
        <v>362</v>
      </c>
      <c r="C338" s="3" t="s">
        <v>19</v>
      </c>
      <c r="D338" s="3">
        <v>2</v>
      </c>
      <c r="E338" s="3" t="s">
        <v>8</v>
      </c>
      <c r="F338" s="3">
        <v>0</v>
      </c>
      <c r="G338" s="4">
        <v>78850</v>
      </c>
      <c r="H338" s="3" t="s">
        <v>16</v>
      </c>
    </row>
    <row r="339" spans="1:8" x14ac:dyDescent="0.2">
      <c r="A339" s="3">
        <v>338</v>
      </c>
      <c r="B339" t="s">
        <v>363</v>
      </c>
      <c r="C339" s="3" t="s">
        <v>7</v>
      </c>
      <c r="D339" s="3">
        <v>2</v>
      </c>
      <c r="E339" s="3" t="s">
        <v>18</v>
      </c>
      <c r="F339" s="3">
        <v>2</v>
      </c>
      <c r="G339" s="4">
        <v>70903</v>
      </c>
      <c r="H339" s="3" t="s">
        <v>14</v>
      </c>
    </row>
    <row r="340" spans="1:8" x14ac:dyDescent="0.2">
      <c r="A340" s="3">
        <v>339</v>
      </c>
      <c r="B340" t="s">
        <v>364</v>
      </c>
      <c r="C340" s="3" t="s">
        <v>7</v>
      </c>
      <c r="D340" s="3">
        <v>2</v>
      </c>
      <c r="E340" s="3" t="s">
        <v>8</v>
      </c>
      <c r="F340" s="3">
        <v>2</v>
      </c>
      <c r="G340" s="4">
        <v>116079</v>
      </c>
      <c r="H340" s="3" t="s">
        <v>16</v>
      </c>
    </row>
    <row r="341" spans="1:8" x14ac:dyDescent="0.2">
      <c r="A341" s="3">
        <v>340</v>
      </c>
      <c r="B341" t="s">
        <v>365</v>
      </c>
      <c r="C341" s="3" t="s">
        <v>13</v>
      </c>
      <c r="D341" s="3">
        <v>2</v>
      </c>
      <c r="E341" s="3" t="s">
        <v>10</v>
      </c>
      <c r="F341" s="3">
        <v>2</v>
      </c>
      <c r="G341" s="4">
        <v>38258</v>
      </c>
      <c r="H341" s="3" t="s">
        <v>15</v>
      </c>
    </row>
    <row r="342" spans="1:8" x14ac:dyDescent="0.2">
      <c r="A342" s="3">
        <v>341</v>
      </c>
      <c r="B342" t="s">
        <v>366</v>
      </c>
      <c r="C342" s="3" t="s">
        <v>7</v>
      </c>
      <c r="D342" s="3">
        <v>2</v>
      </c>
      <c r="E342" s="3" t="s">
        <v>18</v>
      </c>
      <c r="F342" s="3">
        <v>0</v>
      </c>
      <c r="G342" s="4">
        <v>80701</v>
      </c>
      <c r="H342" s="3" t="s">
        <v>16</v>
      </c>
    </row>
    <row r="343" spans="1:8" x14ac:dyDescent="0.2">
      <c r="A343" s="3">
        <v>342</v>
      </c>
      <c r="B343" t="s">
        <v>367</v>
      </c>
      <c r="C343" s="3" t="s">
        <v>19</v>
      </c>
      <c r="D343" s="3">
        <v>2</v>
      </c>
      <c r="E343" s="3" t="s">
        <v>21</v>
      </c>
      <c r="F343" s="3">
        <v>0</v>
      </c>
      <c r="G343" s="4">
        <v>75851</v>
      </c>
      <c r="H343" s="3" t="s">
        <v>9</v>
      </c>
    </row>
    <row r="344" spans="1:8" x14ac:dyDescent="0.2">
      <c r="A344" s="3">
        <v>343</v>
      </c>
      <c r="B344" t="s">
        <v>368</v>
      </c>
      <c r="C344" s="3" t="s">
        <v>7</v>
      </c>
      <c r="D344" s="3">
        <v>2</v>
      </c>
      <c r="E344" s="3" t="s">
        <v>24</v>
      </c>
      <c r="F344" s="3">
        <v>1</v>
      </c>
      <c r="G344" s="4">
        <v>106828</v>
      </c>
      <c r="H344" s="3" t="s">
        <v>15</v>
      </c>
    </row>
    <row r="345" spans="1:8" x14ac:dyDescent="0.2">
      <c r="A345" s="3">
        <v>344</v>
      </c>
      <c r="B345" t="s">
        <v>369</v>
      </c>
      <c r="C345" s="3" t="s">
        <v>13</v>
      </c>
      <c r="D345" s="3">
        <v>1</v>
      </c>
      <c r="E345" s="3" t="s">
        <v>10</v>
      </c>
      <c r="F345" s="3">
        <v>2</v>
      </c>
      <c r="G345" s="4">
        <v>44628</v>
      </c>
      <c r="H345" s="3" t="s">
        <v>15</v>
      </c>
    </row>
    <row r="346" spans="1:8" x14ac:dyDescent="0.2">
      <c r="A346" s="3">
        <v>345</v>
      </c>
      <c r="B346" t="s">
        <v>370</v>
      </c>
      <c r="C346" s="3" t="s">
        <v>7</v>
      </c>
      <c r="D346" s="3">
        <v>2</v>
      </c>
      <c r="E346" s="3" t="s">
        <v>20</v>
      </c>
      <c r="F346" s="3">
        <v>1</v>
      </c>
      <c r="G346" s="4">
        <v>95833</v>
      </c>
      <c r="H346" s="3" t="s">
        <v>15</v>
      </c>
    </row>
    <row r="347" spans="1:8" x14ac:dyDescent="0.2">
      <c r="A347" s="3">
        <v>346</v>
      </c>
      <c r="B347" t="s">
        <v>371</v>
      </c>
      <c r="C347" s="3" t="s">
        <v>19</v>
      </c>
      <c r="D347" s="3">
        <v>2</v>
      </c>
      <c r="E347" s="3" t="s">
        <v>23</v>
      </c>
      <c r="F347" s="3">
        <v>0</v>
      </c>
      <c r="G347" s="4">
        <v>64293</v>
      </c>
      <c r="H347" s="3" t="s">
        <v>14</v>
      </c>
    </row>
    <row r="348" spans="1:8" x14ac:dyDescent="0.2">
      <c r="A348" s="3">
        <v>347</v>
      </c>
      <c r="B348" t="s">
        <v>372</v>
      </c>
      <c r="C348" s="3" t="s">
        <v>7</v>
      </c>
      <c r="D348" s="3">
        <v>2</v>
      </c>
      <c r="E348" s="3" t="s">
        <v>23</v>
      </c>
      <c r="F348" s="3">
        <v>2</v>
      </c>
      <c r="G348" s="4">
        <v>52008</v>
      </c>
      <c r="H348" s="3" t="s">
        <v>11</v>
      </c>
    </row>
    <row r="349" spans="1:8" x14ac:dyDescent="0.2">
      <c r="A349" s="3">
        <v>348</v>
      </c>
      <c r="B349" t="s">
        <v>373</v>
      </c>
      <c r="C349" s="3" t="s">
        <v>7</v>
      </c>
      <c r="D349" s="3">
        <v>2</v>
      </c>
      <c r="E349" s="3" t="s">
        <v>17</v>
      </c>
      <c r="F349" s="3">
        <v>0</v>
      </c>
      <c r="G349" s="4">
        <v>91531</v>
      </c>
      <c r="H349" s="3" t="s">
        <v>9</v>
      </c>
    </row>
    <row r="350" spans="1:8" x14ac:dyDescent="0.2">
      <c r="A350" s="3">
        <v>349</v>
      </c>
      <c r="B350" t="s">
        <v>374</v>
      </c>
      <c r="C350" s="3" t="s">
        <v>7</v>
      </c>
      <c r="D350" s="3">
        <v>1</v>
      </c>
      <c r="E350" s="3" t="s">
        <v>12</v>
      </c>
      <c r="F350" s="3">
        <v>1</v>
      </c>
      <c r="G350" s="4">
        <v>108418</v>
      </c>
      <c r="H350" s="3" t="s">
        <v>9</v>
      </c>
    </row>
    <row r="351" spans="1:8" x14ac:dyDescent="0.2">
      <c r="A351" s="3">
        <v>350</v>
      </c>
      <c r="B351" t="s">
        <v>375</v>
      </c>
      <c r="C351" s="3" t="s">
        <v>7</v>
      </c>
      <c r="D351" s="3">
        <v>2</v>
      </c>
      <c r="E351" s="3" t="s">
        <v>22</v>
      </c>
      <c r="F351" s="3">
        <v>0</v>
      </c>
      <c r="G351" s="4">
        <v>48975</v>
      </c>
      <c r="H351" s="3" t="s">
        <v>16</v>
      </c>
    </row>
    <row r="352" spans="1:8" x14ac:dyDescent="0.2">
      <c r="A352" s="3">
        <v>351</v>
      </c>
      <c r="B352" t="s">
        <v>376</v>
      </c>
      <c r="C352" s="3" t="s">
        <v>13</v>
      </c>
      <c r="D352" s="3">
        <v>2</v>
      </c>
      <c r="E352" s="3" t="s">
        <v>20</v>
      </c>
      <c r="F352" s="3">
        <v>1</v>
      </c>
      <c r="G352" s="4">
        <v>49687</v>
      </c>
      <c r="H352" s="3" t="s">
        <v>14</v>
      </c>
    </row>
    <row r="353" spans="1:8" x14ac:dyDescent="0.2">
      <c r="A353" s="3">
        <v>352</v>
      </c>
      <c r="B353" t="s">
        <v>377</v>
      </c>
      <c r="C353" s="3" t="s">
        <v>13</v>
      </c>
      <c r="D353" s="3">
        <v>1</v>
      </c>
      <c r="E353" s="3" t="s">
        <v>23</v>
      </c>
      <c r="F353" s="3">
        <v>2</v>
      </c>
      <c r="G353" s="4">
        <v>44964</v>
      </c>
      <c r="H353" s="3" t="s">
        <v>11</v>
      </c>
    </row>
    <row r="354" spans="1:8" x14ac:dyDescent="0.2">
      <c r="A354" s="3">
        <v>353</v>
      </c>
      <c r="B354" t="s">
        <v>378</v>
      </c>
      <c r="C354" s="3" t="s">
        <v>7</v>
      </c>
      <c r="D354" s="3">
        <v>2</v>
      </c>
      <c r="E354" s="3" t="s">
        <v>18</v>
      </c>
      <c r="F354" s="3">
        <v>2</v>
      </c>
      <c r="G354" s="4">
        <v>94679</v>
      </c>
      <c r="H354" s="3" t="s">
        <v>16</v>
      </c>
    </row>
    <row r="355" spans="1:8" x14ac:dyDescent="0.2">
      <c r="A355" s="3">
        <v>354</v>
      </c>
      <c r="B355" t="s">
        <v>379</v>
      </c>
      <c r="C355" s="3" t="s">
        <v>13</v>
      </c>
      <c r="D355" s="3">
        <v>2</v>
      </c>
      <c r="E355" s="3" t="s">
        <v>24</v>
      </c>
      <c r="F355" s="3">
        <v>2</v>
      </c>
      <c r="G355" s="4">
        <v>44511</v>
      </c>
      <c r="H355" s="3" t="s">
        <v>14</v>
      </c>
    </row>
    <row r="356" spans="1:8" x14ac:dyDescent="0.2">
      <c r="A356" s="3">
        <v>355</v>
      </c>
      <c r="B356" t="s">
        <v>380</v>
      </c>
      <c r="C356" s="3" t="s">
        <v>7</v>
      </c>
      <c r="D356" s="3">
        <v>1</v>
      </c>
      <c r="E356" s="3" t="s">
        <v>23</v>
      </c>
      <c r="F356" s="3">
        <v>2</v>
      </c>
      <c r="G356" s="4">
        <v>85886</v>
      </c>
      <c r="H356" s="3" t="s">
        <v>9</v>
      </c>
    </row>
    <row r="357" spans="1:8" x14ac:dyDescent="0.2">
      <c r="A357" s="3">
        <v>356</v>
      </c>
      <c r="B357" t="s">
        <v>381</v>
      </c>
      <c r="C357" s="3" t="s">
        <v>13</v>
      </c>
      <c r="D357" s="3">
        <v>1</v>
      </c>
      <c r="E357" s="3" t="s">
        <v>10</v>
      </c>
      <c r="F357" s="3">
        <v>1</v>
      </c>
      <c r="G357" s="4">
        <v>50729</v>
      </c>
      <c r="H357" s="3" t="s">
        <v>9</v>
      </c>
    </row>
    <row r="358" spans="1:8" x14ac:dyDescent="0.2">
      <c r="A358" s="3">
        <v>357</v>
      </c>
      <c r="B358" t="s">
        <v>382</v>
      </c>
      <c r="C358" s="3" t="s">
        <v>7</v>
      </c>
      <c r="D358" s="3">
        <v>2</v>
      </c>
      <c r="E358" s="3" t="s">
        <v>12</v>
      </c>
      <c r="F358" s="3">
        <v>2</v>
      </c>
      <c r="G358" s="4">
        <v>78689</v>
      </c>
      <c r="H358" s="3" t="s">
        <v>9</v>
      </c>
    </row>
    <row r="359" spans="1:8" x14ac:dyDescent="0.2">
      <c r="A359" s="3">
        <v>358</v>
      </c>
      <c r="B359" t="s">
        <v>383</v>
      </c>
      <c r="C359" s="3" t="s">
        <v>7</v>
      </c>
      <c r="D359" s="3">
        <v>2</v>
      </c>
      <c r="E359" s="3" t="s">
        <v>24</v>
      </c>
      <c r="F359" s="3">
        <v>0</v>
      </c>
      <c r="G359" s="4">
        <v>102405</v>
      </c>
      <c r="H359" s="3" t="s">
        <v>11</v>
      </c>
    </row>
    <row r="360" spans="1:8" x14ac:dyDescent="0.2">
      <c r="A360" s="3">
        <v>359</v>
      </c>
      <c r="B360" t="s">
        <v>384</v>
      </c>
      <c r="C360" s="3" t="s">
        <v>13</v>
      </c>
      <c r="D360" s="3">
        <v>2</v>
      </c>
      <c r="E360" s="3" t="s">
        <v>8</v>
      </c>
      <c r="F360" s="3">
        <v>2</v>
      </c>
      <c r="G360" s="4">
        <v>69785</v>
      </c>
      <c r="H360" s="3" t="s">
        <v>16</v>
      </c>
    </row>
    <row r="361" spans="1:8" x14ac:dyDescent="0.2">
      <c r="A361" s="3">
        <v>360</v>
      </c>
      <c r="B361" t="s">
        <v>385</v>
      </c>
      <c r="C361" s="3" t="s">
        <v>7</v>
      </c>
      <c r="D361" s="3">
        <v>2</v>
      </c>
      <c r="E361" s="3" t="s">
        <v>10</v>
      </c>
      <c r="F361" s="3">
        <v>2</v>
      </c>
      <c r="G361" s="4">
        <v>132655</v>
      </c>
      <c r="H361" s="3" t="s">
        <v>11</v>
      </c>
    </row>
    <row r="362" spans="1:8" x14ac:dyDescent="0.2">
      <c r="A362" s="3">
        <v>361</v>
      </c>
      <c r="B362" t="s">
        <v>386</v>
      </c>
      <c r="C362" s="3" t="s">
        <v>19</v>
      </c>
      <c r="D362" s="3">
        <v>2</v>
      </c>
      <c r="E362" s="3" t="s">
        <v>21</v>
      </c>
      <c r="F362" s="3">
        <v>2</v>
      </c>
      <c r="G362" s="4">
        <v>83433</v>
      </c>
      <c r="H362" s="3" t="s">
        <v>9</v>
      </c>
    </row>
    <row r="363" spans="1:8" x14ac:dyDescent="0.2">
      <c r="A363" s="3">
        <v>362</v>
      </c>
      <c r="B363" t="s">
        <v>387</v>
      </c>
      <c r="C363" s="3" t="s">
        <v>7</v>
      </c>
      <c r="D363" s="3">
        <v>2</v>
      </c>
      <c r="E363" s="3" t="s">
        <v>8</v>
      </c>
      <c r="F363" s="3">
        <v>0</v>
      </c>
      <c r="G363" s="4">
        <v>85489</v>
      </c>
      <c r="H363" s="3" t="s">
        <v>14</v>
      </c>
    </row>
    <row r="364" spans="1:8" x14ac:dyDescent="0.2">
      <c r="A364" s="3">
        <v>363</v>
      </c>
      <c r="B364" t="s">
        <v>388</v>
      </c>
      <c r="C364" s="3" t="s">
        <v>19</v>
      </c>
      <c r="D364" s="3">
        <v>2</v>
      </c>
      <c r="E364" s="3" t="s">
        <v>17</v>
      </c>
      <c r="F364" s="3">
        <v>1</v>
      </c>
      <c r="G364" s="4">
        <v>64844</v>
      </c>
      <c r="H364" s="3" t="s">
        <v>11</v>
      </c>
    </row>
    <row r="365" spans="1:8" x14ac:dyDescent="0.2">
      <c r="A365" s="3">
        <v>364</v>
      </c>
      <c r="B365" t="s">
        <v>389</v>
      </c>
      <c r="C365" s="3" t="s">
        <v>13</v>
      </c>
      <c r="D365" s="3">
        <v>1</v>
      </c>
      <c r="E365" s="3" t="s">
        <v>20</v>
      </c>
      <c r="F365" s="3">
        <v>3</v>
      </c>
      <c r="G365" s="4">
        <v>42300</v>
      </c>
      <c r="H365" s="3" t="s">
        <v>16</v>
      </c>
    </row>
    <row r="366" spans="1:8" x14ac:dyDescent="0.2">
      <c r="A366" s="3">
        <v>365</v>
      </c>
      <c r="B366" t="s">
        <v>390</v>
      </c>
      <c r="C366" s="3" t="s">
        <v>7</v>
      </c>
      <c r="D366" s="3">
        <v>2</v>
      </c>
      <c r="E366" s="3" t="s">
        <v>17</v>
      </c>
      <c r="F366" s="3">
        <v>2</v>
      </c>
      <c r="G366" s="4">
        <v>109819</v>
      </c>
      <c r="H366" s="3" t="s">
        <v>14</v>
      </c>
    </row>
    <row r="367" spans="1:8" x14ac:dyDescent="0.2">
      <c r="A367" s="3">
        <v>366</v>
      </c>
      <c r="B367" t="s">
        <v>391</v>
      </c>
      <c r="C367" s="3" t="s">
        <v>19</v>
      </c>
      <c r="D367" s="3">
        <v>1</v>
      </c>
      <c r="E367" s="3" t="s">
        <v>10</v>
      </c>
      <c r="F367" s="3">
        <v>0</v>
      </c>
      <c r="G367" s="4">
        <v>68506</v>
      </c>
      <c r="H367" s="3" t="s">
        <v>9</v>
      </c>
    </row>
    <row r="368" spans="1:8" x14ac:dyDescent="0.2">
      <c r="A368" s="3">
        <v>367</v>
      </c>
      <c r="B368" t="s">
        <v>392</v>
      </c>
      <c r="C368" s="3" t="s">
        <v>7</v>
      </c>
      <c r="D368" s="3">
        <v>1</v>
      </c>
      <c r="E368" s="3" t="s">
        <v>18</v>
      </c>
      <c r="F368" s="3">
        <v>0</v>
      </c>
      <c r="G368" s="4">
        <v>38235</v>
      </c>
      <c r="H368" s="3" t="s">
        <v>9</v>
      </c>
    </row>
    <row r="369" spans="1:8" x14ac:dyDescent="0.2">
      <c r="A369" s="3">
        <v>368</v>
      </c>
      <c r="B369" t="s">
        <v>393</v>
      </c>
      <c r="C369" s="3" t="s">
        <v>7</v>
      </c>
      <c r="D369" s="3">
        <v>2</v>
      </c>
      <c r="E369" s="3" t="s">
        <v>22</v>
      </c>
      <c r="F369" s="3">
        <v>2</v>
      </c>
      <c r="G369" s="4">
        <v>84146</v>
      </c>
      <c r="H369" s="3" t="s">
        <v>14</v>
      </c>
    </row>
    <row r="370" spans="1:8" x14ac:dyDescent="0.2">
      <c r="A370" s="3">
        <v>369</v>
      </c>
      <c r="B370" t="s">
        <v>394</v>
      </c>
      <c r="C370" s="3" t="s">
        <v>7</v>
      </c>
      <c r="D370" s="3">
        <v>1</v>
      </c>
      <c r="E370" s="3" t="s">
        <v>10</v>
      </c>
      <c r="F370" s="3">
        <v>2</v>
      </c>
      <c r="G370" s="4">
        <v>94455</v>
      </c>
      <c r="H370" s="3" t="s">
        <v>9</v>
      </c>
    </row>
    <row r="371" spans="1:8" x14ac:dyDescent="0.2">
      <c r="A371" s="3">
        <v>370</v>
      </c>
      <c r="B371" t="s">
        <v>395</v>
      </c>
      <c r="C371" s="3" t="s">
        <v>7</v>
      </c>
      <c r="D371" s="3">
        <v>1</v>
      </c>
      <c r="E371" s="3" t="s">
        <v>12</v>
      </c>
      <c r="F371" s="3">
        <v>1</v>
      </c>
      <c r="G371" s="4">
        <v>87854</v>
      </c>
      <c r="H371" s="3" t="s">
        <v>15</v>
      </c>
    </row>
    <row r="372" spans="1:8" x14ac:dyDescent="0.2">
      <c r="A372" s="3">
        <v>371</v>
      </c>
      <c r="B372" t="s">
        <v>396</v>
      </c>
      <c r="C372" s="3" t="s">
        <v>19</v>
      </c>
      <c r="D372" s="3">
        <v>1</v>
      </c>
      <c r="E372" s="3" t="s">
        <v>24</v>
      </c>
      <c r="F372" s="3">
        <v>0</v>
      </c>
      <c r="G372" s="4">
        <v>64879</v>
      </c>
      <c r="H372" s="3" t="s">
        <v>15</v>
      </c>
    </row>
    <row r="373" spans="1:8" x14ac:dyDescent="0.2">
      <c r="A373" s="3">
        <v>372</v>
      </c>
      <c r="B373" t="s">
        <v>397</v>
      </c>
      <c r="C373" s="3" t="s">
        <v>19</v>
      </c>
      <c r="D373" s="3">
        <v>1</v>
      </c>
      <c r="E373" s="3" t="s">
        <v>18</v>
      </c>
      <c r="F373" s="3">
        <v>2</v>
      </c>
      <c r="G373" s="4">
        <v>56140</v>
      </c>
      <c r="H373" s="3" t="s">
        <v>11</v>
      </c>
    </row>
    <row r="374" spans="1:8" x14ac:dyDescent="0.2">
      <c r="A374" s="3">
        <v>373</v>
      </c>
      <c r="B374" t="s">
        <v>398</v>
      </c>
      <c r="C374" s="3" t="s">
        <v>7</v>
      </c>
      <c r="D374" s="3">
        <v>1</v>
      </c>
      <c r="E374" s="3" t="s">
        <v>24</v>
      </c>
      <c r="F374" s="3">
        <v>2</v>
      </c>
      <c r="G374" s="4">
        <v>90675</v>
      </c>
      <c r="H374" s="3" t="s">
        <v>14</v>
      </c>
    </row>
    <row r="375" spans="1:8" x14ac:dyDescent="0.2">
      <c r="A375" s="3">
        <v>374</v>
      </c>
      <c r="B375" t="s">
        <v>399</v>
      </c>
      <c r="C375" s="3" t="s">
        <v>7</v>
      </c>
      <c r="D375" s="3">
        <v>2</v>
      </c>
      <c r="E375" s="3" t="s">
        <v>24</v>
      </c>
      <c r="F375" s="3">
        <v>2</v>
      </c>
      <c r="G375" s="4">
        <v>109417</v>
      </c>
      <c r="H375" s="3" t="s">
        <v>14</v>
      </c>
    </row>
    <row r="376" spans="1:8" x14ac:dyDescent="0.2">
      <c r="A376" s="3">
        <v>375</v>
      </c>
      <c r="B376" t="s">
        <v>400</v>
      </c>
      <c r="C376" s="3" t="s">
        <v>19</v>
      </c>
      <c r="D376" s="3">
        <v>2</v>
      </c>
      <c r="E376" s="3" t="s">
        <v>23</v>
      </c>
      <c r="F376" s="3">
        <v>2</v>
      </c>
      <c r="G376" s="4">
        <v>79958</v>
      </c>
      <c r="H376" s="3" t="s">
        <v>15</v>
      </c>
    </row>
    <row r="377" spans="1:8" x14ac:dyDescent="0.2">
      <c r="A377" s="3">
        <v>376</v>
      </c>
      <c r="B377" t="s">
        <v>401</v>
      </c>
      <c r="C377" s="3" t="s">
        <v>13</v>
      </c>
      <c r="D377" s="3">
        <v>2</v>
      </c>
      <c r="E377" s="3" t="s">
        <v>20</v>
      </c>
      <c r="F377" s="3">
        <v>0</v>
      </c>
      <c r="G377" s="4">
        <v>41126</v>
      </c>
      <c r="H377" s="3" t="s">
        <v>14</v>
      </c>
    </row>
    <row r="378" spans="1:8" x14ac:dyDescent="0.2">
      <c r="A378" s="3">
        <v>377</v>
      </c>
      <c r="B378" t="s">
        <v>402</v>
      </c>
      <c r="C378" s="3" t="s">
        <v>7</v>
      </c>
      <c r="D378" s="3">
        <v>2</v>
      </c>
      <c r="E378" s="3" t="s">
        <v>18</v>
      </c>
      <c r="F378" s="3">
        <v>1</v>
      </c>
      <c r="G378" s="4">
        <v>78374</v>
      </c>
      <c r="H378" s="3" t="s">
        <v>14</v>
      </c>
    </row>
    <row r="379" spans="1:8" x14ac:dyDescent="0.2">
      <c r="A379" s="3">
        <v>378</v>
      </c>
      <c r="B379" t="s">
        <v>403</v>
      </c>
      <c r="C379" s="3" t="s">
        <v>7</v>
      </c>
      <c r="D379" s="3">
        <v>1</v>
      </c>
      <c r="E379" s="3" t="s">
        <v>17</v>
      </c>
      <c r="F379" s="3">
        <v>0</v>
      </c>
      <c r="G379" s="4">
        <v>90021</v>
      </c>
      <c r="H379" s="3" t="s">
        <v>14</v>
      </c>
    </row>
    <row r="380" spans="1:8" x14ac:dyDescent="0.2">
      <c r="A380" s="3">
        <v>379</v>
      </c>
      <c r="B380" t="s">
        <v>404</v>
      </c>
      <c r="C380" s="3" t="s">
        <v>7</v>
      </c>
      <c r="D380" s="3">
        <v>2</v>
      </c>
      <c r="E380" s="3" t="s">
        <v>22</v>
      </c>
      <c r="F380" s="3">
        <v>0</v>
      </c>
      <c r="G380" s="4">
        <v>86486</v>
      </c>
      <c r="H380" s="3" t="s">
        <v>14</v>
      </c>
    </row>
    <row r="381" spans="1:8" x14ac:dyDescent="0.2">
      <c r="A381" s="3">
        <v>380</v>
      </c>
      <c r="B381" t="s">
        <v>405</v>
      </c>
      <c r="C381" s="3" t="s">
        <v>19</v>
      </c>
      <c r="D381" s="3">
        <v>2</v>
      </c>
      <c r="E381" s="3" t="s">
        <v>17</v>
      </c>
      <c r="F381" s="3">
        <v>3</v>
      </c>
      <c r="G381" s="4">
        <v>95120</v>
      </c>
      <c r="H381" s="3" t="s">
        <v>9</v>
      </c>
    </row>
    <row r="382" spans="1:8" x14ac:dyDescent="0.2">
      <c r="A382" s="3">
        <v>381</v>
      </c>
      <c r="B382" t="s">
        <v>406</v>
      </c>
      <c r="C382" s="3" t="s">
        <v>13</v>
      </c>
      <c r="D382" s="3">
        <v>2</v>
      </c>
      <c r="E382" s="3" t="s">
        <v>10</v>
      </c>
      <c r="F382" s="3">
        <v>2</v>
      </c>
      <c r="G382" s="4">
        <v>46198</v>
      </c>
      <c r="H382" s="3" t="s">
        <v>15</v>
      </c>
    </row>
    <row r="383" spans="1:8" x14ac:dyDescent="0.2">
      <c r="A383" s="3">
        <v>382</v>
      </c>
      <c r="B383" t="s">
        <v>407</v>
      </c>
      <c r="C383" s="3" t="s">
        <v>7</v>
      </c>
      <c r="D383" s="3">
        <v>1</v>
      </c>
      <c r="E383" s="3" t="s">
        <v>21</v>
      </c>
      <c r="F383" s="3">
        <v>0</v>
      </c>
      <c r="G383" s="4">
        <v>134634</v>
      </c>
      <c r="H383" s="3" t="s">
        <v>9</v>
      </c>
    </row>
    <row r="384" spans="1:8" x14ac:dyDescent="0.2">
      <c r="A384" s="3">
        <v>383</v>
      </c>
      <c r="B384" t="s">
        <v>408</v>
      </c>
      <c r="C384" s="3" t="s">
        <v>13</v>
      </c>
      <c r="D384" s="3">
        <v>2</v>
      </c>
      <c r="E384" s="3" t="s">
        <v>22</v>
      </c>
      <c r="F384" s="3">
        <v>2</v>
      </c>
      <c r="G384" s="4">
        <v>49538</v>
      </c>
      <c r="H384" s="3" t="s">
        <v>16</v>
      </c>
    </row>
    <row r="385" spans="1:8" x14ac:dyDescent="0.2">
      <c r="A385" s="3">
        <v>384</v>
      </c>
      <c r="B385" t="s">
        <v>409</v>
      </c>
      <c r="C385" s="3" t="s">
        <v>7</v>
      </c>
      <c r="D385" s="3">
        <v>2</v>
      </c>
      <c r="E385" s="3" t="s">
        <v>21</v>
      </c>
      <c r="F385" s="3">
        <v>1</v>
      </c>
      <c r="G385" s="4">
        <v>87254</v>
      </c>
      <c r="H385" s="3" t="s">
        <v>15</v>
      </c>
    </row>
    <row r="386" spans="1:8" x14ac:dyDescent="0.2">
      <c r="A386" s="3">
        <v>385</v>
      </c>
      <c r="B386" t="s">
        <v>410</v>
      </c>
      <c r="C386" s="3" t="s">
        <v>7</v>
      </c>
      <c r="D386" s="3">
        <v>1</v>
      </c>
      <c r="E386" s="3" t="s">
        <v>23</v>
      </c>
      <c r="F386" s="3">
        <v>1</v>
      </c>
      <c r="G386" s="4">
        <v>78483</v>
      </c>
      <c r="H386" s="3" t="s">
        <v>14</v>
      </c>
    </row>
    <row r="387" spans="1:8" x14ac:dyDescent="0.2">
      <c r="A387" s="3">
        <v>386</v>
      </c>
      <c r="B387" t="s">
        <v>411</v>
      </c>
      <c r="C387" s="3" t="s">
        <v>19</v>
      </c>
      <c r="D387" s="3">
        <v>1</v>
      </c>
      <c r="E387" s="3" t="s">
        <v>24</v>
      </c>
      <c r="F387" s="3">
        <v>0</v>
      </c>
      <c r="G387" s="4">
        <v>80256</v>
      </c>
      <c r="H387" s="3" t="s">
        <v>15</v>
      </c>
    </row>
    <row r="388" spans="1:8" x14ac:dyDescent="0.2">
      <c r="A388" s="3">
        <v>387</v>
      </c>
      <c r="B388" t="s">
        <v>412</v>
      </c>
      <c r="C388" s="3" t="s">
        <v>19</v>
      </c>
      <c r="D388" s="3">
        <v>2</v>
      </c>
      <c r="E388" s="3" t="s">
        <v>24</v>
      </c>
      <c r="F388" s="3">
        <v>2</v>
      </c>
      <c r="G388" s="4">
        <v>87059</v>
      </c>
      <c r="H388" s="3" t="s">
        <v>15</v>
      </c>
    </row>
    <row r="389" spans="1:8" x14ac:dyDescent="0.2">
      <c r="A389" s="3">
        <v>388</v>
      </c>
      <c r="B389" t="s">
        <v>413</v>
      </c>
      <c r="C389" s="3" t="s">
        <v>13</v>
      </c>
      <c r="D389" s="3">
        <v>1</v>
      </c>
      <c r="E389" s="3" t="s">
        <v>21</v>
      </c>
      <c r="F389" s="3">
        <v>1</v>
      </c>
      <c r="G389" s="4">
        <v>43918</v>
      </c>
      <c r="H389" s="3" t="s">
        <v>9</v>
      </c>
    </row>
    <row r="390" spans="1:8" x14ac:dyDescent="0.2">
      <c r="A390" s="3">
        <v>389</v>
      </c>
      <c r="B390" t="s">
        <v>414</v>
      </c>
      <c r="C390" s="3" t="s">
        <v>7</v>
      </c>
      <c r="D390" s="3">
        <v>2</v>
      </c>
      <c r="E390" s="3" t="s">
        <v>10</v>
      </c>
      <c r="F390" s="3">
        <v>1</v>
      </c>
      <c r="G390" s="4">
        <v>80112</v>
      </c>
      <c r="H390" s="3" t="s">
        <v>11</v>
      </c>
    </row>
    <row r="391" spans="1:8" x14ac:dyDescent="0.2">
      <c r="A391" s="3">
        <v>390</v>
      </c>
      <c r="B391" t="s">
        <v>415</v>
      </c>
      <c r="C391" s="3" t="s">
        <v>13</v>
      </c>
      <c r="D391" s="3">
        <v>2</v>
      </c>
      <c r="E391" s="3" t="s">
        <v>22</v>
      </c>
      <c r="F391" s="3">
        <v>2</v>
      </c>
      <c r="G391" s="4">
        <v>47293</v>
      </c>
      <c r="H391" s="3" t="s">
        <v>11</v>
      </c>
    </row>
    <row r="392" spans="1:8" x14ac:dyDescent="0.2">
      <c r="A392" s="3">
        <v>391</v>
      </c>
      <c r="B392" t="s">
        <v>416</v>
      </c>
      <c r="C392" s="3" t="s">
        <v>7</v>
      </c>
      <c r="D392" s="3">
        <v>2</v>
      </c>
      <c r="E392" s="3" t="s">
        <v>8</v>
      </c>
      <c r="F392" s="3">
        <v>1</v>
      </c>
      <c r="G392" s="4">
        <v>72802</v>
      </c>
      <c r="H392" s="3" t="s">
        <v>14</v>
      </c>
    </row>
    <row r="393" spans="1:8" x14ac:dyDescent="0.2">
      <c r="A393" s="3">
        <v>392</v>
      </c>
      <c r="B393" t="s">
        <v>417</v>
      </c>
      <c r="C393" s="3" t="s">
        <v>13</v>
      </c>
      <c r="D393" s="3">
        <v>1</v>
      </c>
      <c r="E393" s="3" t="s">
        <v>20</v>
      </c>
      <c r="F393" s="3">
        <v>1</v>
      </c>
      <c r="G393" s="4">
        <v>50434</v>
      </c>
      <c r="H393" s="3" t="s">
        <v>11</v>
      </c>
    </row>
    <row r="394" spans="1:8" x14ac:dyDescent="0.2">
      <c r="A394" s="3">
        <v>393</v>
      </c>
      <c r="B394" t="s">
        <v>418</v>
      </c>
      <c r="C394" s="3" t="s">
        <v>7</v>
      </c>
      <c r="D394" s="3">
        <v>1</v>
      </c>
      <c r="E394" s="3" t="s">
        <v>8</v>
      </c>
      <c r="F394" s="3">
        <v>3</v>
      </c>
      <c r="G394" s="4">
        <v>100403</v>
      </c>
      <c r="H394" s="3" t="s">
        <v>14</v>
      </c>
    </row>
    <row r="395" spans="1:8" x14ac:dyDescent="0.2">
      <c r="A395" s="3">
        <v>394</v>
      </c>
      <c r="B395" t="s">
        <v>419</v>
      </c>
      <c r="C395" s="3" t="s">
        <v>7</v>
      </c>
      <c r="D395" s="3">
        <v>1</v>
      </c>
      <c r="E395" s="3" t="s">
        <v>23</v>
      </c>
      <c r="F395" s="3">
        <v>2</v>
      </c>
      <c r="G395" s="4">
        <v>43644</v>
      </c>
      <c r="H395" s="3" t="s">
        <v>15</v>
      </c>
    </row>
    <row r="396" spans="1:8" x14ac:dyDescent="0.2">
      <c r="A396" s="3">
        <v>395</v>
      </c>
      <c r="B396" t="s">
        <v>420</v>
      </c>
      <c r="C396" s="3" t="s">
        <v>7</v>
      </c>
      <c r="D396" s="3">
        <v>2</v>
      </c>
      <c r="E396" s="3" t="s">
        <v>12</v>
      </c>
      <c r="F396" s="3">
        <v>0</v>
      </c>
      <c r="G396" s="4">
        <v>60715</v>
      </c>
      <c r="H396" s="3" t="s">
        <v>15</v>
      </c>
    </row>
    <row r="397" spans="1:8" x14ac:dyDescent="0.2">
      <c r="A397" s="3">
        <v>396</v>
      </c>
      <c r="B397" t="s">
        <v>421</v>
      </c>
      <c r="C397" s="3" t="s">
        <v>7</v>
      </c>
      <c r="D397" s="3">
        <v>1</v>
      </c>
      <c r="E397" s="3" t="s">
        <v>10</v>
      </c>
      <c r="F397" s="3">
        <v>2</v>
      </c>
      <c r="G397" s="4">
        <v>91760</v>
      </c>
      <c r="H397" s="3" t="s">
        <v>16</v>
      </c>
    </row>
    <row r="398" spans="1:8" x14ac:dyDescent="0.2">
      <c r="A398" s="3">
        <v>397</v>
      </c>
      <c r="B398" t="s">
        <v>422</v>
      </c>
      <c r="C398" s="3" t="s">
        <v>7</v>
      </c>
      <c r="D398" s="3">
        <v>2</v>
      </c>
      <c r="E398" s="3" t="s">
        <v>20</v>
      </c>
      <c r="F398" s="3">
        <v>1</v>
      </c>
      <c r="G398" s="4">
        <v>82558</v>
      </c>
      <c r="H398" s="3" t="s">
        <v>11</v>
      </c>
    </row>
    <row r="399" spans="1:8" x14ac:dyDescent="0.2">
      <c r="A399" s="3">
        <v>398</v>
      </c>
      <c r="B399" t="s">
        <v>423</v>
      </c>
      <c r="C399" s="3" t="s">
        <v>7</v>
      </c>
      <c r="D399" s="3">
        <v>1</v>
      </c>
      <c r="E399" s="3" t="s">
        <v>23</v>
      </c>
      <c r="F399" s="3">
        <v>1</v>
      </c>
      <c r="G399" s="4">
        <v>84880</v>
      </c>
      <c r="H399" s="3" t="s">
        <v>9</v>
      </c>
    </row>
    <row r="400" spans="1:8" x14ac:dyDescent="0.2">
      <c r="A400" s="3">
        <v>399</v>
      </c>
      <c r="B400" t="s">
        <v>424</v>
      </c>
      <c r="C400" s="3" t="s">
        <v>7</v>
      </c>
      <c r="D400" s="3">
        <v>2</v>
      </c>
      <c r="E400" s="3" t="s">
        <v>18</v>
      </c>
      <c r="F400" s="3">
        <v>2</v>
      </c>
      <c r="G400" s="4">
        <v>76933</v>
      </c>
      <c r="H400" s="3" t="s">
        <v>9</v>
      </c>
    </row>
    <row r="401" spans="2:2" x14ac:dyDescent="0.2">
      <c r="B401"/>
    </row>
    <row r="402" spans="2:2" x14ac:dyDescent="0.2">
      <c r="B402"/>
    </row>
    <row r="403" spans="2:2" x14ac:dyDescent="0.2">
      <c r="B403"/>
    </row>
    <row r="404" spans="2:2" x14ac:dyDescent="0.2">
      <c r="B404"/>
    </row>
    <row r="405" spans="2:2" x14ac:dyDescent="0.2">
      <c r="B405"/>
    </row>
    <row r="406" spans="2:2" x14ac:dyDescent="0.2">
      <c r="B406"/>
    </row>
    <row r="407" spans="2:2" x14ac:dyDescent="0.2">
      <c r="B407"/>
    </row>
    <row r="408" spans="2:2" x14ac:dyDescent="0.2">
      <c r="B408"/>
    </row>
    <row r="409" spans="2:2" x14ac:dyDescent="0.2">
      <c r="B409"/>
    </row>
    <row r="410" spans="2:2" x14ac:dyDescent="0.2">
      <c r="B410"/>
    </row>
    <row r="411" spans="2:2" x14ac:dyDescent="0.2">
      <c r="B411"/>
    </row>
    <row r="412" spans="2:2" x14ac:dyDescent="0.2">
      <c r="B412"/>
    </row>
    <row r="413" spans="2:2" x14ac:dyDescent="0.2">
      <c r="B413"/>
    </row>
    <row r="414" spans="2:2" x14ac:dyDescent="0.2">
      <c r="B414"/>
    </row>
    <row r="415" spans="2:2" x14ac:dyDescent="0.2">
      <c r="B415"/>
    </row>
    <row r="416" spans="2:2" x14ac:dyDescent="0.2">
      <c r="B416"/>
    </row>
    <row r="417" spans="2:2" x14ac:dyDescent="0.2">
      <c r="B417"/>
    </row>
    <row r="418" spans="2:2" x14ac:dyDescent="0.2">
      <c r="B418"/>
    </row>
    <row r="419" spans="2:2" x14ac:dyDescent="0.2">
      <c r="B419"/>
    </row>
    <row r="420" spans="2:2" x14ac:dyDescent="0.2">
      <c r="B420"/>
    </row>
    <row r="421" spans="2:2" x14ac:dyDescent="0.2">
      <c r="B421"/>
    </row>
    <row r="422" spans="2:2" x14ac:dyDescent="0.2">
      <c r="B422"/>
    </row>
    <row r="423" spans="2:2" x14ac:dyDescent="0.2">
      <c r="B423"/>
    </row>
    <row r="424" spans="2:2" x14ac:dyDescent="0.2">
      <c r="B424"/>
    </row>
    <row r="425" spans="2:2" x14ac:dyDescent="0.2">
      <c r="B425"/>
    </row>
    <row r="426" spans="2:2" x14ac:dyDescent="0.2">
      <c r="B426"/>
    </row>
    <row r="427" spans="2:2" x14ac:dyDescent="0.2">
      <c r="B427"/>
    </row>
    <row r="428" spans="2:2" x14ac:dyDescent="0.2">
      <c r="B428"/>
    </row>
    <row r="429" spans="2:2" x14ac:dyDescent="0.2">
      <c r="B429"/>
    </row>
    <row r="430" spans="2:2" x14ac:dyDescent="0.2">
      <c r="B430"/>
    </row>
    <row r="431" spans="2:2" x14ac:dyDescent="0.2">
      <c r="B431"/>
    </row>
    <row r="432" spans="2:2" x14ac:dyDescent="0.2">
      <c r="B432"/>
    </row>
    <row r="433" spans="2:2" x14ac:dyDescent="0.2">
      <c r="B433"/>
    </row>
    <row r="434" spans="2:2" x14ac:dyDescent="0.2">
      <c r="B434"/>
    </row>
    <row r="435" spans="2:2" x14ac:dyDescent="0.2">
      <c r="B435"/>
    </row>
    <row r="436" spans="2:2" x14ac:dyDescent="0.2">
      <c r="B436"/>
    </row>
    <row r="437" spans="2:2" x14ac:dyDescent="0.2">
      <c r="B437"/>
    </row>
    <row r="438" spans="2:2" x14ac:dyDescent="0.2">
      <c r="B438"/>
    </row>
    <row r="439" spans="2:2" x14ac:dyDescent="0.2">
      <c r="B439"/>
    </row>
    <row r="440" spans="2:2" x14ac:dyDescent="0.2">
      <c r="B440"/>
    </row>
    <row r="441" spans="2:2" x14ac:dyDescent="0.2">
      <c r="B441"/>
    </row>
    <row r="442" spans="2:2" x14ac:dyDescent="0.2">
      <c r="B442"/>
    </row>
    <row r="443" spans="2:2" x14ac:dyDescent="0.2">
      <c r="B443"/>
    </row>
    <row r="444" spans="2:2" x14ac:dyDescent="0.2">
      <c r="B444"/>
    </row>
    <row r="445" spans="2:2" x14ac:dyDescent="0.2">
      <c r="B445"/>
    </row>
    <row r="446" spans="2:2" x14ac:dyDescent="0.2">
      <c r="B446"/>
    </row>
    <row r="447" spans="2:2" x14ac:dyDescent="0.2">
      <c r="B447"/>
    </row>
    <row r="448" spans="2:2" x14ac:dyDescent="0.2">
      <c r="B448"/>
    </row>
    <row r="449" spans="2:2" x14ac:dyDescent="0.2">
      <c r="B449"/>
    </row>
    <row r="450" spans="2:2" x14ac:dyDescent="0.2">
      <c r="B450"/>
    </row>
    <row r="451" spans="2:2" x14ac:dyDescent="0.2">
      <c r="B451"/>
    </row>
    <row r="452" spans="2:2" x14ac:dyDescent="0.2">
      <c r="B452"/>
    </row>
    <row r="453" spans="2:2" x14ac:dyDescent="0.2">
      <c r="B453"/>
    </row>
    <row r="454" spans="2:2" x14ac:dyDescent="0.2">
      <c r="B454"/>
    </row>
    <row r="455" spans="2:2" x14ac:dyDescent="0.2">
      <c r="B455"/>
    </row>
    <row r="456" spans="2:2" x14ac:dyDescent="0.2">
      <c r="B456"/>
    </row>
    <row r="457" spans="2:2" x14ac:dyDescent="0.2">
      <c r="B457"/>
    </row>
    <row r="458" spans="2:2" x14ac:dyDescent="0.2">
      <c r="B458"/>
    </row>
    <row r="459" spans="2:2" x14ac:dyDescent="0.2">
      <c r="B459"/>
    </row>
    <row r="460" spans="2:2" x14ac:dyDescent="0.2">
      <c r="B460"/>
    </row>
    <row r="461" spans="2:2" x14ac:dyDescent="0.2">
      <c r="B461"/>
    </row>
    <row r="462" spans="2:2" x14ac:dyDescent="0.2">
      <c r="B462"/>
    </row>
    <row r="463" spans="2:2" x14ac:dyDescent="0.2">
      <c r="B463"/>
    </row>
    <row r="464" spans="2:2" x14ac:dyDescent="0.2">
      <c r="B464"/>
    </row>
    <row r="465" spans="2:2" x14ac:dyDescent="0.2">
      <c r="B465"/>
    </row>
    <row r="466" spans="2:2" x14ac:dyDescent="0.2">
      <c r="B466"/>
    </row>
    <row r="467" spans="2:2" x14ac:dyDescent="0.2">
      <c r="B467"/>
    </row>
    <row r="468" spans="2:2" x14ac:dyDescent="0.2">
      <c r="B468"/>
    </row>
    <row r="469" spans="2:2" x14ac:dyDescent="0.2">
      <c r="B469"/>
    </row>
    <row r="470" spans="2:2" x14ac:dyDescent="0.2">
      <c r="B470"/>
    </row>
    <row r="471" spans="2:2" x14ac:dyDescent="0.2">
      <c r="B471"/>
    </row>
    <row r="472" spans="2:2" x14ac:dyDescent="0.2">
      <c r="B472"/>
    </row>
    <row r="473" spans="2:2" x14ac:dyDescent="0.2">
      <c r="B473"/>
    </row>
    <row r="474" spans="2:2" x14ac:dyDescent="0.2">
      <c r="B474"/>
    </row>
    <row r="475" spans="2:2" x14ac:dyDescent="0.2">
      <c r="B475"/>
    </row>
    <row r="476" spans="2:2" x14ac:dyDescent="0.2">
      <c r="B476"/>
    </row>
    <row r="477" spans="2:2" x14ac:dyDescent="0.2">
      <c r="B477"/>
    </row>
    <row r="478" spans="2:2" x14ac:dyDescent="0.2">
      <c r="B478"/>
    </row>
    <row r="479" spans="2:2" x14ac:dyDescent="0.2">
      <c r="B479"/>
    </row>
    <row r="480" spans="2:2" x14ac:dyDescent="0.2">
      <c r="B480"/>
    </row>
    <row r="481" spans="2:2" x14ac:dyDescent="0.2">
      <c r="B481"/>
    </row>
    <row r="482" spans="2:2" x14ac:dyDescent="0.2">
      <c r="B482"/>
    </row>
    <row r="483" spans="2:2" x14ac:dyDescent="0.2">
      <c r="B483"/>
    </row>
    <row r="484" spans="2:2" x14ac:dyDescent="0.2">
      <c r="B484"/>
    </row>
    <row r="485" spans="2:2" x14ac:dyDescent="0.2">
      <c r="B485"/>
    </row>
    <row r="486" spans="2:2" x14ac:dyDescent="0.2">
      <c r="B486"/>
    </row>
    <row r="487" spans="2:2" x14ac:dyDescent="0.2">
      <c r="B487"/>
    </row>
    <row r="488" spans="2:2" x14ac:dyDescent="0.2">
      <c r="B488"/>
    </row>
    <row r="489" spans="2:2" x14ac:dyDescent="0.2">
      <c r="B489"/>
    </row>
    <row r="490" spans="2:2" x14ac:dyDescent="0.2">
      <c r="B490"/>
    </row>
    <row r="491" spans="2:2" x14ac:dyDescent="0.2">
      <c r="B491"/>
    </row>
    <row r="492" spans="2:2" x14ac:dyDescent="0.2">
      <c r="B492"/>
    </row>
    <row r="493" spans="2:2" x14ac:dyDescent="0.2">
      <c r="B493"/>
    </row>
    <row r="494" spans="2:2" x14ac:dyDescent="0.2">
      <c r="B494"/>
    </row>
    <row r="495" spans="2:2" x14ac:dyDescent="0.2">
      <c r="B495"/>
    </row>
    <row r="496" spans="2:2" x14ac:dyDescent="0.2">
      <c r="B496"/>
    </row>
    <row r="497" spans="2:2" x14ac:dyDescent="0.2">
      <c r="B497"/>
    </row>
    <row r="498" spans="2:2" x14ac:dyDescent="0.2">
      <c r="B498"/>
    </row>
    <row r="499" spans="2:2" x14ac:dyDescent="0.2">
      <c r="B499"/>
    </row>
    <row r="500" spans="2:2" x14ac:dyDescent="0.2">
      <c r="B500"/>
    </row>
    <row r="501" spans="2:2" x14ac:dyDescent="0.2">
      <c r="B501"/>
    </row>
    <row r="502" spans="2:2" x14ac:dyDescent="0.2">
      <c r="B502"/>
    </row>
    <row r="503" spans="2:2" x14ac:dyDescent="0.2">
      <c r="B503"/>
    </row>
    <row r="504" spans="2:2" x14ac:dyDescent="0.2">
      <c r="B504"/>
    </row>
    <row r="505" spans="2:2" x14ac:dyDescent="0.2">
      <c r="B505"/>
    </row>
    <row r="506" spans="2:2" x14ac:dyDescent="0.2">
      <c r="B506"/>
    </row>
    <row r="507" spans="2:2" x14ac:dyDescent="0.2">
      <c r="B507"/>
    </row>
    <row r="508" spans="2:2" x14ac:dyDescent="0.2">
      <c r="B508"/>
    </row>
    <row r="509" spans="2:2" x14ac:dyDescent="0.2">
      <c r="B509"/>
    </row>
    <row r="510" spans="2:2" x14ac:dyDescent="0.2">
      <c r="B510"/>
    </row>
    <row r="511" spans="2:2" x14ac:dyDescent="0.2">
      <c r="B511"/>
    </row>
    <row r="512" spans="2:2" x14ac:dyDescent="0.2">
      <c r="B512"/>
    </row>
    <row r="513" spans="2:2" x14ac:dyDescent="0.2">
      <c r="B513"/>
    </row>
    <row r="514" spans="2:2" x14ac:dyDescent="0.2">
      <c r="B514"/>
    </row>
    <row r="515" spans="2:2" x14ac:dyDescent="0.2">
      <c r="B515"/>
    </row>
    <row r="516" spans="2:2" x14ac:dyDescent="0.2">
      <c r="B516"/>
    </row>
    <row r="517" spans="2:2" x14ac:dyDescent="0.2">
      <c r="B517"/>
    </row>
    <row r="518" spans="2:2" x14ac:dyDescent="0.2">
      <c r="B518"/>
    </row>
    <row r="519" spans="2:2" x14ac:dyDescent="0.2">
      <c r="B519"/>
    </row>
    <row r="520" spans="2:2" x14ac:dyDescent="0.2">
      <c r="B520"/>
    </row>
    <row r="521" spans="2:2" x14ac:dyDescent="0.2">
      <c r="B521"/>
    </row>
    <row r="522" spans="2:2" x14ac:dyDescent="0.2">
      <c r="B522"/>
    </row>
    <row r="523" spans="2:2" x14ac:dyDescent="0.2">
      <c r="B523"/>
    </row>
    <row r="524" spans="2:2" x14ac:dyDescent="0.2">
      <c r="B524"/>
    </row>
    <row r="525" spans="2:2" x14ac:dyDescent="0.2">
      <c r="B525"/>
    </row>
    <row r="526" spans="2:2" x14ac:dyDescent="0.2">
      <c r="B526"/>
    </row>
    <row r="527" spans="2:2" x14ac:dyDescent="0.2">
      <c r="B527"/>
    </row>
    <row r="528" spans="2:2" x14ac:dyDescent="0.2">
      <c r="B528"/>
    </row>
    <row r="529" spans="2:2" x14ac:dyDescent="0.2">
      <c r="B529"/>
    </row>
    <row r="530" spans="2:2" x14ac:dyDescent="0.2">
      <c r="B530"/>
    </row>
    <row r="531" spans="2:2" x14ac:dyDescent="0.2">
      <c r="B531"/>
    </row>
    <row r="532" spans="2:2" x14ac:dyDescent="0.2">
      <c r="B532"/>
    </row>
    <row r="533" spans="2:2" x14ac:dyDescent="0.2">
      <c r="B533"/>
    </row>
    <row r="534" spans="2:2" x14ac:dyDescent="0.2">
      <c r="B534"/>
    </row>
    <row r="535" spans="2:2" x14ac:dyDescent="0.2">
      <c r="B535"/>
    </row>
    <row r="536" spans="2:2" x14ac:dyDescent="0.2">
      <c r="B536"/>
    </row>
    <row r="537" spans="2:2" x14ac:dyDescent="0.2">
      <c r="B537"/>
    </row>
    <row r="538" spans="2:2" x14ac:dyDescent="0.2">
      <c r="B538"/>
    </row>
    <row r="539" spans="2:2" x14ac:dyDescent="0.2">
      <c r="B539"/>
    </row>
    <row r="540" spans="2:2" x14ac:dyDescent="0.2">
      <c r="B540"/>
    </row>
    <row r="541" spans="2:2" x14ac:dyDescent="0.2">
      <c r="B541"/>
    </row>
    <row r="542" spans="2:2" x14ac:dyDescent="0.2">
      <c r="B542"/>
    </row>
    <row r="543" spans="2:2" x14ac:dyDescent="0.2">
      <c r="B543"/>
    </row>
    <row r="544" spans="2:2" x14ac:dyDescent="0.2">
      <c r="B544"/>
    </row>
    <row r="545" spans="2:2" x14ac:dyDescent="0.2">
      <c r="B545"/>
    </row>
    <row r="546" spans="2:2" x14ac:dyDescent="0.2">
      <c r="B546"/>
    </row>
    <row r="547" spans="2:2" x14ac:dyDescent="0.2">
      <c r="B547"/>
    </row>
    <row r="548" spans="2:2" x14ac:dyDescent="0.2">
      <c r="B548"/>
    </row>
    <row r="549" spans="2:2" x14ac:dyDescent="0.2">
      <c r="B549"/>
    </row>
    <row r="550" spans="2:2" x14ac:dyDescent="0.2">
      <c r="B550"/>
    </row>
    <row r="551" spans="2:2" x14ac:dyDescent="0.2">
      <c r="B551"/>
    </row>
    <row r="552" spans="2:2" x14ac:dyDescent="0.2">
      <c r="B552"/>
    </row>
    <row r="553" spans="2:2" x14ac:dyDescent="0.2">
      <c r="B553"/>
    </row>
    <row r="554" spans="2:2" x14ac:dyDescent="0.2">
      <c r="B554"/>
    </row>
    <row r="555" spans="2:2" x14ac:dyDescent="0.2">
      <c r="B555"/>
    </row>
    <row r="556" spans="2:2" x14ac:dyDescent="0.2">
      <c r="B556"/>
    </row>
    <row r="557" spans="2:2" x14ac:dyDescent="0.2">
      <c r="B557"/>
    </row>
    <row r="558" spans="2:2" x14ac:dyDescent="0.2">
      <c r="B558"/>
    </row>
    <row r="559" spans="2:2" x14ac:dyDescent="0.2">
      <c r="B559"/>
    </row>
    <row r="560" spans="2:2" x14ac:dyDescent="0.2">
      <c r="B560"/>
    </row>
    <row r="561" spans="2:2" x14ac:dyDescent="0.2">
      <c r="B561"/>
    </row>
    <row r="562" spans="2:2" x14ac:dyDescent="0.2">
      <c r="B562"/>
    </row>
    <row r="563" spans="2:2" x14ac:dyDescent="0.2">
      <c r="B563"/>
    </row>
    <row r="564" spans="2:2" x14ac:dyDescent="0.2">
      <c r="B564"/>
    </row>
    <row r="565" spans="2:2" x14ac:dyDescent="0.2">
      <c r="B565"/>
    </row>
    <row r="566" spans="2:2" x14ac:dyDescent="0.2">
      <c r="B566"/>
    </row>
    <row r="567" spans="2:2" x14ac:dyDescent="0.2">
      <c r="B567"/>
    </row>
    <row r="568" spans="2:2" x14ac:dyDescent="0.2">
      <c r="B568"/>
    </row>
    <row r="569" spans="2:2" x14ac:dyDescent="0.2">
      <c r="B569"/>
    </row>
    <row r="570" spans="2:2" x14ac:dyDescent="0.2">
      <c r="B570"/>
    </row>
    <row r="571" spans="2:2" x14ac:dyDescent="0.2">
      <c r="B571"/>
    </row>
    <row r="572" spans="2:2" x14ac:dyDescent="0.2">
      <c r="B572"/>
    </row>
    <row r="573" spans="2:2" x14ac:dyDescent="0.2">
      <c r="B573"/>
    </row>
    <row r="574" spans="2:2" x14ac:dyDescent="0.2">
      <c r="B574"/>
    </row>
    <row r="575" spans="2:2" x14ac:dyDescent="0.2">
      <c r="B575"/>
    </row>
    <row r="576" spans="2:2" x14ac:dyDescent="0.2">
      <c r="B576"/>
    </row>
    <row r="577" spans="2:2" x14ac:dyDescent="0.2">
      <c r="B577"/>
    </row>
    <row r="578" spans="2:2" x14ac:dyDescent="0.2">
      <c r="B578"/>
    </row>
    <row r="579" spans="2:2" x14ac:dyDescent="0.2">
      <c r="B579"/>
    </row>
    <row r="580" spans="2:2" x14ac:dyDescent="0.2">
      <c r="B580"/>
    </row>
    <row r="581" spans="2:2" x14ac:dyDescent="0.2">
      <c r="B581"/>
    </row>
    <row r="582" spans="2:2" x14ac:dyDescent="0.2">
      <c r="B582"/>
    </row>
    <row r="583" spans="2:2" x14ac:dyDescent="0.2">
      <c r="B583"/>
    </row>
    <row r="584" spans="2:2" x14ac:dyDescent="0.2">
      <c r="B584"/>
    </row>
    <row r="585" spans="2:2" x14ac:dyDescent="0.2">
      <c r="B585"/>
    </row>
    <row r="586" spans="2:2" x14ac:dyDescent="0.2">
      <c r="B586"/>
    </row>
    <row r="587" spans="2:2" x14ac:dyDescent="0.2">
      <c r="B587"/>
    </row>
    <row r="588" spans="2:2" x14ac:dyDescent="0.2">
      <c r="B588"/>
    </row>
    <row r="589" spans="2:2" x14ac:dyDescent="0.2">
      <c r="B589"/>
    </row>
    <row r="590" spans="2:2" x14ac:dyDescent="0.2">
      <c r="B590"/>
    </row>
    <row r="591" spans="2:2" x14ac:dyDescent="0.2">
      <c r="B591"/>
    </row>
    <row r="592" spans="2:2" x14ac:dyDescent="0.2">
      <c r="B592"/>
    </row>
    <row r="593" spans="2:2" x14ac:dyDescent="0.2">
      <c r="B593"/>
    </row>
    <row r="594" spans="2:2" x14ac:dyDescent="0.2">
      <c r="B594"/>
    </row>
    <row r="595" spans="2:2" x14ac:dyDescent="0.2">
      <c r="B595"/>
    </row>
    <row r="596" spans="2:2" x14ac:dyDescent="0.2">
      <c r="B596"/>
    </row>
    <row r="597" spans="2:2" x14ac:dyDescent="0.2">
      <c r="B597"/>
    </row>
    <row r="598" spans="2:2" x14ac:dyDescent="0.2">
      <c r="B598"/>
    </row>
    <row r="599" spans="2:2" x14ac:dyDescent="0.2">
      <c r="B599"/>
    </row>
    <row r="600" spans="2:2" x14ac:dyDescent="0.2">
      <c r="B600"/>
    </row>
    <row r="601" spans="2:2" x14ac:dyDescent="0.2">
      <c r="B601"/>
    </row>
  </sheetData>
  <printOptions headings="1" gridLines="1"/>
  <pageMargins left="0.75" right="0.75" top="1" bottom="1" header="0.5" footer="0.5"/>
  <pageSetup orientation="portrait" horizontalDpi="300" verticalDpi="300" r:id="rId1"/>
  <headerFooter alignWithMargins="0">
    <oddFooter>&amp;CData from a questionnaire on environmental policy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D85F-7A25-2A4E-8A56-3398C55F8157}">
  <dimension ref="A2:AC11"/>
  <sheetViews>
    <sheetView zoomScale="83" workbookViewId="0">
      <selection activeCell="A2" sqref="A2:AC3"/>
    </sheetView>
  </sheetViews>
  <sheetFormatPr baseColWidth="10" defaultRowHeight="15" x14ac:dyDescent="0.2"/>
  <cols>
    <col min="2" max="2" width="13" bestFit="1" customWidth="1"/>
    <col min="3" max="3" width="14.6640625" bestFit="1" customWidth="1"/>
    <col min="4" max="4" width="12.1640625" bestFit="1" customWidth="1"/>
    <col min="5" max="5" width="12.33203125" bestFit="1" customWidth="1"/>
    <col min="6" max="6" width="14.6640625" bestFit="1" customWidth="1"/>
    <col min="7" max="8" width="12.1640625" bestFit="1" customWidth="1"/>
    <col min="9" max="9" width="10" bestFit="1" customWidth="1"/>
    <col min="10" max="10" width="11" bestFit="1" customWidth="1"/>
    <col min="11" max="11" width="14.33203125" bestFit="1" customWidth="1"/>
    <col min="12" max="12" width="11" bestFit="1" customWidth="1"/>
    <col min="13" max="13" width="13.33203125" bestFit="1" customWidth="1"/>
    <col min="14" max="14" width="11" bestFit="1" customWidth="1"/>
    <col min="15" max="15" width="17.6640625" bestFit="1" customWidth="1"/>
    <col min="16" max="16" width="15.1640625" bestFit="1" customWidth="1"/>
    <col min="17" max="316" width="6.1640625" bestFit="1" customWidth="1"/>
    <col min="317" max="401" width="7.1640625" bestFit="1" customWidth="1"/>
    <col min="402" max="402" width="6.5" bestFit="1" customWidth="1"/>
    <col min="403" max="403" width="10" bestFit="1" customWidth="1"/>
  </cols>
  <sheetData>
    <row r="2" spans="1:29" ht="30" customHeight="1" x14ac:dyDescent="0.2">
      <c r="A2" s="36" t="s">
        <v>856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</row>
    <row r="3" spans="1:29" ht="15" customHeight="1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</row>
    <row r="5" spans="1:29" x14ac:dyDescent="0.2">
      <c r="B5" s="9" t="s">
        <v>6</v>
      </c>
      <c r="C5" t="s">
        <v>9</v>
      </c>
    </row>
    <row r="7" spans="1:29" x14ac:dyDescent="0.2">
      <c r="B7" s="9" t="s">
        <v>832</v>
      </c>
      <c r="C7" t="s">
        <v>834</v>
      </c>
    </row>
    <row r="8" spans="1:29" x14ac:dyDescent="0.2">
      <c r="B8" s="10" t="s">
        <v>861</v>
      </c>
      <c r="C8">
        <v>17</v>
      </c>
    </row>
    <row r="9" spans="1:29" x14ac:dyDescent="0.2">
      <c r="B9" s="10" t="s">
        <v>862</v>
      </c>
      <c r="C9">
        <v>27</v>
      </c>
    </row>
    <row r="10" spans="1:29" x14ac:dyDescent="0.2">
      <c r="B10" s="10" t="s">
        <v>863</v>
      </c>
      <c r="C10" s="18">
        <v>42</v>
      </c>
    </row>
    <row r="11" spans="1:29" x14ac:dyDescent="0.2">
      <c r="B11" s="10" t="s">
        <v>833</v>
      </c>
      <c r="C11">
        <v>86</v>
      </c>
    </row>
  </sheetData>
  <mergeCells count="1">
    <mergeCell ref="A2:AC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43704-11D6-AA49-AB4C-70AF8D77EEB7}">
  <dimension ref="A2:AC30"/>
  <sheetViews>
    <sheetView workbookViewId="0">
      <selection activeCell="A2" sqref="A2:AC3"/>
    </sheetView>
  </sheetViews>
  <sheetFormatPr baseColWidth="10" defaultRowHeight="15" x14ac:dyDescent="0.2"/>
  <cols>
    <col min="2" max="2" width="13.33203125" bestFit="1" customWidth="1"/>
    <col min="3" max="3" width="14.83203125" bestFit="1" customWidth="1"/>
    <col min="4" max="4" width="11" bestFit="1" customWidth="1"/>
    <col min="5" max="5" width="6" bestFit="1" customWidth="1"/>
    <col min="6" max="6" width="10" bestFit="1" customWidth="1"/>
    <col min="7" max="8" width="12.1640625" bestFit="1" customWidth="1"/>
    <col min="9" max="9" width="10" bestFit="1" customWidth="1"/>
    <col min="10" max="10" width="11" bestFit="1" customWidth="1"/>
    <col min="11" max="11" width="14.33203125" bestFit="1" customWidth="1"/>
    <col min="12" max="12" width="11" bestFit="1" customWidth="1"/>
    <col min="13" max="13" width="13.33203125" bestFit="1" customWidth="1"/>
    <col min="14" max="14" width="11" bestFit="1" customWidth="1"/>
    <col min="15" max="15" width="17.6640625" bestFit="1" customWidth="1"/>
    <col min="16" max="16" width="15.1640625" bestFit="1" customWidth="1"/>
    <col min="17" max="316" width="6.1640625" bestFit="1" customWidth="1"/>
    <col min="317" max="401" width="7.1640625" bestFit="1" customWidth="1"/>
    <col min="402" max="402" width="6.5" bestFit="1" customWidth="1"/>
    <col min="403" max="403" width="10" bestFit="1" customWidth="1"/>
  </cols>
  <sheetData>
    <row r="2" spans="1:29" ht="30" customHeight="1" x14ac:dyDescent="0.2">
      <c r="A2" s="36" t="s">
        <v>857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</row>
    <row r="3" spans="1:29" ht="15" customHeight="1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</row>
    <row r="9" spans="1:29" x14ac:dyDescent="0.2">
      <c r="B9" s="9" t="s">
        <v>834</v>
      </c>
      <c r="C9" s="9" t="s">
        <v>835</v>
      </c>
    </row>
    <row r="10" spans="1:29" x14ac:dyDescent="0.2">
      <c r="B10" s="9" t="s">
        <v>832</v>
      </c>
      <c r="C10" t="s">
        <v>19</v>
      </c>
      <c r="D10" t="s">
        <v>7</v>
      </c>
      <c r="E10" t="s">
        <v>13</v>
      </c>
      <c r="F10" t="s">
        <v>833</v>
      </c>
    </row>
    <row r="11" spans="1:29" x14ac:dyDescent="0.2">
      <c r="B11" s="10" t="s">
        <v>891</v>
      </c>
      <c r="D11">
        <v>1</v>
      </c>
      <c r="F11">
        <v>1</v>
      </c>
    </row>
    <row r="12" spans="1:29" x14ac:dyDescent="0.2">
      <c r="B12" s="10" t="s">
        <v>902</v>
      </c>
      <c r="C12">
        <v>1</v>
      </c>
      <c r="F12">
        <v>1</v>
      </c>
    </row>
    <row r="13" spans="1:29" x14ac:dyDescent="0.2">
      <c r="B13" s="10" t="s">
        <v>892</v>
      </c>
      <c r="C13">
        <v>1</v>
      </c>
      <c r="D13">
        <v>2</v>
      </c>
      <c r="F13">
        <v>3</v>
      </c>
    </row>
    <row r="14" spans="1:29" x14ac:dyDescent="0.2">
      <c r="B14" s="10" t="s">
        <v>903</v>
      </c>
      <c r="D14">
        <v>1</v>
      </c>
      <c r="F14">
        <v>1</v>
      </c>
    </row>
    <row r="15" spans="1:29" x14ac:dyDescent="0.2">
      <c r="B15" s="10" t="s">
        <v>898</v>
      </c>
      <c r="E15">
        <v>1</v>
      </c>
      <c r="F15">
        <v>1</v>
      </c>
    </row>
    <row r="16" spans="1:29" x14ac:dyDescent="0.2">
      <c r="B16" s="10" t="s">
        <v>890</v>
      </c>
      <c r="C16">
        <v>1</v>
      </c>
      <c r="F16">
        <v>1</v>
      </c>
    </row>
    <row r="17" spans="2:6" x14ac:dyDescent="0.2">
      <c r="B17" s="10" t="s">
        <v>906</v>
      </c>
      <c r="D17">
        <v>1</v>
      </c>
      <c r="F17">
        <v>1</v>
      </c>
    </row>
    <row r="18" spans="2:6" x14ac:dyDescent="0.2">
      <c r="B18" s="10" t="s">
        <v>901</v>
      </c>
      <c r="D18">
        <v>1</v>
      </c>
      <c r="F18">
        <v>1</v>
      </c>
    </row>
    <row r="19" spans="2:6" x14ac:dyDescent="0.2">
      <c r="B19" s="10" t="s">
        <v>894</v>
      </c>
      <c r="D19">
        <v>1</v>
      </c>
      <c r="F19">
        <v>1</v>
      </c>
    </row>
    <row r="20" spans="2:6" x14ac:dyDescent="0.2">
      <c r="B20" s="10" t="s">
        <v>904</v>
      </c>
      <c r="C20">
        <v>1</v>
      </c>
      <c r="F20">
        <v>1</v>
      </c>
    </row>
    <row r="21" spans="2:6" x14ac:dyDescent="0.2">
      <c r="B21" s="10" t="s">
        <v>888</v>
      </c>
      <c r="D21">
        <v>1</v>
      </c>
      <c r="F21">
        <v>1</v>
      </c>
    </row>
    <row r="22" spans="2:6" x14ac:dyDescent="0.2">
      <c r="B22" s="10" t="s">
        <v>889</v>
      </c>
      <c r="D22">
        <v>1</v>
      </c>
      <c r="F22">
        <v>1</v>
      </c>
    </row>
    <row r="23" spans="2:6" x14ac:dyDescent="0.2">
      <c r="B23" s="10" t="s">
        <v>900</v>
      </c>
      <c r="D23">
        <v>1</v>
      </c>
      <c r="F23">
        <v>1</v>
      </c>
    </row>
    <row r="24" spans="2:6" x14ac:dyDescent="0.2">
      <c r="B24" s="10" t="s">
        <v>893</v>
      </c>
      <c r="D24">
        <v>5</v>
      </c>
      <c r="E24">
        <v>1</v>
      </c>
      <c r="F24">
        <v>6</v>
      </c>
    </row>
    <row r="25" spans="2:6" x14ac:dyDescent="0.2">
      <c r="B25" s="10" t="s">
        <v>897</v>
      </c>
      <c r="E25">
        <v>1</v>
      </c>
      <c r="F25">
        <v>1</v>
      </c>
    </row>
    <row r="26" spans="2:6" x14ac:dyDescent="0.2">
      <c r="B26" s="10" t="s">
        <v>896</v>
      </c>
      <c r="C26">
        <v>1</v>
      </c>
      <c r="F26">
        <v>1</v>
      </c>
    </row>
    <row r="27" spans="2:6" x14ac:dyDescent="0.2">
      <c r="B27" s="10" t="s">
        <v>895</v>
      </c>
      <c r="D27">
        <v>1</v>
      </c>
      <c r="F27">
        <v>1</v>
      </c>
    </row>
    <row r="28" spans="2:6" x14ac:dyDescent="0.2">
      <c r="B28" s="10" t="s">
        <v>905</v>
      </c>
      <c r="C28">
        <v>1</v>
      </c>
      <c r="F28">
        <v>1</v>
      </c>
    </row>
    <row r="29" spans="2:6" x14ac:dyDescent="0.2">
      <c r="B29" s="10" t="s">
        <v>899</v>
      </c>
      <c r="E29">
        <v>1</v>
      </c>
      <c r="F29">
        <v>1</v>
      </c>
    </row>
    <row r="30" spans="2:6" x14ac:dyDescent="0.2">
      <c r="B30" s="10" t="s">
        <v>833</v>
      </c>
      <c r="C30" s="18">
        <v>6</v>
      </c>
      <c r="D30">
        <v>16</v>
      </c>
      <c r="E30">
        <v>4</v>
      </c>
      <c r="F30">
        <v>26</v>
      </c>
    </row>
  </sheetData>
  <mergeCells count="1">
    <mergeCell ref="A2:AC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4A3A9-D263-7F4C-9712-E940B0DC2772}">
  <dimension ref="A2:AD16"/>
  <sheetViews>
    <sheetView workbookViewId="0">
      <selection activeCell="A2" sqref="A2:AD3"/>
    </sheetView>
  </sheetViews>
  <sheetFormatPr baseColWidth="10" defaultRowHeight="15" x14ac:dyDescent="0.2"/>
  <cols>
    <col min="3" max="3" width="12.1640625" bestFit="1" customWidth="1"/>
    <col min="4" max="11" width="15" bestFit="1" customWidth="1"/>
    <col min="12" max="13" width="10" bestFit="1" customWidth="1"/>
    <col min="14" max="14" width="23" bestFit="1" customWidth="1"/>
    <col min="15" max="15" width="11" bestFit="1" customWidth="1"/>
    <col min="16" max="16" width="17.6640625" bestFit="1" customWidth="1"/>
    <col min="17" max="17" width="15.1640625" bestFit="1" customWidth="1"/>
    <col min="18" max="317" width="6.1640625" bestFit="1" customWidth="1"/>
    <col min="318" max="402" width="7.1640625" bestFit="1" customWidth="1"/>
    <col min="403" max="403" width="6.5" bestFit="1" customWidth="1"/>
    <col min="404" max="404" width="10" bestFit="1" customWidth="1"/>
  </cols>
  <sheetData>
    <row r="2" spans="1:30" ht="30" customHeight="1" x14ac:dyDescent="0.2">
      <c r="A2" s="36" t="s">
        <v>858</v>
      </c>
      <c r="B2" s="36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</row>
    <row r="3" spans="1:30" ht="34" customHeight="1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</row>
    <row r="7" spans="1:30" x14ac:dyDescent="0.2">
      <c r="C7" s="9" t="s">
        <v>425</v>
      </c>
      <c r="D7" t="s">
        <v>427</v>
      </c>
    </row>
    <row r="8" spans="1:30" x14ac:dyDescent="0.2">
      <c r="C8" s="9" t="s">
        <v>866</v>
      </c>
      <c r="D8" t="s">
        <v>872</v>
      </c>
    </row>
    <row r="10" spans="1:30" x14ac:dyDescent="0.2">
      <c r="C10" s="9" t="s">
        <v>832</v>
      </c>
      <c r="D10" t="s">
        <v>834</v>
      </c>
    </row>
    <row r="11" spans="1:30" x14ac:dyDescent="0.2">
      <c r="C11" s="30">
        <v>41734</v>
      </c>
      <c r="D11">
        <v>1</v>
      </c>
    </row>
    <row r="12" spans="1:30" x14ac:dyDescent="0.2">
      <c r="C12" s="30">
        <v>41774</v>
      </c>
      <c r="D12">
        <v>1</v>
      </c>
    </row>
    <row r="13" spans="1:30" x14ac:dyDescent="0.2">
      <c r="C13" s="30">
        <v>46015</v>
      </c>
      <c r="D13">
        <v>1</v>
      </c>
    </row>
    <row r="14" spans="1:30" x14ac:dyDescent="0.2">
      <c r="C14" s="30">
        <v>51169</v>
      </c>
      <c r="D14">
        <v>1</v>
      </c>
    </row>
    <row r="15" spans="1:30" x14ac:dyDescent="0.2">
      <c r="C15" s="30">
        <v>52008</v>
      </c>
      <c r="D15">
        <v>1</v>
      </c>
    </row>
    <row r="16" spans="1:30" x14ac:dyDescent="0.2">
      <c r="C16" s="30" t="s">
        <v>833</v>
      </c>
      <c r="D16">
        <v>5</v>
      </c>
      <c r="E16" s="31">
        <f>AVERAGE(C11:C15)</f>
        <v>46540</v>
      </c>
    </row>
  </sheetData>
  <mergeCells count="1">
    <mergeCell ref="A2:A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0"/>
  <sheetViews>
    <sheetView zoomScale="69" workbookViewId="0">
      <selection activeCell="M26" sqref="M26"/>
    </sheetView>
  </sheetViews>
  <sheetFormatPr baseColWidth="10" defaultColWidth="8.83203125" defaultRowHeight="15" x14ac:dyDescent="0.2"/>
  <cols>
    <col min="1" max="1" width="19.5" customWidth="1"/>
    <col min="2" max="2" width="26.5" customWidth="1"/>
    <col min="3" max="3" width="25.6640625" bestFit="1" customWidth="1"/>
    <col min="9" max="9" width="11.6640625" customWidth="1"/>
  </cols>
  <sheetData>
    <row r="1" spans="1:3" x14ac:dyDescent="0.2">
      <c r="A1" s="1" t="s">
        <v>25</v>
      </c>
      <c r="B1" s="8" t="s">
        <v>831</v>
      </c>
      <c r="C1" s="8" t="s">
        <v>425</v>
      </c>
    </row>
    <row r="2" spans="1:3" x14ac:dyDescent="0.2">
      <c r="A2" t="s">
        <v>26</v>
      </c>
      <c r="B2" t="s">
        <v>432</v>
      </c>
      <c r="C2" t="s">
        <v>426</v>
      </c>
    </row>
    <row r="3" spans="1:3" x14ac:dyDescent="0.2">
      <c r="A3" t="s">
        <v>27</v>
      </c>
      <c r="B3" t="s">
        <v>433</v>
      </c>
      <c r="C3" t="s">
        <v>427</v>
      </c>
    </row>
    <row r="4" spans="1:3" x14ac:dyDescent="0.2">
      <c r="A4" t="s">
        <v>28</v>
      </c>
      <c r="B4" t="s">
        <v>434</v>
      </c>
      <c r="C4" t="s">
        <v>427</v>
      </c>
    </row>
    <row r="5" spans="1:3" x14ac:dyDescent="0.2">
      <c r="A5" t="s">
        <v>29</v>
      </c>
      <c r="B5" t="s">
        <v>435</v>
      </c>
      <c r="C5" t="s">
        <v>428</v>
      </c>
    </row>
    <row r="6" spans="1:3" x14ac:dyDescent="0.2">
      <c r="A6" t="s">
        <v>30</v>
      </c>
      <c r="B6" t="s">
        <v>436</v>
      </c>
      <c r="C6" t="s">
        <v>429</v>
      </c>
    </row>
    <row r="7" spans="1:3" x14ac:dyDescent="0.2">
      <c r="A7" t="s">
        <v>31</v>
      </c>
      <c r="B7" t="s">
        <v>437</v>
      </c>
      <c r="C7" t="s">
        <v>427</v>
      </c>
    </row>
    <row r="8" spans="1:3" x14ac:dyDescent="0.2">
      <c r="A8" t="s">
        <v>32</v>
      </c>
      <c r="B8" t="s">
        <v>438</v>
      </c>
      <c r="C8" t="s">
        <v>429</v>
      </c>
    </row>
    <row r="9" spans="1:3" x14ac:dyDescent="0.2">
      <c r="A9" t="s">
        <v>33</v>
      </c>
      <c r="B9" t="s">
        <v>439</v>
      </c>
      <c r="C9" t="s">
        <v>428</v>
      </c>
    </row>
    <row r="10" spans="1:3" x14ac:dyDescent="0.2">
      <c r="A10" t="s">
        <v>34</v>
      </c>
      <c r="B10" t="s">
        <v>440</v>
      </c>
      <c r="C10" t="s">
        <v>426</v>
      </c>
    </row>
    <row r="11" spans="1:3" x14ac:dyDescent="0.2">
      <c r="A11" t="s">
        <v>35</v>
      </c>
      <c r="B11" t="s">
        <v>441</v>
      </c>
      <c r="C11" t="s">
        <v>427</v>
      </c>
    </row>
    <row r="12" spans="1:3" x14ac:dyDescent="0.2">
      <c r="A12" t="s">
        <v>36</v>
      </c>
      <c r="B12" t="s">
        <v>442</v>
      </c>
      <c r="C12" t="s">
        <v>429</v>
      </c>
    </row>
    <row r="13" spans="1:3" x14ac:dyDescent="0.2">
      <c r="A13" t="s">
        <v>37</v>
      </c>
      <c r="B13" t="s">
        <v>443</v>
      </c>
      <c r="C13" t="s">
        <v>430</v>
      </c>
    </row>
    <row r="14" spans="1:3" x14ac:dyDescent="0.2">
      <c r="A14" t="s">
        <v>38</v>
      </c>
      <c r="B14" t="s">
        <v>444</v>
      </c>
      <c r="C14" t="s">
        <v>428</v>
      </c>
    </row>
    <row r="15" spans="1:3" x14ac:dyDescent="0.2">
      <c r="A15" t="s">
        <v>39</v>
      </c>
      <c r="B15" t="s">
        <v>445</v>
      </c>
      <c r="C15" t="s">
        <v>427</v>
      </c>
    </row>
    <row r="16" spans="1:3" x14ac:dyDescent="0.2">
      <c r="A16" t="s">
        <v>40</v>
      </c>
      <c r="B16" t="s">
        <v>446</v>
      </c>
      <c r="C16" t="s">
        <v>427</v>
      </c>
    </row>
    <row r="17" spans="1:3" x14ac:dyDescent="0.2">
      <c r="A17" t="s">
        <v>41</v>
      </c>
      <c r="B17" t="s">
        <v>447</v>
      </c>
      <c r="C17" t="s">
        <v>426</v>
      </c>
    </row>
    <row r="18" spans="1:3" x14ac:dyDescent="0.2">
      <c r="A18" t="s">
        <v>42</v>
      </c>
      <c r="B18" t="s">
        <v>448</v>
      </c>
      <c r="C18" t="s">
        <v>430</v>
      </c>
    </row>
    <row r="19" spans="1:3" x14ac:dyDescent="0.2">
      <c r="A19" t="s">
        <v>43</v>
      </c>
      <c r="B19" t="s">
        <v>449</v>
      </c>
      <c r="C19" t="s">
        <v>429</v>
      </c>
    </row>
    <row r="20" spans="1:3" x14ac:dyDescent="0.2">
      <c r="A20" t="s">
        <v>44</v>
      </c>
      <c r="B20" t="s">
        <v>450</v>
      </c>
      <c r="C20" t="s">
        <v>427</v>
      </c>
    </row>
    <row r="21" spans="1:3" x14ac:dyDescent="0.2">
      <c r="A21" t="s">
        <v>45</v>
      </c>
      <c r="B21" t="s">
        <v>451</v>
      </c>
      <c r="C21" t="s">
        <v>426</v>
      </c>
    </row>
    <row r="22" spans="1:3" x14ac:dyDescent="0.2">
      <c r="A22" t="s">
        <v>46</v>
      </c>
      <c r="B22" t="s">
        <v>452</v>
      </c>
      <c r="C22" t="s">
        <v>427</v>
      </c>
    </row>
    <row r="23" spans="1:3" x14ac:dyDescent="0.2">
      <c r="A23" t="s">
        <v>47</v>
      </c>
      <c r="B23" t="s">
        <v>453</v>
      </c>
      <c r="C23" t="s">
        <v>429</v>
      </c>
    </row>
    <row r="24" spans="1:3" x14ac:dyDescent="0.2">
      <c r="A24" t="s">
        <v>48</v>
      </c>
      <c r="B24" t="s">
        <v>454</v>
      </c>
      <c r="C24" t="s">
        <v>427</v>
      </c>
    </row>
    <row r="25" spans="1:3" x14ac:dyDescent="0.2">
      <c r="A25" t="s">
        <v>49</v>
      </c>
      <c r="B25" t="s">
        <v>455</v>
      </c>
      <c r="C25" t="s">
        <v>431</v>
      </c>
    </row>
    <row r="26" spans="1:3" x14ac:dyDescent="0.2">
      <c r="A26" t="s">
        <v>50</v>
      </c>
      <c r="B26" t="s">
        <v>456</v>
      </c>
      <c r="C26" t="s">
        <v>431</v>
      </c>
    </row>
    <row r="27" spans="1:3" x14ac:dyDescent="0.2">
      <c r="A27" t="s">
        <v>51</v>
      </c>
      <c r="B27" t="s">
        <v>457</v>
      </c>
      <c r="C27" t="s">
        <v>427</v>
      </c>
    </row>
    <row r="28" spans="1:3" x14ac:dyDescent="0.2">
      <c r="A28" t="s">
        <v>52</v>
      </c>
      <c r="B28" t="s">
        <v>458</v>
      </c>
      <c r="C28" t="s">
        <v>426</v>
      </c>
    </row>
    <row r="29" spans="1:3" x14ac:dyDescent="0.2">
      <c r="A29" t="s">
        <v>53</v>
      </c>
      <c r="B29" t="s">
        <v>459</v>
      </c>
      <c r="C29" t="s">
        <v>426</v>
      </c>
    </row>
    <row r="30" spans="1:3" x14ac:dyDescent="0.2">
      <c r="A30" t="s">
        <v>54</v>
      </c>
      <c r="B30" t="s">
        <v>460</v>
      </c>
      <c r="C30" t="s">
        <v>426</v>
      </c>
    </row>
    <row r="31" spans="1:3" x14ac:dyDescent="0.2">
      <c r="A31" t="s">
        <v>55</v>
      </c>
      <c r="B31" t="s">
        <v>461</v>
      </c>
      <c r="C31" t="s">
        <v>426</v>
      </c>
    </row>
    <row r="32" spans="1:3" x14ac:dyDescent="0.2">
      <c r="A32" t="s">
        <v>56</v>
      </c>
      <c r="B32" t="s">
        <v>462</v>
      </c>
      <c r="C32" t="s">
        <v>426</v>
      </c>
    </row>
    <row r="33" spans="1:3" x14ac:dyDescent="0.2">
      <c r="A33" t="s">
        <v>57</v>
      </c>
      <c r="B33" t="s">
        <v>463</v>
      </c>
      <c r="C33" t="s">
        <v>431</v>
      </c>
    </row>
    <row r="34" spans="1:3" x14ac:dyDescent="0.2">
      <c r="A34" t="s">
        <v>58</v>
      </c>
      <c r="B34" t="s">
        <v>464</v>
      </c>
      <c r="C34" t="s">
        <v>430</v>
      </c>
    </row>
    <row r="35" spans="1:3" x14ac:dyDescent="0.2">
      <c r="A35" t="s">
        <v>59</v>
      </c>
      <c r="B35" t="s">
        <v>465</v>
      </c>
      <c r="C35" t="s">
        <v>431</v>
      </c>
    </row>
    <row r="36" spans="1:3" x14ac:dyDescent="0.2">
      <c r="A36" t="s">
        <v>60</v>
      </c>
      <c r="B36" t="s">
        <v>466</v>
      </c>
      <c r="C36" t="s">
        <v>431</v>
      </c>
    </row>
    <row r="37" spans="1:3" x14ac:dyDescent="0.2">
      <c r="A37" t="s">
        <v>61</v>
      </c>
      <c r="B37" t="s">
        <v>467</v>
      </c>
      <c r="C37" t="s">
        <v>431</v>
      </c>
    </row>
    <row r="38" spans="1:3" x14ac:dyDescent="0.2">
      <c r="A38" t="s">
        <v>62</v>
      </c>
      <c r="B38" t="s">
        <v>468</v>
      </c>
      <c r="C38" t="s">
        <v>429</v>
      </c>
    </row>
    <row r="39" spans="1:3" x14ac:dyDescent="0.2">
      <c r="A39" t="s">
        <v>63</v>
      </c>
      <c r="B39" t="s">
        <v>469</v>
      </c>
      <c r="C39" t="s">
        <v>431</v>
      </c>
    </row>
    <row r="40" spans="1:3" x14ac:dyDescent="0.2">
      <c r="A40" t="s">
        <v>64</v>
      </c>
      <c r="B40" t="s">
        <v>470</v>
      </c>
      <c r="C40" t="s">
        <v>427</v>
      </c>
    </row>
    <row r="41" spans="1:3" x14ac:dyDescent="0.2">
      <c r="A41" t="s">
        <v>65</v>
      </c>
      <c r="B41" t="s">
        <v>471</v>
      </c>
      <c r="C41" t="s">
        <v>430</v>
      </c>
    </row>
    <row r="42" spans="1:3" x14ac:dyDescent="0.2">
      <c r="A42" t="s">
        <v>66</v>
      </c>
      <c r="B42" t="s">
        <v>472</v>
      </c>
      <c r="C42" t="s">
        <v>431</v>
      </c>
    </row>
    <row r="43" spans="1:3" x14ac:dyDescent="0.2">
      <c r="A43" t="s">
        <v>67</v>
      </c>
      <c r="B43" t="s">
        <v>473</v>
      </c>
      <c r="C43" t="s">
        <v>426</v>
      </c>
    </row>
    <row r="44" spans="1:3" x14ac:dyDescent="0.2">
      <c r="A44" t="s">
        <v>68</v>
      </c>
      <c r="B44" t="s">
        <v>474</v>
      </c>
      <c r="C44" t="s">
        <v>426</v>
      </c>
    </row>
    <row r="45" spans="1:3" x14ac:dyDescent="0.2">
      <c r="A45" t="s">
        <v>69</v>
      </c>
      <c r="B45" t="s">
        <v>475</v>
      </c>
      <c r="C45" t="s">
        <v>431</v>
      </c>
    </row>
    <row r="46" spans="1:3" x14ac:dyDescent="0.2">
      <c r="A46" t="s">
        <v>70</v>
      </c>
      <c r="B46" t="s">
        <v>476</v>
      </c>
      <c r="C46" t="s">
        <v>428</v>
      </c>
    </row>
    <row r="47" spans="1:3" x14ac:dyDescent="0.2">
      <c r="A47" t="s">
        <v>71</v>
      </c>
      <c r="B47" t="s">
        <v>477</v>
      </c>
      <c r="C47" t="s">
        <v>430</v>
      </c>
    </row>
    <row r="48" spans="1:3" x14ac:dyDescent="0.2">
      <c r="A48" t="s">
        <v>72</v>
      </c>
      <c r="B48" t="s">
        <v>478</v>
      </c>
      <c r="C48" t="s">
        <v>431</v>
      </c>
    </row>
    <row r="49" spans="1:3" x14ac:dyDescent="0.2">
      <c r="A49" t="s">
        <v>73</v>
      </c>
      <c r="B49" t="s">
        <v>479</v>
      </c>
      <c r="C49" t="s">
        <v>429</v>
      </c>
    </row>
    <row r="50" spans="1:3" x14ac:dyDescent="0.2">
      <c r="A50" t="s">
        <v>74</v>
      </c>
      <c r="B50" t="s">
        <v>480</v>
      </c>
      <c r="C50" t="s">
        <v>430</v>
      </c>
    </row>
    <row r="51" spans="1:3" x14ac:dyDescent="0.2">
      <c r="A51" t="s">
        <v>75</v>
      </c>
      <c r="B51" t="s">
        <v>481</v>
      </c>
      <c r="C51" t="s">
        <v>426</v>
      </c>
    </row>
    <row r="52" spans="1:3" x14ac:dyDescent="0.2">
      <c r="A52" t="s">
        <v>76</v>
      </c>
      <c r="B52" t="s">
        <v>482</v>
      </c>
      <c r="C52" t="s">
        <v>427</v>
      </c>
    </row>
    <row r="53" spans="1:3" x14ac:dyDescent="0.2">
      <c r="A53" t="s">
        <v>77</v>
      </c>
      <c r="B53" t="s">
        <v>483</v>
      </c>
      <c r="C53" t="s">
        <v>427</v>
      </c>
    </row>
    <row r="54" spans="1:3" x14ac:dyDescent="0.2">
      <c r="A54" t="s">
        <v>78</v>
      </c>
      <c r="B54" t="s">
        <v>484</v>
      </c>
      <c r="C54" t="s">
        <v>428</v>
      </c>
    </row>
    <row r="55" spans="1:3" x14ac:dyDescent="0.2">
      <c r="A55" t="s">
        <v>79</v>
      </c>
      <c r="B55" t="s">
        <v>485</v>
      </c>
      <c r="C55" t="s">
        <v>428</v>
      </c>
    </row>
    <row r="56" spans="1:3" x14ac:dyDescent="0.2">
      <c r="A56" t="s">
        <v>80</v>
      </c>
      <c r="B56" t="s">
        <v>486</v>
      </c>
      <c r="C56" t="s">
        <v>427</v>
      </c>
    </row>
    <row r="57" spans="1:3" x14ac:dyDescent="0.2">
      <c r="A57" t="s">
        <v>81</v>
      </c>
      <c r="B57" t="s">
        <v>487</v>
      </c>
      <c r="C57" t="s">
        <v>429</v>
      </c>
    </row>
    <row r="58" spans="1:3" x14ac:dyDescent="0.2">
      <c r="A58" t="s">
        <v>82</v>
      </c>
      <c r="B58" t="s">
        <v>488</v>
      </c>
      <c r="C58" t="s">
        <v>430</v>
      </c>
    </row>
    <row r="59" spans="1:3" x14ac:dyDescent="0.2">
      <c r="A59" t="s">
        <v>83</v>
      </c>
      <c r="B59" t="s">
        <v>489</v>
      </c>
      <c r="C59" t="s">
        <v>426</v>
      </c>
    </row>
    <row r="60" spans="1:3" x14ac:dyDescent="0.2">
      <c r="A60" t="s">
        <v>84</v>
      </c>
      <c r="B60" t="s">
        <v>490</v>
      </c>
      <c r="C60" t="s">
        <v>429</v>
      </c>
    </row>
    <row r="61" spans="1:3" x14ac:dyDescent="0.2">
      <c r="A61" t="s">
        <v>85</v>
      </c>
      <c r="B61" t="s">
        <v>491</v>
      </c>
      <c r="C61" t="s">
        <v>429</v>
      </c>
    </row>
    <row r="62" spans="1:3" x14ac:dyDescent="0.2">
      <c r="A62" t="s">
        <v>86</v>
      </c>
      <c r="B62" t="s">
        <v>492</v>
      </c>
      <c r="C62" t="s">
        <v>429</v>
      </c>
    </row>
    <row r="63" spans="1:3" x14ac:dyDescent="0.2">
      <c r="A63" t="s">
        <v>87</v>
      </c>
      <c r="B63" t="s">
        <v>493</v>
      </c>
      <c r="C63" t="s">
        <v>427</v>
      </c>
    </row>
    <row r="64" spans="1:3" x14ac:dyDescent="0.2">
      <c r="A64" t="s">
        <v>88</v>
      </c>
      <c r="B64" t="s">
        <v>494</v>
      </c>
      <c r="C64" t="s">
        <v>429</v>
      </c>
    </row>
    <row r="65" spans="1:3" x14ac:dyDescent="0.2">
      <c r="A65" t="s">
        <v>89</v>
      </c>
      <c r="B65" t="s">
        <v>495</v>
      </c>
      <c r="C65" t="s">
        <v>428</v>
      </c>
    </row>
    <row r="66" spans="1:3" x14ac:dyDescent="0.2">
      <c r="A66" t="s">
        <v>90</v>
      </c>
      <c r="B66" t="s">
        <v>496</v>
      </c>
      <c r="C66" t="s">
        <v>427</v>
      </c>
    </row>
    <row r="67" spans="1:3" x14ac:dyDescent="0.2">
      <c r="A67" t="s">
        <v>91</v>
      </c>
      <c r="B67" t="s">
        <v>497</v>
      </c>
      <c r="C67" t="s">
        <v>430</v>
      </c>
    </row>
    <row r="68" spans="1:3" x14ac:dyDescent="0.2">
      <c r="A68" t="s">
        <v>92</v>
      </c>
      <c r="B68" t="s">
        <v>498</v>
      </c>
      <c r="C68" t="s">
        <v>429</v>
      </c>
    </row>
    <row r="69" spans="1:3" x14ac:dyDescent="0.2">
      <c r="A69" t="s">
        <v>93</v>
      </c>
      <c r="B69" t="s">
        <v>499</v>
      </c>
      <c r="C69" t="s">
        <v>426</v>
      </c>
    </row>
    <row r="70" spans="1:3" x14ac:dyDescent="0.2">
      <c r="A70" t="s">
        <v>94</v>
      </c>
      <c r="B70" t="s">
        <v>500</v>
      </c>
      <c r="C70" t="s">
        <v>428</v>
      </c>
    </row>
    <row r="71" spans="1:3" x14ac:dyDescent="0.2">
      <c r="A71" t="s">
        <v>95</v>
      </c>
      <c r="B71" t="s">
        <v>501</v>
      </c>
      <c r="C71" t="s">
        <v>427</v>
      </c>
    </row>
    <row r="72" spans="1:3" x14ac:dyDescent="0.2">
      <c r="A72" t="s">
        <v>96</v>
      </c>
      <c r="B72" t="s">
        <v>502</v>
      </c>
      <c r="C72" t="s">
        <v>431</v>
      </c>
    </row>
    <row r="73" spans="1:3" x14ac:dyDescent="0.2">
      <c r="A73" t="s">
        <v>97</v>
      </c>
      <c r="B73" t="s">
        <v>503</v>
      </c>
      <c r="C73" t="s">
        <v>426</v>
      </c>
    </row>
    <row r="74" spans="1:3" x14ac:dyDescent="0.2">
      <c r="A74" t="s">
        <v>98</v>
      </c>
      <c r="B74" t="s">
        <v>504</v>
      </c>
      <c r="C74" t="s">
        <v>430</v>
      </c>
    </row>
    <row r="75" spans="1:3" x14ac:dyDescent="0.2">
      <c r="A75" t="s">
        <v>99</v>
      </c>
      <c r="B75" t="s">
        <v>505</v>
      </c>
      <c r="C75" t="s">
        <v>430</v>
      </c>
    </row>
    <row r="76" spans="1:3" x14ac:dyDescent="0.2">
      <c r="A76" t="s">
        <v>100</v>
      </c>
      <c r="B76" t="s">
        <v>506</v>
      </c>
      <c r="C76" t="s">
        <v>426</v>
      </c>
    </row>
    <row r="77" spans="1:3" x14ac:dyDescent="0.2">
      <c r="A77" t="s">
        <v>101</v>
      </c>
      <c r="B77" t="s">
        <v>507</v>
      </c>
      <c r="C77" t="s">
        <v>430</v>
      </c>
    </row>
    <row r="78" spans="1:3" x14ac:dyDescent="0.2">
      <c r="A78" t="s">
        <v>102</v>
      </c>
      <c r="B78" t="s">
        <v>508</v>
      </c>
      <c r="C78" t="s">
        <v>431</v>
      </c>
    </row>
    <row r="79" spans="1:3" x14ac:dyDescent="0.2">
      <c r="A79" t="s">
        <v>103</v>
      </c>
      <c r="B79" t="s">
        <v>509</v>
      </c>
      <c r="C79" t="s">
        <v>426</v>
      </c>
    </row>
    <row r="80" spans="1:3" x14ac:dyDescent="0.2">
      <c r="A80" t="s">
        <v>104</v>
      </c>
      <c r="B80" t="s">
        <v>510</v>
      </c>
      <c r="C80" t="s">
        <v>430</v>
      </c>
    </row>
    <row r="81" spans="1:3" x14ac:dyDescent="0.2">
      <c r="A81" t="s">
        <v>105</v>
      </c>
      <c r="B81" t="s">
        <v>511</v>
      </c>
      <c r="C81" t="s">
        <v>428</v>
      </c>
    </row>
    <row r="82" spans="1:3" x14ac:dyDescent="0.2">
      <c r="A82" t="s">
        <v>106</v>
      </c>
      <c r="B82" t="s">
        <v>512</v>
      </c>
      <c r="C82" t="s">
        <v>431</v>
      </c>
    </row>
    <row r="83" spans="1:3" x14ac:dyDescent="0.2">
      <c r="A83" t="s">
        <v>107</v>
      </c>
      <c r="B83" t="s">
        <v>513</v>
      </c>
      <c r="C83" t="s">
        <v>430</v>
      </c>
    </row>
    <row r="84" spans="1:3" x14ac:dyDescent="0.2">
      <c r="A84" t="s">
        <v>108</v>
      </c>
      <c r="B84" t="s">
        <v>514</v>
      </c>
      <c r="C84" t="s">
        <v>429</v>
      </c>
    </row>
    <row r="85" spans="1:3" x14ac:dyDescent="0.2">
      <c r="A85" t="s">
        <v>109</v>
      </c>
      <c r="B85" t="s">
        <v>515</v>
      </c>
      <c r="C85" t="s">
        <v>426</v>
      </c>
    </row>
    <row r="86" spans="1:3" x14ac:dyDescent="0.2">
      <c r="A86" t="s">
        <v>110</v>
      </c>
      <c r="B86" t="s">
        <v>516</v>
      </c>
      <c r="C86" t="s">
        <v>428</v>
      </c>
    </row>
    <row r="87" spans="1:3" x14ac:dyDescent="0.2">
      <c r="A87" t="s">
        <v>111</v>
      </c>
      <c r="B87" t="s">
        <v>517</v>
      </c>
      <c r="C87" t="s">
        <v>427</v>
      </c>
    </row>
    <row r="88" spans="1:3" x14ac:dyDescent="0.2">
      <c r="A88" t="s">
        <v>112</v>
      </c>
      <c r="B88" t="s">
        <v>518</v>
      </c>
      <c r="C88" t="s">
        <v>431</v>
      </c>
    </row>
    <row r="89" spans="1:3" x14ac:dyDescent="0.2">
      <c r="A89" t="s">
        <v>113</v>
      </c>
      <c r="B89" t="s">
        <v>519</v>
      </c>
      <c r="C89" t="s">
        <v>428</v>
      </c>
    </row>
    <row r="90" spans="1:3" x14ac:dyDescent="0.2">
      <c r="A90" t="s">
        <v>114</v>
      </c>
      <c r="B90" t="s">
        <v>520</v>
      </c>
      <c r="C90" t="s">
        <v>426</v>
      </c>
    </row>
    <row r="91" spans="1:3" x14ac:dyDescent="0.2">
      <c r="A91" t="s">
        <v>115</v>
      </c>
      <c r="B91" t="s">
        <v>521</v>
      </c>
      <c r="C91" t="s">
        <v>426</v>
      </c>
    </row>
    <row r="92" spans="1:3" x14ac:dyDescent="0.2">
      <c r="A92" t="s">
        <v>116</v>
      </c>
      <c r="B92" t="s">
        <v>522</v>
      </c>
      <c r="C92" t="s">
        <v>428</v>
      </c>
    </row>
    <row r="93" spans="1:3" x14ac:dyDescent="0.2">
      <c r="A93" t="s">
        <v>117</v>
      </c>
      <c r="B93" t="s">
        <v>523</v>
      </c>
      <c r="C93" t="s">
        <v>427</v>
      </c>
    </row>
    <row r="94" spans="1:3" x14ac:dyDescent="0.2">
      <c r="A94" t="s">
        <v>118</v>
      </c>
      <c r="B94" t="s">
        <v>524</v>
      </c>
      <c r="C94" t="s">
        <v>426</v>
      </c>
    </row>
    <row r="95" spans="1:3" x14ac:dyDescent="0.2">
      <c r="A95" t="s">
        <v>119</v>
      </c>
      <c r="B95" t="s">
        <v>525</v>
      </c>
      <c r="C95" t="s">
        <v>426</v>
      </c>
    </row>
    <row r="96" spans="1:3" x14ac:dyDescent="0.2">
      <c r="A96" t="s">
        <v>120</v>
      </c>
      <c r="B96" t="s">
        <v>526</v>
      </c>
      <c r="C96" t="s">
        <v>431</v>
      </c>
    </row>
    <row r="97" spans="1:3" x14ac:dyDescent="0.2">
      <c r="A97" t="s">
        <v>121</v>
      </c>
      <c r="B97" t="s">
        <v>527</v>
      </c>
      <c r="C97" t="s">
        <v>427</v>
      </c>
    </row>
    <row r="98" spans="1:3" x14ac:dyDescent="0.2">
      <c r="A98" t="s">
        <v>122</v>
      </c>
      <c r="B98" t="s">
        <v>528</v>
      </c>
      <c r="C98" t="s">
        <v>428</v>
      </c>
    </row>
    <row r="99" spans="1:3" x14ac:dyDescent="0.2">
      <c r="A99" t="s">
        <v>123</v>
      </c>
      <c r="B99" t="s">
        <v>529</v>
      </c>
      <c r="C99" t="s">
        <v>429</v>
      </c>
    </row>
    <row r="100" spans="1:3" x14ac:dyDescent="0.2">
      <c r="A100" t="s">
        <v>124</v>
      </c>
      <c r="B100" t="s">
        <v>530</v>
      </c>
      <c r="C100" t="s">
        <v>429</v>
      </c>
    </row>
    <row r="101" spans="1:3" x14ac:dyDescent="0.2">
      <c r="A101" t="s">
        <v>125</v>
      </c>
      <c r="B101" t="s">
        <v>531</v>
      </c>
      <c r="C101" t="s">
        <v>430</v>
      </c>
    </row>
    <row r="102" spans="1:3" x14ac:dyDescent="0.2">
      <c r="A102" t="s">
        <v>126</v>
      </c>
      <c r="B102" t="s">
        <v>532</v>
      </c>
      <c r="C102" t="s">
        <v>428</v>
      </c>
    </row>
    <row r="103" spans="1:3" x14ac:dyDescent="0.2">
      <c r="A103" t="s">
        <v>127</v>
      </c>
      <c r="B103" t="s">
        <v>533</v>
      </c>
      <c r="C103" t="s">
        <v>430</v>
      </c>
    </row>
    <row r="104" spans="1:3" x14ac:dyDescent="0.2">
      <c r="A104" t="s">
        <v>128</v>
      </c>
      <c r="B104" t="s">
        <v>534</v>
      </c>
      <c r="C104" t="s">
        <v>431</v>
      </c>
    </row>
    <row r="105" spans="1:3" x14ac:dyDescent="0.2">
      <c r="A105" t="s">
        <v>129</v>
      </c>
      <c r="B105" t="s">
        <v>535</v>
      </c>
      <c r="C105" t="s">
        <v>428</v>
      </c>
    </row>
    <row r="106" spans="1:3" x14ac:dyDescent="0.2">
      <c r="A106" t="s">
        <v>130</v>
      </c>
      <c r="B106" t="s">
        <v>536</v>
      </c>
      <c r="C106" t="s">
        <v>427</v>
      </c>
    </row>
    <row r="107" spans="1:3" x14ac:dyDescent="0.2">
      <c r="A107" t="s">
        <v>131</v>
      </c>
      <c r="B107" t="s">
        <v>537</v>
      </c>
      <c r="C107" t="s">
        <v>426</v>
      </c>
    </row>
    <row r="108" spans="1:3" x14ac:dyDescent="0.2">
      <c r="A108" t="s">
        <v>132</v>
      </c>
      <c r="B108" t="s">
        <v>538</v>
      </c>
      <c r="C108" t="s">
        <v>427</v>
      </c>
    </row>
    <row r="109" spans="1:3" x14ac:dyDescent="0.2">
      <c r="A109" t="s">
        <v>133</v>
      </c>
      <c r="B109" t="s">
        <v>539</v>
      </c>
      <c r="C109" t="s">
        <v>428</v>
      </c>
    </row>
    <row r="110" spans="1:3" x14ac:dyDescent="0.2">
      <c r="A110" t="s">
        <v>134</v>
      </c>
      <c r="B110" t="s">
        <v>540</v>
      </c>
      <c r="C110" t="s">
        <v>427</v>
      </c>
    </row>
    <row r="111" spans="1:3" x14ac:dyDescent="0.2">
      <c r="A111" t="s">
        <v>135</v>
      </c>
      <c r="B111" t="s">
        <v>541</v>
      </c>
      <c r="C111" t="s">
        <v>430</v>
      </c>
    </row>
    <row r="112" spans="1:3" x14ac:dyDescent="0.2">
      <c r="A112" t="s">
        <v>136</v>
      </c>
      <c r="B112" t="s">
        <v>542</v>
      </c>
      <c r="C112" t="s">
        <v>429</v>
      </c>
    </row>
    <row r="113" spans="1:3" x14ac:dyDescent="0.2">
      <c r="A113" t="s">
        <v>137</v>
      </c>
      <c r="B113" t="s">
        <v>543</v>
      </c>
      <c r="C113" t="s">
        <v>429</v>
      </c>
    </row>
    <row r="114" spans="1:3" x14ac:dyDescent="0.2">
      <c r="A114" t="s">
        <v>138</v>
      </c>
      <c r="B114" t="s">
        <v>544</v>
      </c>
      <c r="C114" t="s">
        <v>431</v>
      </c>
    </row>
    <row r="115" spans="1:3" x14ac:dyDescent="0.2">
      <c r="A115" t="s">
        <v>139</v>
      </c>
      <c r="B115" t="s">
        <v>545</v>
      </c>
      <c r="C115" t="s">
        <v>429</v>
      </c>
    </row>
    <row r="116" spans="1:3" x14ac:dyDescent="0.2">
      <c r="A116" t="s">
        <v>140</v>
      </c>
      <c r="B116" t="s">
        <v>546</v>
      </c>
      <c r="C116" t="s">
        <v>430</v>
      </c>
    </row>
    <row r="117" spans="1:3" x14ac:dyDescent="0.2">
      <c r="A117" t="s">
        <v>141</v>
      </c>
      <c r="B117" t="s">
        <v>547</v>
      </c>
      <c r="C117" t="s">
        <v>429</v>
      </c>
    </row>
    <row r="118" spans="1:3" x14ac:dyDescent="0.2">
      <c r="A118" t="s">
        <v>142</v>
      </c>
      <c r="B118" t="s">
        <v>548</v>
      </c>
      <c r="C118" t="s">
        <v>431</v>
      </c>
    </row>
    <row r="119" spans="1:3" x14ac:dyDescent="0.2">
      <c r="A119" t="s">
        <v>143</v>
      </c>
      <c r="B119" t="s">
        <v>549</v>
      </c>
      <c r="C119" t="s">
        <v>426</v>
      </c>
    </row>
    <row r="120" spans="1:3" x14ac:dyDescent="0.2">
      <c r="A120" t="s">
        <v>144</v>
      </c>
      <c r="B120" t="s">
        <v>550</v>
      </c>
      <c r="C120" t="s">
        <v>431</v>
      </c>
    </row>
    <row r="121" spans="1:3" x14ac:dyDescent="0.2">
      <c r="A121" t="s">
        <v>145</v>
      </c>
      <c r="B121" t="s">
        <v>551</v>
      </c>
      <c r="C121" t="s">
        <v>429</v>
      </c>
    </row>
    <row r="122" spans="1:3" x14ac:dyDescent="0.2">
      <c r="A122" t="s">
        <v>146</v>
      </c>
      <c r="B122" t="s">
        <v>552</v>
      </c>
      <c r="C122" t="s">
        <v>430</v>
      </c>
    </row>
    <row r="123" spans="1:3" x14ac:dyDescent="0.2">
      <c r="A123" t="s">
        <v>147</v>
      </c>
      <c r="B123" t="s">
        <v>553</v>
      </c>
      <c r="C123" t="s">
        <v>428</v>
      </c>
    </row>
    <row r="124" spans="1:3" x14ac:dyDescent="0.2">
      <c r="A124" t="s">
        <v>148</v>
      </c>
      <c r="B124" t="s">
        <v>554</v>
      </c>
      <c r="C124" t="s">
        <v>427</v>
      </c>
    </row>
    <row r="125" spans="1:3" x14ac:dyDescent="0.2">
      <c r="A125" t="s">
        <v>149</v>
      </c>
      <c r="B125" t="s">
        <v>555</v>
      </c>
      <c r="C125" t="s">
        <v>430</v>
      </c>
    </row>
    <row r="126" spans="1:3" x14ac:dyDescent="0.2">
      <c r="A126" t="s">
        <v>150</v>
      </c>
      <c r="B126" t="s">
        <v>556</v>
      </c>
      <c r="C126" t="s">
        <v>429</v>
      </c>
    </row>
    <row r="127" spans="1:3" x14ac:dyDescent="0.2">
      <c r="A127" t="s">
        <v>151</v>
      </c>
      <c r="B127" t="s">
        <v>557</v>
      </c>
      <c r="C127" t="s">
        <v>426</v>
      </c>
    </row>
    <row r="128" spans="1:3" x14ac:dyDescent="0.2">
      <c r="A128" t="s">
        <v>152</v>
      </c>
      <c r="B128" t="s">
        <v>558</v>
      </c>
      <c r="C128" t="s">
        <v>427</v>
      </c>
    </row>
    <row r="129" spans="1:3" x14ac:dyDescent="0.2">
      <c r="A129" t="s">
        <v>153</v>
      </c>
      <c r="B129" t="s">
        <v>559</v>
      </c>
      <c r="C129" t="s">
        <v>428</v>
      </c>
    </row>
    <row r="130" spans="1:3" x14ac:dyDescent="0.2">
      <c r="A130" t="s">
        <v>154</v>
      </c>
      <c r="B130" t="s">
        <v>560</v>
      </c>
      <c r="C130" t="s">
        <v>430</v>
      </c>
    </row>
    <row r="131" spans="1:3" x14ac:dyDescent="0.2">
      <c r="A131" t="s">
        <v>155</v>
      </c>
      <c r="B131" t="s">
        <v>561</v>
      </c>
      <c r="C131" t="s">
        <v>427</v>
      </c>
    </row>
    <row r="132" spans="1:3" x14ac:dyDescent="0.2">
      <c r="A132" t="s">
        <v>156</v>
      </c>
      <c r="B132" t="s">
        <v>562</v>
      </c>
      <c r="C132" t="s">
        <v>430</v>
      </c>
    </row>
    <row r="133" spans="1:3" x14ac:dyDescent="0.2">
      <c r="A133" t="s">
        <v>157</v>
      </c>
      <c r="B133" t="s">
        <v>563</v>
      </c>
      <c r="C133" t="s">
        <v>426</v>
      </c>
    </row>
    <row r="134" spans="1:3" x14ac:dyDescent="0.2">
      <c r="A134" t="s">
        <v>158</v>
      </c>
      <c r="B134" t="s">
        <v>564</v>
      </c>
      <c r="C134" t="s">
        <v>431</v>
      </c>
    </row>
    <row r="135" spans="1:3" x14ac:dyDescent="0.2">
      <c r="A135" t="s">
        <v>159</v>
      </c>
      <c r="B135" t="s">
        <v>565</v>
      </c>
      <c r="C135" t="s">
        <v>428</v>
      </c>
    </row>
    <row r="136" spans="1:3" x14ac:dyDescent="0.2">
      <c r="A136" t="s">
        <v>160</v>
      </c>
      <c r="B136" t="s">
        <v>566</v>
      </c>
      <c r="C136" t="s">
        <v>428</v>
      </c>
    </row>
    <row r="137" spans="1:3" x14ac:dyDescent="0.2">
      <c r="A137" t="s">
        <v>161</v>
      </c>
      <c r="B137" t="s">
        <v>567</v>
      </c>
      <c r="C137" t="s">
        <v>428</v>
      </c>
    </row>
    <row r="138" spans="1:3" x14ac:dyDescent="0.2">
      <c r="A138" t="s">
        <v>162</v>
      </c>
      <c r="B138" t="s">
        <v>568</v>
      </c>
      <c r="C138" t="s">
        <v>427</v>
      </c>
    </row>
    <row r="139" spans="1:3" x14ac:dyDescent="0.2">
      <c r="A139" t="s">
        <v>163</v>
      </c>
      <c r="B139" t="s">
        <v>569</v>
      </c>
      <c r="C139" t="s">
        <v>427</v>
      </c>
    </row>
    <row r="140" spans="1:3" x14ac:dyDescent="0.2">
      <c r="A140" t="s">
        <v>164</v>
      </c>
      <c r="B140" t="s">
        <v>570</v>
      </c>
      <c r="C140" t="s">
        <v>426</v>
      </c>
    </row>
    <row r="141" spans="1:3" x14ac:dyDescent="0.2">
      <c r="A141" t="s">
        <v>165</v>
      </c>
      <c r="B141" t="s">
        <v>571</v>
      </c>
      <c r="C141" t="s">
        <v>429</v>
      </c>
    </row>
    <row r="142" spans="1:3" x14ac:dyDescent="0.2">
      <c r="A142" t="s">
        <v>166</v>
      </c>
      <c r="B142" t="s">
        <v>572</v>
      </c>
      <c r="C142" t="s">
        <v>427</v>
      </c>
    </row>
    <row r="143" spans="1:3" x14ac:dyDescent="0.2">
      <c r="A143" t="s">
        <v>167</v>
      </c>
      <c r="B143" t="s">
        <v>573</v>
      </c>
      <c r="C143" t="s">
        <v>429</v>
      </c>
    </row>
    <row r="144" spans="1:3" x14ac:dyDescent="0.2">
      <c r="A144" t="s">
        <v>168</v>
      </c>
      <c r="B144" t="s">
        <v>574</v>
      </c>
      <c r="C144" t="s">
        <v>428</v>
      </c>
    </row>
    <row r="145" spans="1:3" x14ac:dyDescent="0.2">
      <c r="A145" t="s">
        <v>169</v>
      </c>
      <c r="B145" t="s">
        <v>575</v>
      </c>
      <c r="C145" t="s">
        <v>427</v>
      </c>
    </row>
    <row r="146" spans="1:3" x14ac:dyDescent="0.2">
      <c r="A146" t="s">
        <v>170</v>
      </c>
      <c r="B146" t="s">
        <v>576</v>
      </c>
      <c r="C146" t="s">
        <v>427</v>
      </c>
    </row>
    <row r="147" spans="1:3" x14ac:dyDescent="0.2">
      <c r="A147" t="s">
        <v>171</v>
      </c>
      <c r="B147" t="s">
        <v>577</v>
      </c>
      <c r="C147" t="s">
        <v>428</v>
      </c>
    </row>
    <row r="148" spans="1:3" x14ac:dyDescent="0.2">
      <c r="A148" t="s">
        <v>172</v>
      </c>
      <c r="B148" t="s">
        <v>578</v>
      </c>
      <c r="C148" t="s">
        <v>427</v>
      </c>
    </row>
    <row r="149" spans="1:3" x14ac:dyDescent="0.2">
      <c r="A149" t="s">
        <v>173</v>
      </c>
      <c r="B149" t="s">
        <v>579</v>
      </c>
      <c r="C149" t="s">
        <v>428</v>
      </c>
    </row>
    <row r="150" spans="1:3" x14ac:dyDescent="0.2">
      <c r="A150" t="s">
        <v>174</v>
      </c>
      <c r="B150" t="s">
        <v>580</v>
      </c>
      <c r="C150" t="s">
        <v>428</v>
      </c>
    </row>
    <row r="151" spans="1:3" x14ac:dyDescent="0.2">
      <c r="A151" t="s">
        <v>175</v>
      </c>
      <c r="B151" t="s">
        <v>581</v>
      </c>
      <c r="C151" t="s">
        <v>426</v>
      </c>
    </row>
    <row r="152" spans="1:3" x14ac:dyDescent="0.2">
      <c r="A152" t="s">
        <v>176</v>
      </c>
      <c r="B152" t="s">
        <v>582</v>
      </c>
      <c r="C152" t="s">
        <v>428</v>
      </c>
    </row>
    <row r="153" spans="1:3" x14ac:dyDescent="0.2">
      <c r="A153" t="s">
        <v>177</v>
      </c>
      <c r="B153" t="s">
        <v>583</v>
      </c>
      <c r="C153" t="s">
        <v>429</v>
      </c>
    </row>
    <row r="154" spans="1:3" x14ac:dyDescent="0.2">
      <c r="A154" t="s">
        <v>178</v>
      </c>
      <c r="B154" t="s">
        <v>584</v>
      </c>
      <c r="C154" t="s">
        <v>427</v>
      </c>
    </row>
    <row r="155" spans="1:3" x14ac:dyDescent="0.2">
      <c r="A155" t="s">
        <v>179</v>
      </c>
      <c r="B155" t="s">
        <v>585</v>
      </c>
      <c r="C155" t="s">
        <v>426</v>
      </c>
    </row>
    <row r="156" spans="1:3" x14ac:dyDescent="0.2">
      <c r="A156" t="s">
        <v>180</v>
      </c>
      <c r="B156" t="s">
        <v>586</v>
      </c>
      <c r="C156" t="s">
        <v>428</v>
      </c>
    </row>
    <row r="157" spans="1:3" x14ac:dyDescent="0.2">
      <c r="A157" t="s">
        <v>181</v>
      </c>
      <c r="B157" t="s">
        <v>587</v>
      </c>
      <c r="C157" t="s">
        <v>430</v>
      </c>
    </row>
    <row r="158" spans="1:3" x14ac:dyDescent="0.2">
      <c r="A158" t="s">
        <v>182</v>
      </c>
      <c r="B158" t="s">
        <v>588</v>
      </c>
      <c r="C158" t="s">
        <v>431</v>
      </c>
    </row>
    <row r="159" spans="1:3" x14ac:dyDescent="0.2">
      <c r="A159" t="s">
        <v>183</v>
      </c>
      <c r="B159" t="s">
        <v>589</v>
      </c>
      <c r="C159" t="s">
        <v>427</v>
      </c>
    </row>
    <row r="160" spans="1:3" x14ac:dyDescent="0.2">
      <c r="A160" t="s">
        <v>184</v>
      </c>
      <c r="B160" t="s">
        <v>590</v>
      </c>
      <c r="C160" t="s">
        <v>429</v>
      </c>
    </row>
    <row r="161" spans="1:3" x14ac:dyDescent="0.2">
      <c r="A161" t="s">
        <v>185</v>
      </c>
      <c r="B161" t="s">
        <v>591</v>
      </c>
      <c r="C161" t="s">
        <v>431</v>
      </c>
    </row>
    <row r="162" spans="1:3" x14ac:dyDescent="0.2">
      <c r="A162" t="s">
        <v>186</v>
      </c>
      <c r="B162" t="s">
        <v>592</v>
      </c>
      <c r="C162" t="s">
        <v>430</v>
      </c>
    </row>
    <row r="163" spans="1:3" x14ac:dyDescent="0.2">
      <c r="A163" t="s">
        <v>187</v>
      </c>
      <c r="B163" t="s">
        <v>593</v>
      </c>
      <c r="C163" t="s">
        <v>427</v>
      </c>
    </row>
    <row r="164" spans="1:3" x14ac:dyDescent="0.2">
      <c r="A164" t="s">
        <v>188</v>
      </c>
      <c r="B164" t="s">
        <v>594</v>
      </c>
      <c r="C164" t="s">
        <v>427</v>
      </c>
    </row>
    <row r="165" spans="1:3" x14ac:dyDescent="0.2">
      <c r="A165" t="s">
        <v>189</v>
      </c>
      <c r="B165" t="s">
        <v>595</v>
      </c>
      <c r="C165" t="s">
        <v>431</v>
      </c>
    </row>
    <row r="166" spans="1:3" x14ac:dyDescent="0.2">
      <c r="A166" t="s">
        <v>190</v>
      </c>
      <c r="B166" t="s">
        <v>596</v>
      </c>
      <c r="C166" t="s">
        <v>426</v>
      </c>
    </row>
    <row r="167" spans="1:3" x14ac:dyDescent="0.2">
      <c r="A167" t="s">
        <v>191</v>
      </c>
      <c r="B167" t="s">
        <v>597</v>
      </c>
      <c r="C167" t="s">
        <v>429</v>
      </c>
    </row>
    <row r="168" spans="1:3" x14ac:dyDescent="0.2">
      <c r="A168" t="s">
        <v>192</v>
      </c>
      <c r="B168" t="s">
        <v>598</v>
      </c>
      <c r="C168" t="s">
        <v>426</v>
      </c>
    </row>
    <row r="169" spans="1:3" x14ac:dyDescent="0.2">
      <c r="A169" t="s">
        <v>193</v>
      </c>
      <c r="B169" t="s">
        <v>599</v>
      </c>
      <c r="C169" t="s">
        <v>430</v>
      </c>
    </row>
    <row r="170" spans="1:3" x14ac:dyDescent="0.2">
      <c r="A170" t="s">
        <v>194</v>
      </c>
      <c r="B170" t="s">
        <v>600</v>
      </c>
      <c r="C170" t="s">
        <v>428</v>
      </c>
    </row>
    <row r="171" spans="1:3" x14ac:dyDescent="0.2">
      <c r="A171" t="s">
        <v>195</v>
      </c>
      <c r="B171" t="s">
        <v>601</v>
      </c>
      <c r="C171" t="s">
        <v>429</v>
      </c>
    </row>
    <row r="172" spans="1:3" x14ac:dyDescent="0.2">
      <c r="A172" t="s">
        <v>196</v>
      </c>
      <c r="B172" t="s">
        <v>602</v>
      </c>
      <c r="C172" t="s">
        <v>428</v>
      </c>
    </row>
    <row r="173" spans="1:3" x14ac:dyDescent="0.2">
      <c r="A173" t="s">
        <v>197</v>
      </c>
      <c r="B173" t="s">
        <v>603</v>
      </c>
      <c r="C173" t="s">
        <v>430</v>
      </c>
    </row>
    <row r="174" spans="1:3" x14ac:dyDescent="0.2">
      <c r="A174" t="s">
        <v>198</v>
      </c>
      <c r="B174" t="s">
        <v>604</v>
      </c>
      <c r="C174" t="s">
        <v>429</v>
      </c>
    </row>
    <row r="175" spans="1:3" x14ac:dyDescent="0.2">
      <c r="A175" t="s">
        <v>199</v>
      </c>
      <c r="B175" t="s">
        <v>605</v>
      </c>
      <c r="C175" t="s">
        <v>431</v>
      </c>
    </row>
    <row r="176" spans="1:3" x14ac:dyDescent="0.2">
      <c r="A176" t="s">
        <v>200</v>
      </c>
      <c r="B176" t="s">
        <v>606</v>
      </c>
      <c r="C176" t="s">
        <v>428</v>
      </c>
    </row>
    <row r="177" spans="1:3" x14ac:dyDescent="0.2">
      <c r="A177" t="s">
        <v>201</v>
      </c>
      <c r="B177" t="s">
        <v>607</v>
      </c>
      <c r="C177" t="s">
        <v>431</v>
      </c>
    </row>
    <row r="178" spans="1:3" x14ac:dyDescent="0.2">
      <c r="A178" t="s">
        <v>202</v>
      </c>
      <c r="B178" t="s">
        <v>608</v>
      </c>
      <c r="C178" t="s">
        <v>426</v>
      </c>
    </row>
    <row r="179" spans="1:3" x14ac:dyDescent="0.2">
      <c r="A179" t="s">
        <v>203</v>
      </c>
      <c r="B179" t="s">
        <v>609</v>
      </c>
      <c r="C179" t="s">
        <v>426</v>
      </c>
    </row>
    <row r="180" spans="1:3" x14ac:dyDescent="0.2">
      <c r="A180" t="s">
        <v>204</v>
      </c>
      <c r="B180" t="s">
        <v>610</v>
      </c>
      <c r="C180" t="s">
        <v>431</v>
      </c>
    </row>
    <row r="181" spans="1:3" x14ac:dyDescent="0.2">
      <c r="A181" t="s">
        <v>205</v>
      </c>
      <c r="B181" t="s">
        <v>611</v>
      </c>
      <c r="C181" t="s">
        <v>426</v>
      </c>
    </row>
    <row r="182" spans="1:3" x14ac:dyDescent="0.2">
      <c r="A182" t="s">
        <v>206</v>
      </c>
      <c r="B182" t="s">
        <v>612</v>
      </c>
      <c r="C182" t="s">
        <v>430</v>
      </c>
    </row>
    <row r="183" spans="1:3" x14ac:dyDescent="0.2">
      <c r="A183" t="s">
        <v>207</v>
      </c>
      <c r="B183" t="s">
        <v>613</v>
      </c>
      <c r="C183" t="s">
        <v>426</v>
      </c>
    </row>
    <row r="184" spans="1:3" x14ac:dyDescent="0.2">
      <c r="A184" t="s">
        <v>208</v>
      </c>
      <c r="B184" t="s">
        <v>614</v>
      </c>
      <c r="C184" t="s">
        <v>430</v>
      </c>
    </row>
    <row r="185" spans="1:3" x14ac:dyDescent="0.2">
      <c r="A185" t="s">
        <v>209</v>
      </c>
      <c r="B185" t="s">
        <v>615</v>
      </c>
      <c r="C185" t="s">
        <v>429</v>
      </c>
    </row>
    <row r="186" spans="1:3" x14ac:dyDescent="0.2">
      <c r="A186" t="s">
        <v>210</v>
      </c>
      <c r="B186" t="s">
        <v>616</v>
      </c>
      <c r="C186" t="s">
        <v>429</v>
      </c>
    </row>
    <row r="187" spans="1:3" x14ac:dyDescent="0.2">
      <c r="A187" t="s">
        <v>211</v>
      </c>
      <c r="B187" t="s">
        <v>617</v>
      </c>
      <c r="C187" t="s">
        <v>431</v>
      </c>
    </row>
    <row r="188" spans="1:3" x14ac:dyDescent="0.2">
      <c r="A188" t="s">
        <v>212</v>
      </c>
      <c r="B188" t="s">
        <v>618</v>
      </c>
      <c r="C188" t="s">
        <v>427</v>
      </c>
    </row>
    <row r="189" spans="1:3" x14ac:dyDescent="0.2">
      <c r="A189" t="s">
        <v>213</v>
      </c>
      <c r="B189" t="s">
        <v>619</v>
      </c>
      <c r="C189" t="s">
        <v>430</v>
      </c>
    </row>
    <row r="190" spans="1:3" x14ac:dyDescent="0.2">
      <c r="A190" t="s">
        <v>214</v>
      </c>
      <c r="B190" t="s">
        <v>620</v>
      </c>
      <c r="C190" t="s">
        <v>426</v>
      </c>
    </row>
    <row r="191" spans="1:3" x14ac:dyDescent="0.2">
      <c r="A191" t="s">
        <v>215</v>
      </c>
      <c r="B191" t="s">
        <v>621</v>
      </c>
      <c r="C191" t="s">
        <v>429</v>
      </c>
    </row>
    <row r="192" spans="1:3" x14ac:dyDescent="0.2">
      <c r="A192" t="s">
        <v>216</v>
      </c>
      <c r="B192" t="s">
        <v>622</v>
      </c>
      <c r="C192" t="s">
        <v>431</v>
      </c>
    </row>
    <row r="193" spans="1:3" x14ac:dyDescent="0.2">
      <c r="A193" t="s">
        <v>217</v>
      </c>
      <c r="B193" t="s">
        <v>623</v>
      </c>
      <c r="C193" t="s">
        <v>429</v>
      </c>
    </row>
    <row r="194" spans="1:3" x14ac:dyDescent="0.2">
      <c r="A194" t="s">
        <v>218</v>
      </c>
      <c r="B194" t="s">
        <v>624</v>
      </c>
      <c r="C194" t="s">
        <v>427</v>
      </c>
    </row>
    <row r="195" spans="1:3" x14ac:dyDescent="0.2">
      <c r="A195" t="s">
        <v>219</v>
      </c>
      <c r="B195" t="s">
        <v>625</v>
      </c>
      <c r="C195" t="s">
        <v>427</v>
      </c>
    </row>
    <row r="196" spans="1:3" x14ac:dyDescent="0.2">
      <c r="A196" t="s">
        <v>220</v>
      </c>
      <c r="B196" t="s">
        <v>626</v>
      </c>
      <c r="C196" t="s">
        <v>428</v>
      </c>
    </row>
    <row r="197" spans="1:3" x14ac:dyDescent="0.2">
      <c r="A197" t="s">
        <v>221</v>
      </c>
      <c r="B197" t="s">
        <v>627</v>
      </c>
      <c r="C197" t="s">
        <v>426</v>
      </c>
    </row>
    <row r="198" spans="1:3" x14ac:dyDescent="0.2">
      <c r="A198" t="s">
        <v>222</v>
      </c>
      <c r="B198" t="s">
        <v>628</v>
      </c>
      <c r="C198" t="s">
        <v>428</v>
      </c>
    </row>
    <row r="199" spans="1:3" x14ac:dyDescent="0.2">
      <c r="A199" t="s">
        <v>223</v>
      </c>
      <c r="B199" t="s">
        <v>629</v>
      </c>
      <c r="C199" t="s">
        <v>427</v>
      </c>
    </row>
    <row r="200" spans="1:3" x14ac:dyDescent="0.2">
      <c r="A200" t="s">
        <v>224</v>
      </c>
      <c r="B200" t="s">
        <v>630</v>
      </c>
      <c r="C200" t="s">
        <v>428</v>
      </c>
    </row>
    <row r="201" spans="1:3" x14ac:dyDescent="0.2">
      <c r="A201" t="s">
        <v>225</v>
      </c>
      <c r="B201" t="s">
        <v>631</v>
      </c>
      <c r="C201" t="s">
        <v>430</v>
      </c>
    </row>
    <row r="202" spans="1:3" x14ac:dyDescent="0.2">
      <c r="A202" t="s">
        <v>226</v>
      </c>
      <c r="B202" t="s">
        <v>632</v>
      </c>
      <c r="C202" t="s">
        <v>428</v>
      </c>
    </row>
    <row r="203" spans="1:3" x14ac:dyDescent="0.2">
      <c r="A203" t="s">
        <v>227</v>
      </c>
      <c r="B203" t="s">
        <v>633</v>
      </c>
      <c r="C203" t="s">
        <v>430</v>
      </c>
    </row>
    <row r="204" spans="1:3" x14ac:dyDescent="0.2">
      <c r="A204" t="s">
        <v>228</v>
      </c>
      <c r="B204" t="s">
        <v>634</v>
      </c>
      <c r="C204" t="s">
        <v>429</v>
      </c>
    </row>
    <row r="205" spans="1:3" x14ac:dyDescent="0.2">
      <c r="A205" t="s">
        <v>229</v>
      </c>
      <c r="B205" t="s">
        <v>635</v>
      </c>
      <c r="C205" t="s">
        <v>430</v>
      </c>
    </row>
    <row r="206" spans="1:3" x14ac:dyDescent="0.2">
      <c r="A206" t="s">
        <v>230</v>
      </c>
      <c r="B206" t="s">
        <v>636</v>
      </c>
      <c r="C206" t="s">
        <v>428</v>
      </c>
    </row>
    <row r="207" spans="1:3" x14ac:dyDescent="0.2">
      <c r="A207" t="s">
        <v>231</v>
      </c>
      <c r="B207" t="s">
        <v>637</v>
      </c>
      <c r="C207" t="s">
        <v>428</v>
      </c>
    </row>
    <row r="208" spans="1:3" x14ac:dyDescent="0.2">
      <c r="A208" t="s">
        <v>232</v>
      </c>
      <c r="B208" t="s">
        <v>638</v>
      </c>
      <c r="C208" t="s">
        <v>428</v>
      </c>
    </row>
    <row r="209" spans="1:3" x14ac:dyDescent="0.2">
      <c r="A209" t="s">
        <v>233</v>
      </c>
      <c r="B209" t="s">
        <v>639</v>
      </c>
      <c r="C209" t="s">
        <v>426</v>
      </c>
    </row>
    <row r="210" spans="1:3" x14ac:dyDescent="0.2">
      <c r="A210" t="s">
        <v>234</v>
      </c>
      <c r="B210" t="s">
        <v>640</v>
      </c>
      <c r="C210" t="s">
        <v>429</v>
      </c>
    </row>
    <row r="211" spans="1:3" x14ac:dyDescent="0.2">
      <c r="A211" t="s">
        <v>235</v>
      </c>
      <c r="B211" t="s">
        <v>641</v>
      </c>
      <c r="C211" t="s">
        <v>428</v>
      </c>
    </row>
    <row r="212" spans="1:3" x14ac:dyDescent="0.2">
      <c r="A212" t="s">
        <v>236</v>
      </c>
      <c r="B212" t="s">
        <v>642</v>
      </c>
      <c r="C212" t="s">
        <v>429</v>
      </c>
    </row>
    <row r="213" spans="1:3" x14ac:dyDescent="0.2">
      <c r="A213" t="s">
        <v>237</v>
      </c>
      <c r="B213" t="s">
        <v>643</v>
      </c>
      <c r="C213" t="s">
        <v>430</v>
      </c>
    </row>
    <row r="214" spans="1:3" x14ac:dyDescent="0.2">
      <c r="A214" t="s">
        <v>238</v>
      </c>
      <c r="B214" t="s">
        <v>644</v>
      </c>
      <c r="C214" t="s">
        <v>429</v>
      </c>
    </row>
    <row r="215" spans="1:3" x14ac:dyDescent="0.2">
      <c r="A215" t="s">
        <v>239</v>
      </c>
      <c r="B215" t="s">
        <v>645</v>
      </c>
      <c r="C215" t="s">
        <v>426</v>
      </c>
    </row>
    <row r="216" spans="1:3" x14ac:dyDescent="0.2">
      <c r="A216" t="s">
        <v>240</v>
      </c>
      <c r="B216" t="s">
        <v>646</v>
      </c>
      <c r="C216" t="s">
        <v>431</v>
      </c>
    </row>
    <row r="217" spans="1:3" x14ac:dyDescent="0.2">
      <c r="A217" t="s">
        <v>241</v>
      </c>
      <c r="B217" t="s">
        <v>647</v>
      </c>
      <c r="C217" t="s">
        <v>429</v>
      </c>
    </row>
    <row r="218" spans="1:3" x14ac:dyDescent="0.2">
      <c r="A218" t="s">
        <v>242</v>
      </c>
      <c r="B218" t="s">
        <v>648</v>
      </c>
      <c r="C218" t="s">
        <v>428</v>
      </c>
    </row>
    <row r="219" spans="1:3" x14ac:dyDescent="0.2">
      <c r="A219" t="s">
        <v>243</v>
      </c>
      <c r="B219" t="s">
        <v>649</v>
      </c>
      <c r="C219" t="s">
        <v>431</v>
      </c>
    </row>
    <row r="220" spans="1:3" x14ac:dyDescent="0.2">
      <c r="A220" t="s">
        <v>244</v>
      </c>
      <c r="B220" t="s">
        <v>650</v>
      </c>
      <c r="C220" t="s">
        <v>429</v>
      </c>
    </row>
    <row r="221" spans="1:3" x14ac:dyDescent="0.2">
      <c r="A221" t="s">
        <v>245</v>
      </c>
      <c r="B221" t="s">
        <v>651</v>
      </c>
      <c r="C221" t="s">
        <v>428</v>
      </c>
    </row>
    <row r="222" spans="1:3" x14ac:dyDescent="0.2">
      <c r="A222" t="s">
        <v>246</v>
      </c>
      <c r="B222" t="s">
        <v>652</v>
      </c>
      <c r="C222" t="s">
        <v>429</v>
      </c>
    </row>
    <row r="223" spans="1:3" x14ac:dyDescent="0.2">
      <c r="A223" t="s">
        <v>247</v>
      </c>
      <c r="B223" t="s">
        <v>653</v>
      </c>
      <c r="C223" t="s">
        <v>430</v>
      </c>
    </row>
    <row r="224" spans="1:3" x14ac:dyDescent="0.2">
      <c r="A224" t="s">
        <v>248</v>
      </c>
      <c r="B224" t="s">
        <v>654</v>
      </c>
      <c r="C224" t="s">
        <v>427</v>
      </c>
    </row>
    <row r="225" spans="1:3" x14ac:dyDescent="0.2">
      <c r="A225" t="s">
        <v>249</v>
      </c>
      <c r="B225" t="s">
        <v>655</v>
      </c>
      <c r="C225" t="s">
        <v>428</v>
      </c>
    </row>
    <row r="226" spans="1:3" x14ac:dyDescent="0.2">
      <c r="A226" t="s">
        <v>250</v>
      </c>
      <c r="B226" t="s">
        <v>656</v>
      </c>
      <c r="C226" t="s">
        <v>431</v>
      </c>
    </row>
    <row r="227" spans="1:3" x14ac:dyDescent="0.2">
      <c r="A227" t="s">
        <v>251</v>
      </c>
      <c r="B227" t="s">
        <v>657</v>
      </c>
      <c r="C227" t="s">
        <v>430</v>
      </c>
    </row>
    <row r="228" spans="1:3" x14ac:dyDescent="0.2">
      <c r="A228" t="s">
        <v>252</v>
      </c>
      <c r="B228" t="s">
        <v>658</v>
      </c>
      <c r="C228" t="s">
        <v>430</v>
      </c>
    </row>
    <row r="229" spans="1:3" x14ac:dyDescent="0.2">
      <c r="A229" t="s">
        <v>253</v>
      </c>
      <c r="B229" t="s">
        <v>659</v>
      </c>
      <c r="C229" t="s">
        <v>428</v>
      </c>
    </row>
    <row r="230" spans="1:3" x14ac:dyDescent="0.2">
      <c r="A230" t="s">
        <v>254</v>
      </c>
      <c r="B230" t="s">
        <v>660</v>
      </c>
      <c r="C230" t="s">
        <v>429</v>
      </c>
    </row>
    <row r="231" spans="1:3" x14ac:dyDescent="0.2">
      <c r="A231" t="s">
        <v>255</v>
      </c>
      <c r="B231" t="s">
        <v>661</v>
      </c>
      <c r="C231" t="s">
        <v>426</v>
      </c>
    </row>
    <row r="232" spans="1:3" x14ac:dyDescent="0.2">
      <c r="A232" t="s">
        <v>256</v>
      </c>
      <c r="B232" t="s">
        <v>662</v>
      </c>
      <c r="C232" t="s">
        <v>431</v>
      </c>
    </row>
    <row r="233" spans="1:3" x14ac:dyDescent="0.2">
      <c r="A233" t="s">
        <v>257</v>
      </c>
      <c r="B233" t="s">
        <v>663</v>
      </c>
      <c r="C233" t="s">
        <v>431</v>
      </c>
    </row>
    <row r="234" spans="1:3" x14ac:dyDescent="0.2">
      <c r="A234" t="s">
        <v>258</v>
      </c>
      <c r="B234" t="s">
        <v>664</v>
      </c>
      <c r="C234" t="s">
        <v>428</v>
      </c>
    </row>
    <row r="235" spans="1:3" x14ac:dyDescent="0.2">
      <c r="A235" t="s">
        <v>259</v>
      </c>
      <c r="B235" t="s">
        <v>665</v>
      </c>
      <c r="C235" t="s">
        <v>428</v>
      </c>
    </row>
    <row r="236" spans="1:3" x14ac:dyDescent="0.2">
      <c r="A236" t="s">
        <v>260</v>
      </c>
      <c r="B236" t="s">
        <v>666</v>
      </c>
      <c r="C236" t="s">
        <v>429</v>
      </c>
    </row>
    <row r="237" spans="1:3" x14ac:dyDescent="0.2">
      <c r="A237" t="s">
        <v>261</v>
      </c>
      <c r="B237" t="s">
        <v>667</v>
      </c>
      <c r="C237" t="s">
        <v>431</v>
      </c>
    </row>
    <row r="238" spans="1:3" x14ac:dyDescent="0.2">
      <c r="A238" t="s">
        <v>262</v>
      </c>
      <c r="B238" t="s">
        <v>668</v>
      </c>
      <c r="C238" t="s">
        <v>430</v>
      </c>
    </row>
    <row r="239" spans="1:3" x14ac:dyDescent="0.2">
      <c r="A239" t="s">
        <v>263</v>
      </c>
      <c r="B239" t="s">
        <v>669</v>
      </c>
      <c r="C239" t="s">
        <v>427</v>
      </c>
    </row>
    <row r="240" spans="1:3" x14ac:dyDescent="0.2">
      <c r="A240" t="s">
        <v>264</v>
      </c>
      <c r="B240" t="s">
        <v>670</v>
      </c>
      <c r="C240" t="s">
        <v>426</v>
      </c>
    </row>
    <row r="241" spans="1:3" x14ac:dyDescent="0.2">
      <c r="A241" t="s">
        <v>265</v>
      </c>
      <c r="B241" t="s">
        <v>671</v>
      </c>
      <c r="C241" t="s">
        <v>430</v>
      </c>
    </row>
    <row r="242" spans="1:3" x14ac:dyDescent="0.2">
      <c r="A242" t="s">
        <v>266</v>
      </c>
      <c r="B242" t="s">
        <v>672</v>
      </c>
      <c r="C242" t="s">
        <v>429</v>
      </c>
    </row>
    <row r="243" spans="1:3" x14ac:dyDescent="0.2">
      <c r="A243" t="s">
        <v>267</v>
      </c>
      <c r="B243" t="s">
        <v>673</v>
      </c>
      <c r="C243" t="s">
        <v>428</v>
      </c>
    </row>
    <row r="244" spans="1:3" x14ac:dyDescent="0.2">
      <c r="A244" t="s">
        <v>268</v>
      </c>
      <c r="B244" t="s">
        <v>674</v>
      </c>
      <c r="C244" t="s">
        <v>428</v>
      </c>
    </row>
    <row r="245" spans="1:3" x14ac:dyDescent="0.2">
      <c r="A245" t="s">
        <v>269</v>
      </c>
      <c r="B245" t="s">
        <v>675</v>
      </c>
      <c r="C245" t="s">
        <v>427</v>
      </c>
    </row>
    <row r="246" spans="1:3" x14ac:dyDescent="0.2">
      <c r="A246" t="s">
        <v>270</v>
      </c>
      <c r="B246" t="s">
        <v>676</v>
      </c>
      <c r="C246" t="s">
        <v>430</v>
      </c>
    </row>
    <row r="247" spans="1:3" x14ac:dyDescent="0.2">
      <c r="A247" t="s">
        <v>271</v>
      </c>
      <c r="B247" t="s">
        <v>677</v>
      </c>
      <c r="C247" t="s">
        <v>429</v>
      </c>
    </row>
    <row r="248" spans="1:3" x14ac:dyDescent="0.2">
      <c r="A248" t="s">
        <v>272</v>
      </c>
      <c r="B248" t="s">
        <v>678</v>
      </c>
      <c r="C248" t="s">
        <v>426</v>
      </c>
    </row>
    <row r="249" spans="1:3" x14ac:dyDescent="0.2">
      <c r="A249" t="s">
        <v>273</v>
      </c>
      <c r="B249" t="s">
        <v>679</v>
      </c>
      <c r="C249" t="s">
        <v>428</v>
      </c>
    </row>
    <row r="250" spans="1:3" x14ac:dyDescent="0.2">
      <c r="A250" t="s">
        <v>274</v>
      </c>
      <c r="B250" t="s">
        <v>680</v>
      </c>
      <c r="C250" t="s">
        <v>431</v>
      </c>
    </row>
    <row r="251" spans="1:3" x14ac:dyDescent="0.2">
      <c r="A251" t="s">
        <v>275</v>
      </c>
      <c r="B251" t="s">
        <v>681</v>
      </c>
      <c r="C251" t="s">
        <v>430</v>
      </c>
    </row>
    <row r="252" spans="1:3" x14ac:dyDescent="0.2">
      <c r="A252" t="s">
        <v>276</v>
      </c>
      <c r="B252" t="s">
        <v>682</v>
      </c>
      <c r="C252" t="s">
        <v>428</v>
      </c>
    </row>
    <row r="253" spans="1:3" x14ac:dyDescent="0.2">
      <c r="A253" t="s">
        <v>277</v>
      </c>
      <c r="B253" t="s">
        <v>683</v>
      </c>
      <c r="C253" t="s">
        <v>430</v>
      </c>
    </row>
    <row r="254" spans="1:3" x14ac:dyDescent="0.2">
      <c r="A254" t="s">
        <v>278</v>
      </c>
      <c r="B254" t="s">
        <v>684</v>
      </c>
      <c r="C254" t="s">
        <v>427</v>
      </c>
    </row>
    <row r="255" spans="1:3" x14ac:dyDescent="0.2">
      <c r="A255" t="s">
        <v>279</v>
      </c>
      <c r="B255" t="s">
        <v>685</v>
      </c>
      <c r="C255" t="s">
        <v>431</v>
      </c>
    </row>
    <row r="256" spans="1:3" x14ac:dyDescent="0.2">
      <c r="A256" t="s">
        <v>280</v>
      </c>
      <c r="B256" t="s">
        <v>686</v>
      </c>
      <c r="C256" t="s">
        <v>428</v>
      </c>
    </row>
    <row r="257" spans="1:3" x14ac:dyDescent="0.2">
      <c r="A257" t="s">
        <v>281</v>
      </c>
      <c r="B257" t="s">
        <v>687</v>
      </c>
      <c r="C257" t="s">
        <v>431</v>
      </c>
    </row>
    <row r="258" spans="1:3" x14ac:dyDescent="0.2">
      <c r="A258" t="s">
        <v>282</v>
      </c>
      <c r="B258" t="s">
        <v>688</v>
      </c>
      <c r="C258" t="s">
        <v>428</v>
      </c>
    </row>
    <row r="259" spans="1:3" x14ac:dyDescent="0.2">
      <c r="A259" t="s">
        <v>283</v>
      </c>
      <c r="B259" t="s">
        <v>689</v>
      </c>
      <c r="C259" t="s">
        <v>426</v>
      </c>
    </row>
    <row r="260" spans="1:3" x14ac:dyDescent="0.2">
      <c r="A260" t="s">
        <v>284</v>
      </c>
      <c r="B260" t="s">
        <v>690</v>
      </c>
      <c r="C260" t="s">
        <v>428</v>
      </c>
    </row>
    <row r="261" spans="1:3" x14ac:dyDescent="0.2">
      <c r="A261" t="s">
        <v>285</v>
      </c>
      <c r="B261" t="s">
        <v>691</v>
      </c>
      <c r="C261" t="s">
        <v>429</v>
      </c>
    </row>
    <row r="262" spans="1:3" x14ac:dyDescent="0.2">
      <c r="A262" t="s">
        <v>286</v>
      </c>
      <c r="B262" t="s">
        <v>692</v>
      </c>
      <c r="C262" t="s">
        <v>431</v>
      </c>
    </row>
    <row r="263" spans="1:3" x14ac:dyDescent="0.2">
      <c r="A263" t="s">
        <v>287</v>
      </c>
      <c r="B263" t="s">
        <v>693</v>
      </c>
      <c r="C263" t="s">
        <v>426</v>
      </c>
    </row>
    <row r="264" spans="1:3" x14ac:dyDescent="0.2">
      <c r="A264" t="s">
        <v>288</v>
      </c>
      <c r="B264" t="s">
        <v>694</v>
      </c>
      <c r="C264" t="s">
        <v>427</v>
      </c>
    </row>
    <row r="265" spans="1:3" x14ac:dyDescent="0.2">
      <c r="A265" t="s">
        <v>289</v>
      </c>
      <c r="B265" t="s">
        <v>695</v>
      </c>
      <c r="C265" t="s">
        <v>430</v>
      </c>
    </row>
    <row r="266" spans="1:3" x14ac:dyDescent="0.2">
      <c r="A266" t="s">
        <v>290</v>
      </c>
      <c r="B266" t="s">
        <v>696</v>
      </c>
      <c r="C266" t="s">
        <v>428</v>
      </c>
    </row>
    <row r="267" spans="1:3" x14ac:dyDescent="0.2">
      <c r="A267" t="s">
        <v>291</v>
      </c>
      <c r="B267" t="s">
        <v>697</v>
      </c>
      <c r="C267" t="s">
        <v>426</v>
      </c>
    </row>
    <row r="268" spans="1:3" x14ac:dyDescent="0.2">
      <c r="A268" t="s">
        <v>292</v>
      </c>
      <c r="B268" t="s">
        <v>698</v>
      </c>
      <c r="C268" t="s">
        <v>430</v>
      </c>
    </row>
    <row r="269" spans="1:3" x14ac:dyDescent="0.2">
      <c r="A269" t="s">
        <v>293</v>
      </c>
      <c r="B269" t="s">
        <v>699</v>
      </c>
      <c r="C269" t="s">
        <v>428</v>
      </c>
    </row>
    <row r="270" spans="1:3" x14ac:dyDescent="0.2">
      <c r="A270" t="s">
        <v>294</v>
      </c>
      <c r="B270" t="s">
        <v>700</v>
      </c>
      <c r="C270" t="s">
        <v>428</v>
      </c>
    </row>
    <row r="271" spans="1:3" x14ac:dyDescent="0.2">
      <c r="A271" t="s">
        <v>295</v>
      </c>
      <c r="B271" t="s">
        <v>701</v>
      </c>
      <c r="C271" t="s">
        <v>430</v>
      </c>
    </row>
    <row r="272" spans="1:3" x14ac:dyDescent="0.2">
      <c r="A272" t="s">
        <v>296</v>
      </c>
      <c r="B272" t="s">
        <v>702</v>
      </c>
      <c r="C272" t="s">
        <v>428</v>
      </c>
    </row>
    <row r="273" spans="1:3" x14ac:dyDescent="0.2">
      <c r="A273" t="s">
        <v>297</v>
      </c>
      <c r="B273" t="s">
        <v>703</v>
      </c>
      <c r="C273" t="s">
        <v>430</v>
      </c>
    </row>
    <row r="274" spans="1:3" x14ac:dyDescent="0.2">
      <c r="A274" t="s">
        <v>298</v>
      </c>
      <c r="B274" t="s">
        <v>704</v>
      </c>
      <c r="C274" t="s">
        <v>428</v>
      </c>
    </row>
    <row r="275" spans="1:3" x14ac:dyDescent="0.2">
      <c r="A275" t="s">
        <v>299</v>
      </c>
      <c r="B275" t="s">
        <v>705</v>
      </c>
      <c r="C275" t="s">
        <v>427</v>
      </c>
    </row>
    <row r="276" spans="1:3" x14ac:dyDescent="0.2">
      <c r="A276" t="s">
        <v>300</v>
      </c>
      <c r="B276" t="s">
        <v>706</v>
      </c>
      <c r="C276" t="s">
        <v>428</v>
      </c>
    </row>
    <row r="277" spans="1:3" x14ac:dyDescent="0.2">
      <c r="A277" t="s">
        <v>301</v>
      </c>
      <c r="B277" t="s">
        <v>707</v>
      </c>
      <c r="C277" t="s">
        <v>427</v>
      </c>
    </row>
    <row r="278" spans="1:3" x14ac:dyDescent="0.2">
      <c r="A278" t="s">
        <v>302</v>
      </c>
      <c r="B278" t="s">
        <v>708</v>
      </c>
      <c r="C278" t="s">
        <v>426</v>
      </c>
    </row>
    <row r="279" spans="1:3" x14ac:dyDescent="0.2">
      <c r="A279" t="s">
        <v>303</v>
      </c>
      <c r="B279" t="s">
        <v>709</v>
      </c>
      <c r="C279" t="s">
        <v>430</v>
      </c>
    </row>
    <row r="280" spans="1:3" x14ac:dyDescent="0.2">
      <c r="A280" t="s">
        <v>304</v>
      </c>
      <c r="B280" t="s">
        <v>710</v>
      </c>
      <c r="C280" t="s">
        <v>430</v>
      </c>
    </row>
    <row r="281" spans="1:3" x14ac:dyDescent="0.2">
      <c r="A281" t="s">
        <v>305</v>
      </c>
      <c r="B281" t="s">
        <v>711</v>
      </c>
      <c r="C281" t="s">
        <v>426</v>
      </c>
    </row>
    <row r="282" spans="1:3" x14ac:dyDescent="0.2">
      <c r="A282" t="s">
        <v>306</v>
      </c>
      <c r="B282" t="s">
        <v>712</v>
      </c>
      <c r="C282" t="s">
        <v>429</v>
      </c>
    </row>
    <row r="283" spans="1:3" x14ac:dyDescent="0.2">
      <c r="A283" t="s">
        <v>307</v>
      </c>
      <c r="B283" t="s">
        <v>713</v>
      </c>
      <c r="C283" t="s">
        <v>431</v>
      </c>
    </row>
    <row r="284" spans="1:3" x14ac:dyDescent="0.2">
      <c r="A284" t="s">
        <v>308</v>
      </c>
      <c r="B284" t="s">
        <v>714</v>
      </c>
      <c r="C284" t="s">
        <v>426</v>
      </c>
    </row>
    <row r="285" spans="1:3" x14ac:dyDescent="0.2">
      <c r="A285" t="s">
        <v>309</v>
      </c>
      <c r="B285" t="s">
        <v>715</v>
      </c>
      <c r="C285" t="s">
        <v>428</v>
      </c>
    </row>
    <row r="286" spans="1:3" x14ac:dyDescent="0.2">
      <c r="A286" t="s">
        <v>310</v>
      </c>
      <c r="B286" t="s">
        <v>716</v>
      </c>
      <c r="C286" t="s">
        <v>429</v>
      </c>
    </row>
    <row r="287" spans="1:3" x14ac:dyDescent="0.2">
      <c r="A287" t="s">
        <v>311</v>
      </c>
      <c r="B287" t="s">
        <v>717</v>
      </c>
      <c r="C287" t="s">
        <v>428</v>
      </c>
    </row>
    <row r="288" spans="1:3" x14ac:dyDescent="0.2">
      <c r="A288" t="s">
        <v>312</v>
      </c>
      <c r="B288" t="s">
        <v>718</v>
      </c>
      <c r="C288" t="s">
        <v>426</v>
      </c>
    </row>
    <row r="289" spans="1:3" x14ac:dyDescent="0.2">
      <c r="A289" t="s">
        <v>313</v>
      </c>
      <c r="B289" t="s">
        <v>719</v>
      </c>
      <c r="C289" t="s">
        <v>427</v>
      </c>
    </row>
    <row r="290" spans="1:3" x14ac:dyDescent="0.2">
      <c r="A290" t="s">
        <v>314</v>
      </c>
      <c r="B290" t="s">
        <v>720</v>
      </c>
      <c r="C290" t="s">
        <v>429</v>
      </c>
    </row>
    <row r="291" spans="1:3" x14ac:dyDescent="0.2">
      <c r="A291" t="s">
        <v>315</v>
      </c>
      <c r="B291" t="s">
        <v>721</v>
      </c>
      <c r="C291" t="s">
        <v>430</v>
      </c>
    </row>
    <row r="292" spans="1:3" x14ac:dyDescent="0.2">
      <c r="A292" t="s">
        <v>316</v>
      </c>
      <c r="B292" t="s">
        <v>722</v>
      </c>
      <c r="C292" t="s">
        <v>426</v>
      </c>
    </row>
    <row r="293" spans="1:3" x14ac:dyDescent="0.2">
      <c r="A293" t="s">
        <v>317</v>
      </c>
      <c r="B293" t="s">
        <v>723</v>
      </c>
      <c r="C293" t="s">
        <v>427</v>
      </c>
    </row>
    <row r="294" spans="1:3" x14ac:dyDescent="0.2">
      <c r="A294" t="s">
        <v>318</v>
      </c>
      <c r="B294" t="s">
        <v>724</v>
      </c>
      <c r="C294" t="s">
        <v>426</v>
      </c>
    </row>
    <row r="295" spans="1:3" x14ac:dyDescent="0.2">
      <c r="A295" t="s">
        <v>319</v>
      </c>
      <c r="B295" t="s">
        <v>725</v>
      </c>
      <c r="C295" t="s">
        <v>430</v>
      </c>
    </row>
    <row r="296" spans="1:3" x14ac:dyDescent="0.2">
      <c r="A296" t="s">
        <v>320</v>
      </c>
      <c r="B296" t="s">
        <v>726</v>
      </c>
      <c r="C296" t="s">
        <v>429</v>
      </c>
    </row>
    <row r="297" spans="1:3" x14ac:dyDescent="0.2">
      <c r="A297" t="s">
        <v>321</v>
      </c>
      <c r="B297" t="s">
        <v>727</v>
      </c>
      <c r="C297" t="s">
        <v>431</v>
      </c>
    </row>
    <row r="298" spans="1:3" x14ac:dyDescent="0.2">
      <c r="A298" t="s">
        <v>322</v>
      </c>
      <c r="B298" t="s">
        <v>728</v>
      </c>
      <c r="C298" t="s">
        <v>431</v>
      </c>
    </row>
    <row r="299" spans="1:3" x14ac:dyDescent="0.2">
      <c r="A299" t="s">
        <v>323</v>
      </c>
      <c r="B299" t="s">
        <v>729</v>
      </c>
      <c r="C299" t="s">
        <v>426</v>
      </c>
    </row>
    <row r="300" spans="1:3" x14ac:dyDescent="0.2">
      <c r="A300" t="s">
        <v>324</v>
      </c>
      <c r="B300" t="s">
        <v>730</v>
      </c>
      <c r="C300" t="s">
        <v>429</v>
      </c>
    </row>
    <row r="301" spans="1:3" x14ac:dyDescent="0.2">
      <c r="A301" t="s">
        <v>325</v>
      </c>
      <c r="B301" t="s">
        <v>731</v>
      </c>
      <c r="C301" t="s">
        <v>430</v>
      </c>
    </row>
    <row r="302" spans="1:3" x14ac:dyDescent="0.2">
      <c r="A302" t="s">
        <v>326</v>
      </c>
      <c r="B302" t="s">
        <v>732</v>
      </c>
      <c r="C302" t="s">
        <v>430</v>
      </c>
    </row>
    <row r="303" spans="1:3" x14ac:dyDescent="0.2">
      <c r="A303" t="s">
        <v>327</v>
      </c>
      <c r="B303" t="s">
        <v>733</v>
      </c>
      <c r="C303" t="s">
        <v>428</v>
      </c>
    </row>
    <row r="304" spans="1:3" x14ac:dyDescent="0.2">
      <c r="A304" t="s">
        <v>328</v>
      </c>
      <c r="B304" t="s">
        <v>734</v>
      </c>
      <c r="C304" t="s">
        <v>426</v>
      </c>
    </row>
    <row r="305" spans="1:3" x14ac:dyDescent="0.2">
      <c r="A305" t="s">
        <v>329</v>
      </c>
      <c r="B305" t="s">
        <v>735</v>
      </c>
      <c r="C305" t="s">
        <v>431</v>
      </c>
    </row>
    <row r="306" spans="1:3" x14ac:dyDescent="0.2">
      <c r="A306" t="s">
        <v>330</v>
      </c>
      <c r="B306" t="s">
        <v>736</v>
      </c>
      <c r="C306" t="s">
        <v>426</v>
      </c>
    </row>
    <row r="307" spans="1:3" x14ac:dyDescent="0.2">
      <c r="A307" t="s">
        <v>331</v>
      </c>
      <c r="B307" t="s">
        <v>737</v>
      </c>
      <c r="C307" t="s">
        <v>426</v>
      </c>
    </row>
    <row r="308" spans="1:3" x14ac:dyDescent="0.2">
      <c r="A308" t="s">
        <v>332</v>
      </c>
      <c r="B308" t="s">
        <v>738</v>
      </c>
      <c r="C308" t="s">
        <v>428</v>
      </c>
    </row>
    <row r="309" spans="1:3" x14ac:dyDescent="0.2">
      <c r="A309" t="s">
        <v>333</v>
      </c>
      <c r="B309" t="s">
        <v>739</v>
      </c>
      <c r="C309" t="s">
        <v>431</v>
      </c>
    </row>
    <row r="310" spans="1:3" x14ac:dyDescent="0.2">
      <c r="A310" t="s">
        <v>334</v>
      </c>
      <c r="B310" t="s">
        <v>740</v>
      </c>
      <c r="C310" t="s">
        <v>428</v>
      </c>
    </row>
    <row r="311" spans="1:3" x14ac:dyDescent="0.2">
      <c r="A311" t="s">
        <v>335</v>
      </c>
      <c r="B311" t="s">
        <v>741</v>
      </c>
      <c r="C311" t="s">
        <v>428</v>
      </c>
    </row>
    <row r="312" spans="1:3" x14ac:dyDescent="0.2">
      <c r="A312" t="s">
        <v>336</v>
      </c>
      <c r="B312" t="s">
        <v>742</v>
      </c>
      <c r="C312" t="s">
        <v>428</v>
      </c>
    </row>
    <row r="313" spans="1:3" x14ac:dyDescent="0.2">
      <c r="A313" t="s">
        <v>337</v>
      </c>
      <c r="B313" t="s">
        <v>743</v>
      </c>
      <c r="C313" t="s">
        <v>429</v>
      </c>
    </row>
    <row r="314" spans="1:3" x14ac:dyDescent="0.2">
      <c r="A314" t="s">
        <v>338</v>
      </c>
      <c r="B314" t="s">
        <v>744</v>
      </c>
      <c r="C314" t="s">
        <v>430</v>
      </c>
    </row>
    <row r="315" spans="1:3" x14ac:dyDescent="0.2">
      <c r="A315" t="s">
        <v>339</v>
      </c>
      <c r="B315" t="s">
        <v>745</v>
      </c>
      <c r="C315" t="s">
        <v>428</v>
      </c>
    </row>
    <row r="316" spans="1:3" x14ac:dyDescent="0.2">
      <c r="A316" t="s">
        <v>340</v>
      </c>
      <c r="B316" t="s">
        <v>746</v>
      </c>
      <c r="C316" t="s">
        <v>426</v>
      </c>
    </row>
    <row r="317" spans="1:3" x14ac:dyDescent="0.2">
      <c r="A317" t="s">
        <v>341</v>
      </c>
      <c r="B317" t="s">
        <v>747</v>
      </c>
      <c r="C317" t="s">
        <v>427</v>
      </c>
    </row>
    <row r="318" spans="1:3" x14ac:dyDescent="0.2">
      <c r="A318" t="s">
        <v>342</v>
      </c>
      <c r="B318" t="s">
        <v>748</v>
      </c>
      <c r="C318" t="s">
        <v>431</v>
      </c>
    </row>
    <row r="319" spans="1:3" x14ac:dyDescent="0.2">
      <c r="A319" t="s">
        <v>343</v>
      </c>
      <c r="B319" t="s">
        <v>749</v>
      </c>
      <c r="C319" t="s">
        <v>430</v>
      </c>
    </row>
    <row r="320" spans="1:3" x14ac:dyDescent="0.2">
      <c r="A320" t="s">
        <v>344</v>
      </c>
      <c r="B320" t="s">
        <v>750</v>
      </c>
      <c r="C320" t="s">
        <v>426</v>
      </c>
    </row>
    <row r="321" spans="1:3" x14ac:dyDescent="0.2">
      <c r="A321" t="s">
        <v>345</v>
      </c>
      <c r="B321" t="s">
        <v>751</v>
      </c>
      <c r="C321" t="s">
        <v>428</v>
      </c>
    </row>
    <row r="322" spans="1:3" x14ac:dyDescent="0.2">
      <c r="A322" t="s">
        <v>346</v>
      </c>
      <c r="B322" t="s">
        <v>752</v>
      </c>
      <c r="C322" t="s">
        <v>427</v>
      </c>
    </row>
    <row r="323" spans="1:3" x14ac:dyDescent="0.2">
      <c r="A323" t="s">
        <v>347</v>
      </c>
      <c r="B323" t="s">
        <v>753</v>
      </c>
      <c r="C323" t="s">
        <v>431</v>
      </c>
    </row>
    <row r="324" spans="1:3" x14ac:dyDescent="0.2">
      <c r="A324" t="s">
        <v>348</v>
      </c>
      <c r="B324" t="s">
        <v>754</v>
      </c>
      <c r="C324" t="s">
        <v>428</v>
      </c>
    </row>
    <row r="325" spans="1:3" x14ac:dyDescent="0.2">
      <c r="A325" t="s">
        <v>349</v>
      </c>
      <c r="B325" t="s">
        <v>755</v>
      </c>
      <c r="C325" t="s">
        <v>427</v>
      </c>
    </row>
    <row r="326" spans="1:3" x14ac:dyDescent="0.2">
      <c r="A326" t="s">
        <v>350</v>
      </c>
      <c r="B326" t="s">
        <v>756</v>
      </c>
      <c r="C326" t="s">
        <v>427</v>
      </c>
    </row>
    <row r="327" spans="1:3" x14ac:dyDescent="0.2">
      <c r="A327" t="s">
        <v>351</v>
      </c>
      <c r="B327" t="s">
        <v>757</v>
      </c>
      <c r="C327" t="s">
        <v>430</v>
      </c>
    </row>
    <row r="328" spans="1:3" x14ac:dyDescent="0.2">
      <c r="A328" t="s">
        <v>352</v>
      </c>
      <c r="B328" t="s">
        <v>758</v>
      </c>
      <c r="C328" t="s">
        <v>426</v>
      </c>
    </row>
    <row r="329" spans="1:3" x14ac:dyDescent="0.2">
      <c r="A329" t="s">
        <v>353</v>
      </c>
      <c r="B329" t="s">
        <v>759</v>
      </c>
      <c r="C329" t="s">
        <v>430</v>
      </c>
    </row>
    <row r="330" spans="1:3" x14ac:dyDescent="0.2">
      <c r="A330" t="s">
        <v>354</v>
      </c>
      <c r="B330" t="s">
        <v>760</v>
      </c>
      <c r="C330" t="s">
        <v>429</v>
      </c>
    </row>
    <row r="331" spans="1:3" x14ac:dyDescent="0.2">
      <c r="A331" t="s">
        <v>355</v>
      </c>
      <c r="B331" t="s">
        <v>761</v>
      </c>
      <c r="C331" t="s">
        <v>430</v>
      </c>
    </row>
    <row r="332" spans="1:3" x14ac:dyDescent="0.2">
      <c r="A332" t="s">
        <v>356</v>
      </c>
      <c r="B332" t="s">
        <v>762</v>
      </c>
      <c r="C332" t="s">
        <v>430</v>
      </c>
    </row>
    <row r="333" spans="1:3" x14ac:dyDescent="0.2">
      <c r="A333" t="s">
        <v>357</v>
      </c>
      <c r="B333" t="s">
        <v>763</v>
      </c>
      <c r="C333" t="s">
        <v>431</v>
      </c>
    </row>
    <row r="334" spans="1:3" x14ac:dyDescent="0.2">
      <c r="A334" t="s">
        <v>358</v>
      </c>
      <c r="B334" t="s">
        <v>764</v>
      </c>
      <c r="C334" t="s">
        <v>427</v>
      </c>
    </row>
    <row r="335" spans="1:3" x14ac:dyDescent="0.2">
      <c r="A335" t="s">
        <v>359</v>
      </c>
      <c r="B335" t="s">
        <v>765</v>
      </c>
      <c r="C335" t="s">
        <v>426</v>
      </c>
    </row>
    <row r="336" spans="1:3" x14ac:dyDescent="0.2">
      <c r="A336" t="s">
        <v>360</v>
      </c>
      <c r="B336" t="s">
        <v>766</v>
      </c>
      <c r="C336" t="s">
        <v>430</v>
      </c>
    </row>
    <row r="337" spans="1:3" x14ac:dyDescent="0.2">
      <c r="A337" t="s">
        <v>361</v>
      </c>
      <c r="B337" t="s">
        <v>767</v>
      </c>
      <c r="C337" t="s">
        <v>429</v>
      </c>
    </row>
    <row r="338" spans="1:3" x14ac:dyDescent="0.2">
      <c r="A338" t="s">
        <v>362</v>
      </c>
      <c r="B338" t="s">
        <v>768</v>
      </c>
      <c r="C338" t="s">
        <v>431</v>
      </c>
    </row>
    <row r="339" spans="1:3" x14ac:dyDescent="0.2">
      <c r="A339" t="s">
        <v>363</v>
      </c>
      <c r="B339" t="s">
        <v>769</v>
      </c>
      <c r="C339" t="s">
        <v>426</v>
      </c>
    </row>
    <row r="340" spans="1:3" x14ac:dyDescent="0.2">
      <c r="A340" t="s">
        <v>364</v>
      </c>
      <c r="B340" t="s">
        <v>770</v>
      </c>
      <c r="C340" t="s">
        <v>428</v>
      </c>
    </row>
    <row r="341" spans="1:3" x14ac:dyDescent="0.2">
      <c r="A341" t="s">
        <v>365</v>
      </c>
      <c r="B341" t="s">
        <v>771</v>
      </c>
      <c r="C341" t="s">
        <v>431</v>
      </c>
    </row>
    <row r="342" spans="1:3" x14ac:dyDescent="0.2">
      <c r="A342" t="s">
        <v>366</v>
      </c>
      <c r="B342" t="s">
        <v>772</v>
      </c>
      <c r="C342" t="s">
        <v>429</v>
      </c>
    </row>
    <row r="343" spans="1:3" x14ac:dyDescent="0.2">
      <c r="A343" t="s">
        <v>367</v>
      </c>
      <c r="B343" t="s">
        <v>773</v>
      </c>
      <c r="C343" t="s">
        <v>426</v>
      </c>
    </row>
    <row r="344" spans="1:3" x14ac:dyDescent="0.2">
      <c r="A344" t="s">
        <v>368</v>
      </c>
      <c r="B344" t="s">
        <v>774</v>
      </c>
      <c r="C344" t="s">
        <v>427</v>
      </c>
    </row>
    <row r="345" spans="1:3" x14ac:dyDescent="0.2">
      <c r="A345" t="s">
        <v>369</v>
      </c>
      <c r="B345" t="s">
        <v>775</v>
      </c>
      <c r="C345" t="s">
        <v>431</v>
      </c>
    </row>
    <row r="346" spans="1:3" x14ac:dyDescent="0.2">
      <c r="A346" t="s">
        <v>370</v>
      </c>
      <c r="B346" t="s">
        <v>776</v>
      </c>
      <c r="C346" t="s">
        <v>427</v>
      </c>
    </row>
    <row r="347" spans="1:3" x14ac:dyDescent="0.2">
      <c r="A347" t="s">
        <v>371</v>
      </c>
      <c r="B347" t="s">
        <v>777</v>
      </c>
      <c r="C347" t="s">
        <v>427</v>
      </c>
    </row>
    <row r="348" spans="1:3" x14ac:dyDescent="0.2">
      <c r="A348" t="s">
        <v>372</v>
      </c>
      <c r="B348" t="s">
        <v>778</v>
      </c>
      <c r="C348" t="s">
        <v>427</v>
      </c>
    </row>
    <row r="349" spans="1:3" x14ac:dyDescent="0.2">
      <c r="A349" t="s">
        <v>373</v>
      </c>
      <c r="B349" t="s">
        <v>779</v>
      </c>
      <c r="C349" t="s">
        <v>431</v>
      </c>
    </row>
    <row r="350" spans="1:3" x14ac:dyDescent="0.2">
      <c r="A350" t="s">
        <v>374</v>
      </c>
      <c r="B350" t="s">
        <v>780</v>
      </c>
      <c r="C350" t="s">
        <v>430</v>
      </c>
    </row>
    <row r="351" spans="1:3" x14ac:dyDescent="0.2">
      <c r="A351" t="s">
        <v>375</v>
      </c>
      <c r="B351" t="s">
        <v>781</v>
      </c>
      <c r="C351" t="s">
        <v>426</v>
      </c>
    </row>
    <row r="352" spans="1:3" x14ac:dyDescent="0.2">
      <c r="A352" t="s">
        <v>376</v>
      </c>
      <c r="B352" t="s">
        <v>782</v>
      </c>
      <c r="C352" t="s">
        <v>431</v>
      </c>
    </row>
    <row r="353" spans="1:3" x14ac:dyDescent="0.2">
      <c r="A353" t="s">
        <v>377</v>
      </c>
      <c r="B353" t="s">
        <v>783</v>
      </c>
      <c r="C353" t="s">
        <v>429</v>
      </c>
    </row>
    <row r="354" spans="1:3" x14ac:dyDescent="0.2">
      <c r="A354" t="s">
        <v>378</v>
      </c>
      <c r="B354" t="s">
        <v>784</v>
      </c>
      <c r="C354" t="s">
        <v>426</v>
      </c>
    </row>
    <row r="355" spans="1:3" x14ac:dyDescent="0.2">
      <c r="A355" t="s">
        <v>379</v>
      </c>
      <c r="B355" t="s">
        <v>785</v>
      </c>
      <c r="C355" t="s">
        <v>431</v>
      </c>
    </row>
    <row r="356" spans="1:3" x14ac:dyDescent="0.2">
      <c r="A356" t="s">
        <v>380</v>
      </c>
      <c r="B356" t="s">
        <v>786</v>
      </c>
      <c r="C356" t="s">
        <v>428</v>
      </c>
    </row>
    <row r="357" spans="1:3" x14ac:dyDescent="0.2">
      <c r="A357" t="s">
        <v>381</v>
      </c>
      <c r="B357" t="s">
        <v>787</v>
      </c>
      <c r="C357" t="s">
        <v>430</v>
      </c>
    </row>
    <row r="358" spans="1:3" x14ac:dyDescent="0.2">
      <c r="A358" t="s">
        <v>382</v>
      </c>
      <c r="B358" t="s">
        <v>788</v>
      </c>
      <c r="C358" t="s">
        <v>428</v>
      </c>
    </row>
    <row r="359" spans="1:3" x14ac:dyDescent="0.2">
      <c r="A359" t="s">
        <v>383</v>
      </c>
      <c r="B359" t="s">
        <v>789</v>
      </c>
      <c r="C359" t="s">
        <v>431</v>
      </c>
    </row>
    <row r="360" spans="1:3" x14ac:dyDescent="0.2">
      <c r="A360" t="s">
        <v>384</v>
      </c>
      <c r="B360" t="s">
        <v>790</v>
      </c>
      <c r="C360" t="s">
        <v>431</v>
      </c>
    </row>
    <row r="361" spans="1:3" x14ac:dyDescent="0.2">
      <c r="A361" t="s">
        <v>385</v>
      </c>
      <c r="B361" t="s">
        <v>791</v>
      </c>
      <c r="C361" t="s">
        <v>427</v>
      </c>
    </row>
    <row r="362" spans="1:3" x14ac:dyDescent="0.2">
      <c r="A362" t="s">
        <v>386</v>
      </c>
      <c r="B362" t="s">
        <v>792</v>
      </c>
      <c r="C362" t="s">
        <v>429</v>
      </c>
    </row>
    <row r="363" spans="1:3" x14ac:dyDescent="0.2">
      <c r="A363" t="s">
        <v>387</v>
      </c>
      <c r="B363" t="s">
        <v>793</v>
      </c>
      <c r="C363" t="s">
        <v>431</v>
      </c>
    </row>
    <row r="364" spans="1:3" x14ac:dyDescent="0.2">
      <c r="A364" t="s">
        <v>388</v>
      </c>
      <c r="B364" t="s">
        <v>794</v>
      </c>
      <c r="C364" t="s">
        <v>427</v>
      </c>
    </row>
    <row r="365" spans="1:3" x14ac:dyDescent="0.2">
      <c r="A365" t="s">
        <v>389</v>
      </c>
      <c r="B365" t="s">
        <v>795</v>
      </c>
      <c r="C365" t="s">
        <v>429</v>
      </c>
    </row>
    <row r="366" spans="1:3" x14ac:dyDescent="0.2">
      <c r="A366" t="s">
        <v>390</v>
      </c>
      <c r="B366" t="s">
        <v>796</v>
      </c>
      <c r="C366" t="s">
        <v>429</v>
      </c>
    </row>
    <row r="367" spans="1:3" x14ac:dyDescent="0.2">
      <c r="A367" t="s">
        <v>391</v>
      </c>
      <c r="B367" t="s">
        <v>797</v>
      </c>
      <c r="C367" t="s">
        <v>429</v>
      </c>
    </row>
    <row r="368" spans="1:3" x14ac:dyDescent="0.2">
      <c r="A368" t="s">
        <v>392</v>
      </c>
      <c r="B368" t="s">
        <v>798</v>
      </c>
      <c r="C368" t="s">
        <v>429</v>
      </c>
    </row>
    <row r="369" spans="1:3" x14ac:dyDescent="0.2">
      <c r="A369" t="s">
        <v>393</v>
      </c>
      <c r="B369" t="s">
        <v>799</v>
      </c>
      <c r="C369" t="s">
        <v>431</v>
      </c>
    </row>
    <row r="370" spans="1:3" x14ac:dyDescent="0.2">
      <c r="A370" t="s">
        <v>394</v>
      </c>
      <c r="B370" t="s">
        <v>800</v>
      </c>
      <c r="C370" t="s">
        <v>430</v>
      </c>
    </row>
    <row r="371" spans="1:3" x14ac:dyDescent="0.2">
      <c r="A371" t="s">
        <v>395</v>
      </c>
      <c r="B371" t="s">
        <v>801</v>
      </c>
      <c r="C371" t="s">
        <v>429</v>
      </c>
    </row>
    <row r="372" spans="1:3" x14ac:dyDescent="0.2">
      <c r="A372" t="s">
        <v>396</v>
      </c>
      <c r="B372" t="s">
        <v>802</v>
      </c>
      <c r="C372" t="s">
        <v>430</v>
      </c>
    </row>
    <row r="373" spans="1:3" x14ac:dyDescent="0.2">
      <c r="A373" t="s">
        <v>397</v>
      </c>
      <c r="B373" t="s">
        <v>803</v>
      </c>
      <c r="C373" t="s">
        <v>429</v>
      </c>
    </row>
    <row r="374" spans="1:3" x14ac:dyDescent="0.2">
      <c r="A374" t="s">
        <v>398</v>
      </c>
      <c r="B374" t="s">
        <v>804</v>
      </c>
      <c r="C374" t="s">
        <v>431</v>
      </c>
    </row>
    <row r="375" spans="1:3" x14ac:dyDescent="0.2">
      <c r="A375" t="s">
        <v>399</v>
      </c>
      <c r="B375" t="s">
        <v>805</v>
      </c>
      <c r="C375" t="s">
        <v>430</v>
      </c>
    </row>
    <row r="376" spans="1:3" x14ac:dyDescent="0.2">
      <c r="A376" t="s">
        <v>400</v>
      </c>
      <c r="B376" t="s">
        <v>806</v>
      </c>
      <c r="C376" t="s">
        <v>428</v>
      </c>
    </row>
    <row r="377" spans="1:3" x14ac:dyDescent="0.2">
      <c r="A377" t="s">
        <v>401</v>
      </c>
      <c r="B377" t="s">
        <v>807</v>
      </c>
      <c r="C377" t="s">
        <v>427</v>
      </c>
    </row>
    <row r="378" spans="1:3" x14ac:dyDescent="0.2">
      <c r="A378" t="s">
        <v>402</v>
      </c>
      <c r="B378" t="s">
        <v>808</v>
      </c>
      <c r="C378" t="s">
        <v>431</v>
      </c>
    </row>
    <row r="379" spans="1:3" x14ac:dyDescent="0.2">
      <c r="A379" t="s">
        <v>403</v>
      </c>
      <c r="B379" t="s">
        <v>809</v>
      </c>
      <c r="C379" t="s">
        <v>427</v>
      </c>
    </row>
    <row r="380" spans="1:3" x14ac:dyDescent="0.2">
      <c r="A380" t="s">
        <v>404</v>
      </c>
      <c r="B380" t="s">
        <v>810</v>
      </c>
      <c r="C380" t="s">
        <v>430</v>
      </c>
    </row>
    <row r="381" spans="1:3" x14ac:dyDescent="0.2">
      <c r="A381" t="s">
        <v>405</v>
      </c>
      <c r="B381" t="s">
        <v>811</v>
      </c>
      <c r="C381" t="s">
        <v>431</v>
      </c>
    </row>
    <row r="382" spans="1:3" x14ac:dyDescent="0.2">
      <c r="A382" t="s">
        <v>406</v>
      </c>
      <c r="B382" t="s">
        <v>812</v>
      </c>
      <c r="C382" t="s">
        <v>428</v>
      </c>
    </row>
    <row r="383" spans="1:3" x14ac:dyDescent="0.2">
      <c r="A383" t="s">
        <v>407</v>
      </c>
      <c r="B383" t="s">
        <v>813</v>
      </c>
      <c r="C383" t="s">
        <v>430</v>
      </c>
    </row>
    <row r="384" spans="1:3" x14ac:dyDescent="0.2">
      <c r="A384" t="s">
        <v>408</v>
      </c>
      <c r="B384" t="s">
        <v>814</v>
      </c>
      <c r="C384" t="s">
        <v>430</v>
      </c>
    </row>
    <row r="385" spans="1:3" x14ac:dyDescent="0.2">
      <c r="A385" t="s">
        <v>409</v>
      </c>
      <c r="B385" t="s">
        <v>815</v>
      </c>
      <c r="C385" t="s">
        <v>428</v>
      </c>
    </row>
    <row r="386" spans="1:3" x14ac:dyDescent="0.2">
      <c r="A386" t="s">
        <v>410</v>
      </c>
      <c r="B386" t="s">
        <v>816</v>
      </c>
      <c r="C386" t="s">
        <v>430</v>
      </c>
    </row>
    <row r="387" spans="1:3" x14ac:dyDescent="0.2">
      <c r="A387" t="s">
        <v>411</v>
      </c>
      <c r="B387" t="s">
        <v>817</v>
      </c>
      <c r="C387" t="s">
        <v>430</v>
      </c>
    </row>
    <row r="388" spans="1:3" x14ac:dyDescent="0.2">
      <c r="A388" t="s">
        <v>412</v>
      </c>
      <c r="B388" t="s">
        <v>818</v>
      </c>
      <c r="C388" t="s">
        <v>427</v>
      </c>
    </row>
    <row r="389" spans="1:3" x14ac:dyDescent="0.2">
      <c r="A389" t="s">
        <v>413</v>
      </c>
      <c r="B389" t="s">
        <v>819</v>
      </c>
      <c r="C389" t="s">
        <v>430</v>
      </c>
    </row>
    <row r="390" spans="1:3" x14ac:dyDescent="0.2">
      <c r="A390" t="s">
        <v>414</v>
      </c>
      <c r="B390" t="s">
        <v>820</v>
      </c>
      <c r="C390" t="s">
        <v>431</v>
      </c>
    </row>
    <row r="391" spans="1:3" x14ac:dyDescent="0.2">
      <c r="A391" t="s">
        <v>415</v>
      </c>
      <c r="B391" t="s">
        <v>821</v>
      </c>
      <c r="C391" t="s">
        <v>427</v>
      </c>
    </row>
    <row r="392" spans="1:3" x14ac:dyDescent="0.2">
      <c r="A392" t="s">
        <v>416</v>
      </c>
      <c r="B392" t="s">
        <v>822</v>
      </c>
      <c r="C392" t="s">
        <v>427</v>
      </c>
    </row>
    <row r="393" spans="1:3" x14ac:dyDescent="0.2">
      <c r="A393" t="s">
        <v>417</v>
      </c>
      <c r="B393" t="s">
        <v>823</v>
      </c>
      <c r="C393" t="s">
        <v>427</v>
      </c>
    </row>
    <row r="394" spans="1:3" x14ac:dyDescent="0.2">
      <c r="A394" t="s">
        <v>418</v>
      </c>
      <c r="B394" t="s">
        <v>824</v>
      </c>
      <c r="C394" t="s">
        <v>427</v>
      </c>
    </row>
    <row r="395" spans="1:3" x14ac:dyDescent="0.2">
      <c r="A395" t="s">
        <v>419</v>
      </c>
      <c r="B395" t="s">
        <v>825</v>
      </c>
      <c r="C395" t="s">
        <v>431</v>
      </c>
    </row>
    <row r="396" spans="1:3" x14ac:dyDescent="0.2">
      <c r="A396" t="s">
        <v>420</v>
      </c>
      <c r="B396" t="s">
        <v>826</v>
      </c>
      <c r="C396" t="s">
        <v>429</v>
      </c>
    </row>
    <row r="397" spans="1:3" x14ac:dyDescent="0.2">
      <c r="A397" t="s">
        <v>421</v>
      </c>
      <c r="B397" t="s">
        <v>827</v>
      </c>
      <c r="C397" t="s">
        <v>427</v>
      </c>
    </row>
    <row r="398" spans="1:3" x14ac:dyDescent="0.2">
      <c r="A398" t="s">
        <v>422</v>
      </c>
      <c r="B398" t="s">
        <v>828</v>
      </c>
      <c r="C398" t="s">
        <v>427</v>
      </c>
    </row>
    <row r="399" spans="1:3" x14ac:dyDescent="0.2">
      <c r="A399" t="s">
        <v>423</v>
      </c>
      <c r="B399" t="s">
        <v>829</v>
      </c>
      <c r="C399" t="s">
        <v>428</v>
      </c>
    </row>
    <row r="400" spans="1:3" x14ac:dyDescent="0.2">
      <c r="A400" t="s">
        <v>424</v>
      </c>
      <c r="B400" t="s">
        <v>830</v>
      </c>
      <c r="C400" t="s">
        <v>429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B8C1-5F1C-594F-A24A-A2149DFCABB3}">
  <sheetPr>
    <pageSetUpPr fitToPage="1"/>
  </sheetPr>
  <dimension ref="A1:N601"/>
  <sheetViews>
    <sheetView zoomScale="75" zoomScaleNormal="75" workbookViewId="0">
      <selection activeCell="D1" sqref="D1"/>
    </sheetView>
  </sheetViews>
  <sheetFormatPr baseColWidth="10" defaultColWidth="8.83203125" defaultRowHeight="15" x14ac:dyDescent="0.2"/>
  <cols>
    <col min="1" max="2" width="15.33203125" style="6" customWidth="1"/>
    <col min="3" max="3" width="12.33203125" style="7" customWidth="1"/>
    <col min="4" max="4" width="15.1640625" style="6" customWidth="1"/>
    <col min="5" max="5" width="11.33203125" style="7" customWidth="1"/>
    <col min="6" max="6" width="13.83203125" style="5" customWidth="1"/>
    <col min="7" max="7" width="17.33203125" style="6" customWidth="1"/>
    <col min="8" max="8" width="16.33203125" style="7" customWidth="1"/>
    <col min="9" max="9" width="16.33203125" style="5" customWidth="1"/>
    <col min="10" max="10" width="23" style="5" customWidth="1"/>
    <col min="11" max="11" width="16.5" style="5" customWidth="1"/>
    <col min="12" max="12" width="18.1640625" style="5" customWidth="1"/>
    <col min="13" max="13" width="16.33203125" style="5" customWidth="1"/>
    <col min="14" max="14" width="12.33203125" style="5" customWidth="1"/>
    <col min="15" max="249" width="8.83203125" style="5"/>
    <col min="250" max="250" width="15.33203125" style="5" customWidth="1"/>
    <col min="251" max="251" width="10.1640625" style="5" customWidth="1"/>
    <col min="252" max="252" width="15.1640625" style="5" customWidth="1"/>
    <col min="253" max="253" width="11.33203125" style="5" customWidth="1"/>
    <col min="254" max="254" width="13.83203125" style="5" customWidth="1"/>
    <col min="255" max="255" width="17.33203125" style="5" customWidth="1"/>
    <col min="256" max="256" width="12.1640625" style="5" customWidth="1"/>
    <col min="257" max="505" width="8.83203125" style="5"/>
    <col min="506" max="506" width="15.33203125" style="5" customWidth="1"/>
    <col min="507" max="507" width="10.1640625" style="5" customWidth="1"/>
    <col min="508" max="508" width="15.1640625" style="5" customWidth="1"/>
    <col min="509" max="509" width="11.33203125" style="5" customWidth="1"/>
    <col min="510" max="510" width="13.83203125" style="5" customWidth="1"/>
    <col min="511" max="511" width="17.33203125" style="5" customWidth="1"/>
    <col min="512" max="512" width="12.1640625" style="5" customWidth="1"/>
    <col min="513" max="761" width="8.83203125" style="5"/>
    <col min="762" max="762" width="15.33203125" style="5" customWidth="1"/>
    <col min="763" max="763" width="10.1640625" style="5" customWidth="1"/>
    <col min="764" max="764" width="15.1640625" style="5" customWidth="1"/>
    <col min="765" max="765" width="11.33203125" style="5" customWidth="1"/>
    <col min="766" max="766" width="13.83203125" style="5" customWidth="1"/>
    <col min="767" max="767" width="17.33203125" style="5" customWidth="1"/>
    <col min="768" max="768" width="12.1640625" style="5" customWidth="1"/>
    <col min="769" max="1017" width="8.83203125" style="5"/>
    <col min="1018" max="1018" width="15.33203125" style="5" customWidth="1"/>
    <col min="1019" max="1019" width="10.1640625" style="5" customWidth="1"/>
    <col min="1020" max="1020" width="15.1640625" style="5" customWidth="1"/>
    <col min="1021" max="1021" width="11.33203125" style="5" customWidth="1"/>
    <col min="1022" max="1022" width="13.83203125" style="5" customWidth="1"/>
    <col min="1023" max="1023" width="17.33203125" style="5" customWidth="1"/>
    <col min="1024" max="1024" width="12.1640625" style="5" customWidth="1"/>
    <col min="1025" max="1273" width="8.83203125" style="5"/>
    <col min="1274" max="1274" width="15.33203125" style="5" customWidth="1"/>
    <col min="1275" max="1275" width="10.1640625" style="5" customWidth="1"/>
    <col min="1276" max="1276" width="15.1640625" style="5" customWidth="1"/>
    <col min="1277" max="1277" width="11.33203125" style="5" customWidth="1"/>
    <col min="1278" max="1278" width="13.83203125" style="5" customWidth="1"/>
    <col min="1279" max="1279" width="17.33203125" style="5" customWidth="1"/>
    <col min="1280" max="1280" width="12.1640625" style="5" customWidth="1"/>
    <col min="1281" max="1529" width="8.83203125" style="5"/>
    <col min="1530" max="1530" width="15.33203125" style="5" customWidth="1"/>
    <col min="1531" max="1531" width="10.1640625" style="5" customWidth="1"/>
    <col min="1532" max="1532" width="15.1640625" style="5" customWidth="1"/>
    <col min="1533" max="1533" width="11.33203125" style="5" customWidth="1"/>
    <col min="1534" max="1534" width="13.83203125" style="5" customWidth="1"/>
    <col min="1535" max="1535" width="17.33203125" style="5" customWidth="1"/>
    <col min="1536" max="1536" width="12.1640625" style="5" customWidth="1"/>
    <col min="1537" max="1785" width="8.83203125" style="5"/>
    <col min="1786" max="1786" width="15.33203125" style="5" customWidth="1"/>
    <col min="1787" max="1787" width="10.1640625" style="5" customWidth="1"/>
    <col min="1788" max="1788" width="15.1640625" style="5" customWidth="1"/>
    <col min="1789" max="1789" width="11.33203125" style="5" customWidth="1"/>
    <col min="1790" max="1790" width="13.83203125" style="5" customWidth="1"/>
    <col min="1791" max="1791" width="17.33203125" style="5" customWidth="1"/>
    <col min="1792" max="1792" width="12.1640625" style="5" customWidth="1"/>
    <col min="1793" max="2041" width="8.83203125" style="5"/>
    <col min="2042" max="2042" width="15.33203125" style="5" customWidth="1"/>
    <col min="2043" max="2043" width="10.1640625" style="5" customWidth="1"/>
    <col min="2044" max="2044" width="15.1640625" style="5" customWidth="1"/>
    <col min="2045" max="2045" width="11.33203125" style="5" customWidth="1"/>
    <col min="2046" max="2046" width="13.83203125" style="5" customWidth="1"/>
    <col min="2047" max="2047" width="17.33203125" style="5" customWidth="1"/>
    <col min="2048" max="2048" width="12.1640625" style="5" customWidth="1"/>
    <col min="2049" max="2297" width="8.83203125" style="5"/>
    <col min="2298" max="2298" width="15.33203125" style="5" customWidth="1"/>
    <col min="2299" max="2299" width="10.1640625" style="5" customWidth="1"/>
    <col min="2300" max="2300" width="15.1640625" style="5" customWidth="1"/>
    <col min="2301" max="2301" width="11.33203125" style="5" customWidth="1"/>
    <col min="2302" max="2302" width="13.83203125" style="5" customWidth="1"/>
    <col min="2303" max="2303" width="17.33203125" style="5" customWidth="1"/>
    <col min="2304" max="2304" width="12.1640625" style="5" customWidth="1"/>
    <col min="2305" max="2553" width="8.83203125" style="5"/>
    <col min="2554" max="2554" width="15.33203125" style="5" customWidth="1"/>
    <col min="2555" max="2555" width="10.1640625" style="5" customWidth="1"/>
    <col min="2556" max="2556" width="15.1640625" style="5" customWidth="1"/>
    <col min="2557" max="2557" width="11.33203125" style="5" customWidth="1"/>
    <col min="2558" max="2558" width="13.83203125" style="5" customWidth="1"/>
    <col min="2559" max="2559" width="17.33203125" style="5" customWidth="1"/>
    <col min="2560" max="2560" width="12.1640625" style="5" customWidth="1"/>
    <col min="2561" max="2809" width="8.83203125" style="5"/>
    <col min="2810" max="2810" width="15.33203125" style="5" customWidth="1"/>
    <col min="2811" max="2811" width="10.1640625" style="5" customWidth="1"/>
    <col min="2812" max="2812" width="15.1640625" style="5" customWidth="1"/>
    <col min="2813" max="2813" width="11.33203125" style="5" customWidth="1"/>
    <col min="2814" max="2814" width="13.83203125" style="5" customWidth="1"/>
    <col min="2815" max="2815" width="17.33203125" style="5" customWidth="1"/>
    <col min="2816" max="2816" width="12.1640625" style="5" customWidth="1"/>
    <col min="2817" max="3065" width="8.83203125" style="5"/>
    <col min="3066" max="3066" width="15.33203125" style="5" customWidth="1"/>
    <col min="3067" max="3067" width="10.1640625" style="5" customWidth="1"/>
    <col min="3068" max="3068" width="15.1640625" style="5" customWidth="1"/>
    <col min="3069" max="3069" width="11.33203125" style="5" customWidth="1"/>
    <col min="3070" max="3070" width="13.83203125" style="5" customWidth="1"/>
    <col min="3071" max="3071" width="17.33203125" style="5" customWidth="1"/>
    <col min="3072" max="3072" width="12.1640625" style="5" customWidth="1"/>
    <col min="3073" max="3321" width="8.83203125" style="5"/>
    <col min="3322" max="3322" width="15.33203125" style="5" customWidth="1"/>
    <col min="3323" max="3323" width="10.1640625" style="5" customWidth="1"/>
    <col min="3324" max="3324" width="15.1640625" style="5" customWidth="1"/>
    <col min="3325" max="3325" width="11.33203125" style="5" customWidth="1"/>
    <col min="3326" max="3326" width="13.83203125" style="5" customWidth="1"/>
    <col min="3327" max="3327" width="17.33203125" style="5" customWidth="1"/>
    <col min="3328" max="3328" width="12.1640625" style="5" customWidth="1"/>
    <col min="3329" max="3577" width="8.83203125" style="5"/>
    <col min="3578" max="3578" width="15.33203125" style="5" customWidth="1"/>
    <col min="3579" max="3579" width="10.1640625" style="5" customWidth="1"/>
    <col min="3580" max="3580" width="15.1640625" style="5" customWidth="1"/>
    <col min="3581" max="3581" width="11.33203125" style="5" customWidth="1"/>
    <col min="3582" max="3582" width="13.83203125" style="5" customWidth="1"/>
    <col min="3583" max="3583" width="17.33203125" style="5" customWidth="1"/>
    <col min="3584" max="3584" width="12.1640625" style="5" customWidth="1"/>
    <col min="3585" max="3833" width="8.83203125" style="5"/>
    <col min="3834" max="3834" width="15.33203125" style="5" customWidth="1"/>
    <col min="3835" max="3835" width="10.1640625" style="5" customWidth="1"/>
    <col min="3836" max="3836" width="15.1640625" style="5" customWidth="1"/>
    <col min="3837" max="3837" width="11.33203125" style="5" customWidth="1"/>
    <col min="3838" max="3838" width="13.83203125" style="5" customWidth="1"/>
    <col min="3839" max="3839" width="17.33203125" style="5" customWidth="1"/>
    <col min="3840" max="3840" width="12.1640625" style="5" customWidth="1"/>
    <col min="3841" max="4089" width="8.83203125" style="5"/>
    <col min="4090" max="4090" width="15.33203125" style="5" customWidth="1"/>
    <col min="4091" max="4091" width="10.1640625" style="5" customWidth="1"/>
    <col min="4092" max="4092" width="15.1640625" style="5" customWidth="1"/>
    <col min="4093" max="4093" width="11.33203125" style="5" customWidth="1"/>
    <col min="4094" max="4094" width="13.83203125" style="5" customWidth="1"/>
    <col min="4095" max="4095" width="17.33203125" style="5" customWidth="1"/>
    <col min="4096" max="4096" width="12.1640625" style="5" customWidth="1"/>
    <col min="4097" max="4345" width="8.83203125" style="5"/>
    <col min="4346" max="4346" width="15.33203125" style="5" customWidth="1"/>
    <col min="4347" max="4347" width="10.1640625" style="5" customWidth="1"/>
    <col min="4348" max="4348" width="15.1640625" style="5" customWidth="1"/>
    <col min="4349" max="4349" width="11.33203125" style="5" customWidth="1"/>
    <col min="4350" max="4350" width="13.83203125" style="5" customWidth="1"/>
    <col min="4351" max="4351" width="17.33203125" style="5" customWidth="1"/>
    <col min="4352" max="4352" width="12.1640625" style="5" customWidth="1"/>
    <col min="4353" max="4601" width="8.83203125" style="5"/>
    <col min="4602" max="4602" width="15.33203125" style="5" customWidth="1"/>
    <col min="4603" max="4603" width="10.1640625" style="5" customWidth="1"/>
    <col min="4604" max="4604" width="15.1640625" style="5" customWidth="1"/>
    <col min="4605" max="4605" width="11.33203125" style="5" customWidth="1"/>
    <col min="4606" max="4606" width="13.83203125" style="5" customWidth="1"/>
    <col min="4607" max="4607" width="17.33203125" style="5" customWidth="1"/>
    <col min="4608" max="4608" width="12.1640625" style="5" customWidth="1"/>
    <col min="4609" max="4857" width="8.83203125" style="5"/>
    <col min="4858" max="4858" width="15.33203125" style="5" customWidth="1"/>
    <col min="4859" max="4859" width="10.1640625" style="5" customWidth="1"/>
    <col min="4860" max="4860" width="15.1640625" style="5" customWidth="1"/>
    <col min="4861" max="4861" width="11.33203125" style="5" customWidth="1"/>
    <col min="4862" max="4862" width="13.83203125" style="5" customWidth="1"/>
    <col min="4863" max="4863" width="17.33203125" style="5" customWidth="1"/>
    <col min="4864" max="4864" width="12.1640625" style="5" customWidth="1"/>
    <col min="4865" max="5113" width="8.83203125" style="5"/>
    <col min="5114" max="5114" width="15.33203125" style="5" customWidth="1"/>
    <col min="5115" max="5115" width="10.1640625" style="5" customWidth="1"/>
    <col min="5116" max="5116" width="15.1640625" style="5" customWidth="1"/>
    <col min="5117" max="5117" width="11.33203125" style="5" customWidth="1"/>
    <col min="5118" max="5118" width="13.83203125" style="5" customWidth="1"/>
    <col min="5119" max="5119" width="17.33203125" style="5" customWidth="1"/>
    <col min="5120" max="5120" width="12.1640625" style="5" customWidth="1"/>
    <col min="5121" max="5369" width="8.83203125" style="5"/>
    <col min="5370" max="5370" width="15.33203125" style="5" customWidth="1"/>
    <col min="5371" max="5371" width="10.1640625" style="5" customWidth="1"/>
    <col min="5372" max="5372" width="15.1640625" style="5" customWidth="1"/>
    <col min="5373" max="5373" width="11.33203125" style="5" customWidth="1"/>
    <col min="5374" max="5374" width="13.83203125" style="5" customWidth="1"/>
    <col min="5375" max="5375" width="17.33203125" style="5" customWidth="1"/>
    <col min="5376" max="5376" width="12.1640625" style="5" customWidth="1"/>
    <col min="5377" max="5625" width="8.83203125" style="5"/>
    <col min="5626" max="5626" width="15.33203125" style="5" customWidth="1"/>
    <col min="5627" max="5627" width="10.1640625" style="5" customWidth="1"/>
    <col min="5628" max="5628" width="15.1640625" style="5" customWidth="1"/>
    <col min="5629" max="5629" width="11.33203125" style="5" customWidth="1"/>
    <col min="5630" max="5630" width="13.83203125" style="5" customWidth="1"/>
    <col min="5631" max="5631" width="17.33203125" style="5" customWidth="1"/>
    <col min="5632" max="5632" width="12.1640625" style="5" customWidth="1"/>
    <col min="5633" max="5881" width="8.83203125" style="5"/>
    <col min="5882" max="5882" width="15.33203125" style="5" customWidth="1"/>
    <col min="5883" max="5883" width="10.1640625" style="5" customWidth="1"/>
    <col min="5884" max="5884" width="15.1640625" style="5" customWidth="1"/>
    <col min="5885" max="5885" width="11.33203125" style="5" customWidth="1"/>
    <col min="5886" max="5886" width="13.83203125" style="5" customWidth="1"/>
    <col min="5887" max="5887" width="17.33203125" style="5" customWidth="1"/>
    <col min="5888" max="5888" width="12.1640625" style="5" customWidth="1"/>
    <col min="5889" max="6137" width="8.83203125" style="5"/>
    <col min="6138" max="6138" width="15.33203125" style="5" customWidth="1"/>
    <col min="6139" max="6139" width="10.1640625" style="5" customWidth="1"/>
    <col min="6140" max="6140" width="15.1640625" style="5" customWidth="1"/>
    <col min="6141" max="6141" width="11.33203125" style="5" customWidth="1"/>
    <col min="6142" max="6142" width="13.83203125" style="5" customWidth="1"/>
    <col min="6143" max="6143" width="17.33203125" style="5" customWidth="1"/>
    <col min="6144" max="6144" width="12.1640625" style="5" customWidth="1"/>
    <col min="6145" max="6393" width="8.83203125" style="5"/>
    <col min="6394" max="6394" width="15.33203125" style="5" customWidth="1"/>
    <col min="6395" max="6395" width="10.1640625" style="5" customWidth="1"/>
    <col min="6396" max="6396" width="15.1640625" style="5" customWidth="1"/>
    <col min="6397" max="6397" width="11.33203125" style="5" customWidth="1"/>
    <col min="6398" max="6398" width="13.83203125" style="5" customWidth="1"/>
    <col min="6399" max="6399" width="17.33203125" style="5" customWidth="1"/>
    <col min="6400" max="6400" width="12.1640625" style="5" customWidth="1"/>
    <col min="6401" max="6649" width="8.83203125" style="5"/>
    <col min="6650" max="6650" width="15.33203125" style="5" customWidth="1"/>
    <col min="6651" max="6651" width="10.1640625" style="5" customWidth="1"/>
    <col min="6652" max="6652" width="15.1640625" style="5" customWidth="1"/>
    <col min="6653" max="6653" width="11.33203125" style="5" customWidth="1"/>
    <col min="6654" max="6654" width="13.83203125" style="5" customWidth="1"/>
    <col min="6655" max="6655" width="17.33203125" style="5" customWidth="1"/>
    <col min="6656" max="6656" width="12.1640625" style="5" customWidth="1"/>
    <col min="6657" max="6905" width="8.83203125" style="5"/>
    <col min="6906" max="6906" width="15.33203125" style="5" customWidth="1"/>
    <col min="6907" max="6907" width="10.1640625" style="5" customWidth="1"/>
    <col min="6908" max="6908" width="15.1640625" style="5" customWidth="1"/>
    <col min="6909" max="6909" width="11.33203125" style="5" customWidth="1"/>
    <col min="6910" max="6910" width="13.83203125" style="5" customWidth="1"/>
    <col min="6911" max="6911" width="17.33203125" style="5" customWidth="1"/>
    <col min="6912" max="6912" width="12.1640625" style="5" customWidth="1"/>
    <col min="6913" max="7161" width="8.83203125" style="5"/>
    <col min="7162" max="7162" width="15.33203125" style="5" customWidth="1"/>
    <col min="7163" max="7163" width="10.1640625" style="5" customWidth="1"/>
    <col min="7164" max="7164" width="15.1640625" style="5" customWidth="1"/>
    <col min="7165" max="7165" width="11.33203125" style="5" customWidth="1"/>
    <col min="7166" max="7166" width="13.83203125" style="5" customWidth="1"/>
    <col min="7167" max="7167" width="17.33203125" style="5" customWidth="1"/>
    <col min="7168" max="7168" width="12.1640625" style="5" customWidth="1"/>
    <col min="7169" max="7417" width="8.83203125" style="5"/>
    <col min="7418" max="7418" width="15.33203125" style="5" customWidth="1"/>
    <col min="7419" max="7419" width="10.1640625" style="5" customWidth="1"/>
    <col min="7420" max="7420" width="15.1640625" style="5" customWidth="1"/>
    <col min="7421" max="7421" width="11.33203125" style="5" customWidth="1"/>
    <col min="7422" max="7422" width="13.83203125" style="5" customWidth="1"/>
    <col min="7423" max="7423" width="17.33203125" style="5" customWidth="1"/>
    <col min="7424" max="7424" width="12.1640625" style="5" customWidth="1"/>
    <col min="7425" max="7673" width="8.83203125" style="5"/>
    <col min="7674" max="7674" width="15.33203125" style="5" customWidth="1"/>
    <col min="7675" max="7675" width="10.1640625" style="5" customWidth="1"/>
    <col min="7676" max="7676" width="15.1640625" style="5" customWidth="1"/>
    <col min="7677" max="7677" width="11.33203125" style="5" customWidth="1"/>
    <col min="7678" max="7678" width="13.83203125" style="5" customWidth="1"/>
    <col min="7679" max="7679" width="17.33203125" style="5" customWidth="1"/>
    <col min="7680" max="7680" width="12.1640625" style="5" customWidth="1"/>
    <col min="7681" max="7929" width="8.83203125" style="5"/>
    <col min="7930" max="7930" width="15.33203125" style="5" customWidth="1"/>
    <col min="7931" max="7931" width="10.1640625" style="5" customWidth="1"/>
    <col min="7932" max="7932" width="15.1640625" style="5" customWidth="1"/>
    <col min="7933" max="7933" width="11.33203125" style="5" customWidth="1"/>
    <col min="7934" max="7934" width="13.83203125" style="5" customWidth="1"/>
    <col min="7935" max="7935" width="17.33203125" style="5" customWidth="1"/>
    <col min="7936" max="7936" width="12.1640625" style="5" customWidth="1"/>
    <col min="7937" max="8185" width="8.83203125" style="5"/>
    <col min="8186" max="8186" width="15.33203125" style="5" customWidth="1"/>
    <col min="8187" max="8187" width="10.1640625" style="5" customWidth="1"/>
    <col min="8188" max="8188" width="15.1640625" style="5" customWidth="1"/>
    <col min="8189" max="8189" width="11.33203125" style="5" customWidth="1"/>
    <col min="8190" max="8190" width="13.83203125" style="5" customWidth="1"/>
    <col min="8191" max="8191" width="17.33203125" style="5" customWidth="1"/>
    <col min="8192" max="8192" width="12.1640625" style="5" customWidth="1"/>
    <col min="8193" max="8441" width="8.83203125" style="5"/>
    <col min="8442" max="8442" width="15.33203125" style="5" customWidth="1"/>
    <col min="8443" max="8443" width="10.1640625" style="5" customWidth="1"/>
    <col min="8444" max="8444" width="15.1640625" style="5" customWidth="1"/>
    <col min="8445" max="8445" width="11.33203125" style="5" customWidth="1"/>
    <col min="8446" max="8446" width="13.83203125" style="5" customWidth="1"/>
    <col min="8447" max="8447" width="17.33203125" style="5" customWidth="1"/>
    <col min="8448" max="8448" width="12.1640625" style="5" customWidth="1"/>
    <col min="8449" max="8697" width="8.83203125" style="5"/>
    <col min="8698" max="8698" width="15.33203125" style="5" customWidth="1"/>
    <col min="8699" max="8699" width="10.1640625" style="5" customWidth="1"/>
    <col min="8700" max="8700" width="15.1640625" style="5" customWidth="1"/>
    <col min="8701" max="8701" width="11.33203125" style="5" customWidth="1"/>
    <col min="8702" max="8702" width="13.83203125" style="5" customWidth="1"/>
    <col min="8703" max="8703" width="17.33203125" style="5" customWidth="1"/>
    <col min="8704" max="8704" width="12.1640625" style="5" customWidth="1"/>
    <col min="8705" max="8953" width="8.83203125" style="5"/>
    <col min="8954" max="8954" width="15.33203125" style="5" customWidth="1"/>
    <col min="8955" max="8955" width="10.1640625" style="5" customWidth="1"/>
    <col min="8956" max="8956" width="15.1640625" style="5" customWidth="1"/>
    <col min="8957" max="8957" width="11.33203125" style="5" customWidth="1"/>
    <col min="8958" max="8958" width="13.83203125" style="5" customWidth="1"/>
    <col min="8959" max="8959" width="17.33203125" style="5" customWidth="1"/>
    <col min="8960" max="8960" width="12.1640625" style="5" customWidth="1"/>
    <col min="8961" max="9209" width="8.83203125" style="5"/>
    <col min="9210" max="9210" width="15.33203125" style="5" customWidth="1"/>
    <col min="9211" max="9211" width="10.1640625" style="5" customWidth="1"/>
    <col min="9212" max="9212" width="15.1640625" style="5" customWidth="1"/>
    <col min="9213" max="9213" width="11.33203125" style="5" customWidth="1"/>
    <col min="9214" max="9214" width="13.83203125" style="5" customWidth="1"/>
    <col min="9215" max="9215" width="17.33203125" style="5" customWidth="1"/>
    <col min="9216" max="9216" width="12.1640625" style="5" customWidth="1"/>
    <col min="9217" max="9465" width="8.83203125" style="5"/>
    <col min="9466" max="9466" width="15.33203125" style="5" customWidth="1"/>
    <col min="9467" max="9467" width="10.1640625" style="5" customWidth="1"/>
    <col min="9468" max="9468" width="15.1640625" style="5" customWidth="1"/>
    <col min="9469" max="9469" width="11.33203125" style="5" customWidth="1"/>
    <col min="9470" max="9470" width="13.83203125" style="5" customWidth="1"/>
    <col min="9471" max="9471" width="17.33203125" style="5" customWidth="1"/>
    <col min="9472" max="9472" width="12.1640625" style="5" customWidth="1"/>
    <col min="9473" max="9721" width="8.83203125" style="5"/>
    <col min="9722" max="9722" width="15.33203125" style="5" customWidth="1"/>
    <col min="9723" max="9723" width="10.1640625" style="5" customWidth="1"/>
    <col min="9724" max="9724" width="15.1640625" style="5" customWidth="1"/>
    <col min="9725" max="9725" width="11.33203125" style="5" customWidth="1"/>
    <col min="9726" max="9726" width="13.83203125" style="5" customWidth="1"/>
    <col min="9727" max="9727" width="17.33203125" style="5" customWidth="1"/>
    <col min="9728" max="9728" width="12.1640625" style="5" customWidth="1"/>
    <col min="9729" max="9977" width="8.83203125" style="5"/>
    <col min="9978" max="9978" width="15.33203125" style="5" customWidth="1"/>
    <col min="9979" max="9979" width="10.1640625" style="5" customWidth="1"/>
    <col min="9980" max="9980" width="15.1640625" style="5" customWidth="1"/>
    <col min="9981" max="9981" width="11.33203125" style="5" customWidth="1"/>
    <col min="9982" max="9982" width="13.83203125" style="5" customWidth="1"/>
    <col min="9983" max="9983" width="17.33203125" style="5" customWidth="1"/>
    <col min="9984" max="9984" width="12.1640625" style="5" customWidth="1"/>
    <col min="9985" max="10233" width="8.83203125" style="5"/>
    <col min="10234" max="10234" width="15.33203125" style="5" customWidth="1"/>
    <col min="10235" max="10235" width="10.1640625" style="5" customWidth="1"/>
    <col min="10236" max="10236" width="15.1640625" style="5" customWidth="1"/>
    <col min="10237" max="10237" width="11.33203125" style="5" customWidth="1"/>
    <col min="10238" max="10238" width="13.83203125" style="5" customWidth="1"/>
    <col min="10239" max="10239" width="17.33203125" style="5" customWidth="1"/>
    <col min="10240" max="10240" width="12.1640625" style="5" customWidth="1"/>
    <col min="10241" max="10489" width="8.83203125" style="5"/>
    <col min="10490" max="10490" width="15.33203125" style="5" customWidth="1"/>
    <col min="10491" max="10491" width="10.1640625" style="5" customWidth="1"/>
    <col min="10492" max="10492" width="15.1640625" style="5" customWidth="1"/>
    <col min="10493" max="10493" width="11.33203125" style="5" customWidth="1"/>
    <col min="10494" max="10494" width="13.83203125" style="5" customWidth="1"/>
    <col min="10495" max="10495" width="17.33203125" style="5" customWidth="1"/>
    <col min="10496" max="10496" width="12.1640625" style="5" customWidth="1"/>
    <col min="10497" max="10745" width="8.83203125" style="5"/>
    <col min="10746" max="10746" width="15.33203125" style="5" customWidth="1"/>
    <col min="10747" max="10747" width="10.1640625" style="5" customWidth="1"/>
    <col min="10748" max="10748" width="15.1640625" style="5" customWidth="1"/>
    <col min="10749" max="10749" width="11.33203125" style="5" customWidth="1"/>
    <col min="10750" max="10750" width="13.83203125" style="5" customWidth="1"/>
    <col min="10751" max="10751" width="17.33203125" style="5" customWidth="1"/>
    <col min="10752" max="10752" width="12.1640625" style="5" customWidth="1"/>
    <col min="10753" max="11001" width="8.83203125" style="5"/>
    <col min="11002" max="11002" width="15.33203125" style="5" customWidth="1"/>
    <col min="11003" max="11003" width="10.1640625" style="5" customWidth="1"/>
    <col min="11004" max="11004" width="15.1640625" style="5" customWidth="1"/>
    <col min="11005" max="11005" width="11.33203125" style="5" customWidth="1"/>
    <col min="11006" max="11006" width="13.83203125" style="5" customWidth="1"/>
    <col min="11007" max="11007" width="17.33203125" style="5" customWidth="1"/>
    <col min="11008" max="11008" width="12.1640625" style="5" customWidth="1"/>
    <col min="11009" max="11257" width="8.83203125" style="5"/>
    <col min="11258" max="11258" width="15.33203125" style="5" customWidth="1"/>
    <col min="11259" max="11259" width="10.1640625" style="5" customWidth="1"/>
    <col min="11260" max="11260" width="15.1640625" style="5" customWidth="1"/>
    <col min="11261" max="11261" width="11.33203125" style="5" customWidth="1"/>
    <col min="11262" max="11262" width="13.83203125" style="5" customWidth="1"/>
    <col min="11263" max="11263" width="17.33203125" style="5" customWidth="1"/>
    <col min="11264" max="11264" width="12.1640625" style="5" customWidth="1"/>
    <col min="11265" max="11513" width="8.83203125" style="5"/>
    <col min="11514" max="11514" width="15.33203125" style="5" customWidth="1"/>
    <col min="11515" max="11515" width="10.1640625" style="5" customWidth="1"/>
    <col min="11516" max="11516" width="15.1640625" style="5" customWidth="1"/>
    <col min="11517" max="11517" width="11.33203125" style="5" customWidth="1"/>
    <col min="11518" max="11518" width="13.83203125" style="5" customWidth="1"/>
    <col min="11519" max="11519" width="17.33203125" style="5" customWidth="1"/>
    <col min="11520" max="11520" width="12.1640625" style="5" customWidth="1"/>
    <col min="11521" max="11769" width="8.83203125" style="5"/>
    <col min="11770" max="11770" width="15.33203125" style="5" customWidth="1"/>
    <col min="11771" max="11771" width="10.1640625" style="5" customWidth="1"/>
    <col min="11772" max="11772" width="15.1640625" style="5" customWidth="1"/>
    <col min="11773" max="11773" width="11.33203125" style="5" customWidth="1"/>
    <col min="11774" max="11774" width="13.83203125" style="5" customWidth="1"/>
    <col min="11775" max="11775" width="17.33203125" style="5" customWidth="1"/>
    <col min="11776" max="11776" width="12.1640625" style="5" customWidth="1"/>
    <col min="11777" max="12025" width="8.83203125" style="5"/>
    <col min="12026" max="12026" width="15.33203125" style="5" customWidth="1"/>
    <col min="12027" max="12027" width="10.1640625" style="5" customWidth="1"/>
    <col min="12028" max="12028" width="15.1640625" style="5" customWidth="1"/>
    <col min="12029" max="12029" width="11.33203125" style="5" customWidth="1"/>
    <col min="12030" max="12030" width="13.83203125" style="5" customWidth="1"/>
    <col min="12031" max="12031" width="17.33203125" style="5" customWidth="1"/>
    <col min="12032" max="12032" width="12.1640625" style="5" customWidth="1"/>
    <col min="12033" max="12281" width="8.83203125" style="5"/>
    <col min="12282" max="12282" width="15.33203125" style="5" customWidth="1"/>
    <col min="12283" max="12283" width="10.1640625" style="5" customWidth="1"/>
    <col min="12284" max="12284" width="15.1640625" style="5" customWidth="1"/>
    <col min="12285" max="12285" width="11.33203125" style="5" customWidth="1"/>
    <col min="12286" max="12286" width="13.83203125" style="5" customWidth="1"/>
    <col min="12287" max="12287" width="17.33203125" style="5" customWidth="1"/>
    <col min="12288" max="12288" width="12.1640625" style="5" customWidth="1"/>
    <col min="12289" max="12537" width="8.83203125" style="5"/>
    <col min="12538" max="12538" width="15.33203125" style="5" customWidth="1"/>
    <col min="12539" max="12539" width="10.1640625" style="5" customWidth="1"/>
    <col min="12540" max="12540" width="15.1640625" style="5" customWidth="1"/>
    <col min="12541" max="12541" width="11.33203125" style="5" customWidth="1"/>
    <col min="12542" max="12542" width="13.83203125" style="5" customWidth="1"/>
    <col min="12543" max="12543" width="17.33203125" style="5" customWidth="1"/>
    <col min="12544" max="12544" width="12.1640625" style="5" customWidth="1"/>
    <col min="12545" max="12793" width="8.83203125" style="5"/>
    <col min="12794" max="12794" width="15.33203125" style="5" customWidth="1"/>
    <col min="12795" max="12795" width="10.1640625" style="5" customWidth="1"/>
    <col min="12796" max="12796" width="15.1640625" style="5" customWidth="1"/>
    <col min="12797" max="12797" width="11.33203125" style="5" customWidth="1"/>
    <col min="12798" max="12798" width="13.83203125" style="5" customWidth="1"/>
    <col min="12799" max="12799" width="17.33203125" style="5" customWidth="1"/>
    <col min="12800" max="12800" width="12.1640625" style="5" customWidth="1"/>
    <col min="12801" max="13049" width="8.83203125" style="5"/>
    <col min="13050" max="13050" width="15.33203125" style="5" customWidth="1"/>
    <col min="13051" max="13051" width="10.1640625" style="5" customWidth="1"/>
    <col min="13052" max="13052" width="15.1640625" style="5" customWidth="1"/>
    <col min="13053" max="13053" width="11.33203125" style="5" customWidth="1"/>
    <col min="13054" max="13054" width="13.83203125" style="5" customWidth="1"/>
    <col min="13055" max="13055" width="17.33203125" style="5" customWidth="1"/>
    <col min="13056" max="13056" width="12.1640625" style="5" customWidth="1"/>
    <col min="13057" max="13305" width="8.83203125" style="5"/>
    <col min="13306" max="13306" width="15.33203125" style="5" customWidth="1"/>
    <col min="13307" max="13307" width="10.1640625" style="5" customWidth="1"/>
    <col min="13308" max="13308" width="15.1640625" style="5" customWidth="1"/>
    <col min="13309" max="13309" width="11.33203125" style="5" customWidth="1"/>
    <col min="13310" max="13310" width="13.83203125" style="5" customWidth="1"/>
    <col min="13311" max="13311" width="17.33203125" style="5" customWidth="1"/>
    <col min="13312" max="13312" width="12.1640625" style="5" customWidth="1"/>
    <col min="13313" max="13561" width="8.83203125" style="5"/>
    <col min="13562" max="13562" width="15.33203125" style="5" customWidth="1"/>
    <col min="13563" max="13563" width="10.1640625" style="5" customWidth="1"/>
    <col min="13564" max="13564" width="15.1640625" style="5" customWidth="1"/>
    <col min="13565" max="13565" width="11.33203125" style="5" customWidth="1"/>
    <col min="13566" max="13566" width="13.83203125" style="5" customWidth="1"/>
    <col min="13567" max="13567" width="17.33203125" style="5" customWidth="1"/>
    <col min="13568" max="13568" width="12.1640625" style="5" customWidth="1"/>
    <col min="13569" max="13817" width="8.83203125" style="5"/>
    <col min="13818" max="13818" width="15.33203125" style="5" customWidth="1"/>
    <col min="13819" max="13819" width="10.1640625" style="5" customWidth="1"/>
    <col min="13820" max="13820" width="15.1640625" style="5" customWidth="1"/>
    <col min="13821" max="13821" width="11.33203125" style="5" customWidth="1"/>
    <col min="13822" max="13822" width="13.83203125" style="5" customWidth="1"/>
    <col min="13823" max="13823" width="17.33203125" style="5" customWidth="1"/>
    <col min="13824" max="13824" width="12.1640625" style="5" customWidth="1"/>
    <col min="13825" max="14073" width="8.83203125" style="5"/>
    <col min="14074" max="14074" width="15.33203125" style="5" customWidth="1"/>
    <col min="14075" max="14075" width="10.1640625" style="5" customWidth="1"/>
    <col min="14076" max="14076" width="15.1640625" style="5" customWidth="1"/>
    <col min="14077" max="14077" width="11.33203125" style="5" customWidth="1"/>
    <col min="14078" max="14078" width="13.83203125" style="5" customWidth="1"/>
    <col min="14079" max="14079" width="17.33203125" style="5" customWidth="1"/>
    <col min="14080" max="14080" width="12.1640625" style="5" customWidth="1"/>
    <col min="14081" max="14329" width="8.83203125" style="5"/>
    <col min="14330" max="14330" width="15.33203125" style="5" customWidth="1"/>
    <col min="14331" max="14331" width="10.1640625" style="5" customWidth="1"/>
    <col min="14332" max="14332" width="15.1640625" style="5" customWidth="1"/>
    <col min="14333" max="14333" width="11.33203125" style="5" customWidth="1"/>
    <col min="14334" max="14334" width="13.83203125" style="5" customWidth="1"/>
    <col min="14335" max="14335" width="17.33203125" style="5" customWidth="1"/>
    <col min="14336" max="14336" width="12.1640625" style="5" customWidth="1"/>
    <col min="14337" max="14585" width="8.83203125" style="5"/>
    <col min="14586" max="14586" width="15.33203125" style="5" customWidth="1"/>
    <col min="14587" max="14587" width="10.1640625" style="5" customWidth="1"/>
    <col min="14588" max="14588" width="15.1640625" style="5" customWidth="1"/>
    <col min="14589" max="14589" width="11.33203125" style="5" customWidth="1"/>
    <col min="14590" max="14590" width="13.83203125" style="5" customWidth="1"/>
    <col min="14591" max="14591" width="17.33203125" style="5" customWidth="1"/>
    <col min="14592" max="14592" width="12.1640625" style="5" customWidth="1"/>
    <col min="14593" max="14841" width="8.83203125" style="5"/>
    <col min="14842" max="14842" width="15.33203125" style="5" customWidth="1"/>
    <col min="14843" max="14843" width="10.1640625" style="5" customWidth="1"/>
    <col min="14844" max="14844" width="15.1640625" style="5" customWidth="1"/>
    <col min="14845" max="14845" width="11.33203125" style="5" customWidth="1"/>
    <col min="14846" max="14846" width="13.83203125" style="5" customWidth="1"/>
    <col min="14847" max="14847" width="17.33203125" style="5" customWidth="1"/>
    <col min="14848" max="14848" width="12.1640625" style="5" customWidth="1"/>
    <col min="14849" max="15097" width="8.83203125" style="5"/>
    <col min="15098" max="15098" width="15.33203125" style="5" customWidth="1"/>
    <col min="15099" max="15099" width="10.1640625" style="5" customWidth="1"/>
    <col min="15100" max="15100" width="15.1640625" style="5" customWidth="1"/>
    <col min="15101" max="15101" width="11.33203125" style="5" customWidth="1"/>
    <col min="15102" max="15102" width="13.83203125" style="5" customWidth="1"/>
    <col min="15103" max="15103" width="17.33203125" style="5" customWidth="1"/>
    <col min="15104" max="15104" width="12.1640625" style="5" customWidth="1"/>
    <col min="15105" max="15353" width="8.83203125" style="5"/>
    <col min="15354" max="15354" width="15.33203125" style="5" customWidth="1"/>
    <col min="15355" max="15355" width="10.1640625" style="5" customWidth="1"/>
    <col min="15356" max="15356" width="15.1640625" style="5" customWidth="1"/>
    <col min="15357" max="15357" width="11.33203125" style="5" customWidth="1"/>
    <col min="15358" max="15358" width="13.83203125" style="5" customWidth="1"/>
    <col min="15359" max="15359" width="17.33203125" style="5" customWidth="1"/>
    <col min="15360" max="15360" width="12.1640625" style="5" customWidth="1"/>
    <col min="15361" max="15609" width="8.83203125" style="5"/>
    <col min="15610" max="15610" width="15.33203125" style="5" customWidth="1"/>
    <col min="15611" max="15611" width="10.1640625" style="5" customWidth="1"/>
    <col min="15612" max="15612" width="15.1640625" style="5" customWidth="1"/>
    <col min="15613" max="15613" width="11.33203125" style="5" customWidth="1"/>
    <col min="15614" max="15614" width="13.83203125" style="5" customWidth="1"/>
    <col min="15615" max="15615" width="17.33203125" style="5" customWidth="1"/>
    <col min="15616" max="15616" width="12.1640625" style="5" customWidth="1"/>
    <col min="15617" max="15865" width="8.83203125" style="5"/>
    <col min="15866" max="15866" width="15.33203125" style="5" customWidth="1"/>
    <col min="15867" max="15867" width="10.1640625" style="5" customWidth="1"/>
    <col min="15868" max="15868" width="15.1640625" style="5" customWidth="1"/>
    <col min="15869" max="15869" width="11.33203125" style="5" customWidth="1"/>
    <col min="15870" max="15870" width="13.83203125" style="5" customWidth="1"/>
    <col min="15871" max="15871" width="17.33203125" style="5" customWidth="1"/>
    <col min="15872" max="15872" width="12.1640625" style="5" customWidth="1"/>
    <col min="15873" max="16121" width="8.83203125" style="5"/>
    <col min="16122" max="16122" width="15.33203125" style="5" customWidth="1"/>
    <col min="16123" max="16123" width="10.1640625" style="5" customWidth="1"/>
    <col min="16124" max="16124" width="15.1640625" style="5" customWidth="1"/>
    <col min="16125" max="16125" width="11.33203125" style="5" customWidth="1"/>
    <col min="16126" max="16126" width="13.83203125" style="5" customWidth="1"/>
    <col min="16127" max="16127" width="17.33203125" style="5" customWidth="1"/>
    <col min="16128" max="16128" width="12.1640625" style="5" customWidth="1"/>
    <col min="16129" max="16384" width="8.83203125" style="5"/>
  </cols>
  <sheetData>
    <row r="1" spans="1:14" s="2" customFormat="1" x14ac:dyDescent="0.2">
      <c r="A1" s="24" t="s">
        <v>0</v>
      </c>
      <c r="B1" s="24" t="s">
        <v>25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5" t="s">
        <v>831</v>
      </c>
      <c r="J1" s="25" t="s">
        <v>425</v>
      </c>
      <c r="K1" s="26" t="s">
        <v>860</v>
      </c>
      <c r="L1" s="26" t="s">
        <v>864</v>
      </c>
      <c r="M1" s="26" t="s">
        <v>865</v>
      </c>
      <c r="N1" s="26" t="s">
        <v>866</v>
      </c>
    </row>
    <row r="2" spans="1:14" x14ac:dyDescent="0.2">
      <c r="A2" s="3">
        <v>1</v>
      </c>
      <c r="B2" t="s">
        <v>26</v>
      </c>
      <c r="C2" s="3" t="s">
        <v>7</v>
      </c>
      <c r="D2" s="3">
        <v>2</v>
      </c>
      <c r="E2" s="3" t="s">
        <v>8</v>
      </c>
      <c r="F2" s="3">
        <v>2</v>
      </c>
      <c r="G2" s="4">
        <v>63017</v>
      </c>
      <c r="H2" s="3" t="s">
        <v>9</v>
      </c>
      <c r="I2" s="5" t="str">
        <f>VLOOKUP(B2,Demographics!$A$2:$C$400,2,FALSE)</f>
        <v>Yessenia A Doyle</v>
      </c>
      <c r="J2" s="5" t="str">
        <f>VLOOKUP(B2,Demographics!$A$2:$C$400,3,FALSE)</f>
        <v>Google Adwords,Online</v>
      </c>
      <c r="K2" s="5" t="str">
        <f>MID(J2, FIND(",", J2) + 1, LEN(J2) - FIND(",", J2))</f>
        <v>Online</v>
      </c>
      <c r="L2" s="5" t="str">
        <f>LEFT(I2,FIND(" ",I2))</f>
        <v xml:space="preserve">Yessenia </v>
      </c>
      <c r="M2" s="5" t="str">
        <f>RIGHT(I2,LEN(I2)-SEARCH(" ",I2,FIND(" ",I2)+2))</f>
        <v>Doyle</v>
      </c>
      <c r="N2" s="5" t="s">
        <v>867</v>
      </c>
    </row>
    <row r="3" spans="1:14" x14ac:dyDescent="0.2">
      <c r="A3" s="3">
        <v>2</v>
      </c>
      <c r="B3" t="s">
        <v>27</v>
      </c>
      <c r="C3" s="3" t="s">
        <v>7</v>
      </c>
      <c r="D3" s="3">
        <v>2</v>
      </c>
      <c r="E3" s="3" t="s">
        <v>10</v>
      </c>
      <c r="F3" s="3">
        <v>3</v>
      </c>
      <c r="G3" s="4">
        <v>100302</v>
      </c>
      <c r="H3" s="3" t="s">
        <v>11</v>
      </c>
      <c r="I3" s="5" t="str">
        <f>VLOOKUP(B3,Demographics!$A$2:$C$400,2,FALSE)</f>
        <v>Samuel K Jones</v>
      </c>
      <c r="J3" s="5" t="str">
        <f>VLOOKUP(B3,Demographics!$A$2:$C$400,3,FALSE)</f>
        <v>Billboard,Print</v>
      </c>
      <c r="K3" s="5" t="str">
        <f t="shared" ref="K3:K66" si="0">MID(J3, FIND(",", J3) + 1, LEN(J3) - FIND(",", J3))</f>
        <v>Print</v>
      </c>
      <c r="L3" s="5" t="str">
        <f t="shared" ref="L3:L66" si="1">LEFT(I3,FIND(" ",I3))</f>
        <v xml:space="preserve">Samuel </v>
      </c>
      <c r="M3" s="5" t="str">
        <f t="shared" ref="M3:M66" si="2">RIGHT(I3,LEN(I3)-SEARCH(" ",I3,FIND(" ",I3)+2))</f>
        <v>Jones</v>
      </c>
      <c r="N3" s="5" t="s">
        <v>868</v>
      </c>
    </row>
    <row r="4" spans="1:14" x14ac:dyDescent="0.2">
      <c r="A4" s="3">
        <v>3</v>
      </c>
      <c r="B4" t="s">
        <v>28</v>
      </c>
      <c r="C4" s="3" t="s">
        <v>7</v>
      </c>
      <c r="D4" s="3">
        <v>2</v>
      </c>
      <c r="E4" s="3" t="s">
        <v>12</v>
      </c>
      <c r="F4" s="3">
        <v>0</v>
      </c>
      <c r="G4" s="4">
        <v>144043</v>
      </c>
      <c r="H4" s="3" t="s">
        <v>9</v>
      </c>
      <c r="I4" s="5" t="str">
        <f>VLOOKUP(B4,Demographics!$A$2:$C$400,2,FALSE)</f>
        <v>Brian E Hernandez</v>
      </c>
      <c r="J4" s="5" t="str">
        <f>VLOOKUP(B4,Demographics!$A$2:$C$400,3,FALSE)</f>
        <v>Billboard,Print</v>
      </c>
      <c r="K4" s="5" t="str">
        <f t="shared" si="0"/>
        <v>Print</v>
      </c>
      <c r="L4" s="5" t="str">
        <f t="shared" si="1"/>
        <v xml:space="preserve">Brian </v>
      </c>
      <c r="M4" s="5" t="str">
        <f t="shared" si="2"/>
        <v>Hernandez</v>
      </c>
      <c r="N4" s="5" t="s">
        <v>869</v>
      </c>
    </row>
    <row r="5" spans="1:14" x14ac:dyDescent="0.2">
      <c r="A5" s="3">
        <v>4</v>
      </c>
      <c r="B5" t="s">
        <v>29</v>
      </c>
      <c r="C5" s="3" t="s">
        <v>13</v>
      </c>
      <c r="D5" s="3">
        <v>2</v>
      </c>
      <c r="E5" s="3" t="s">
        <v>12</v>
      </c>
      <c r="F5" s="3">
        <v>0</v>
      </c>
      <c r="G5" s="4">
        <v>36025</v>
      </c>
      <c r="H5" s="3" t="s">
        <v>14</v>
      </c>
      <c r="I5" s="5" t="str">
        <f>VLOOKUP(B5,Demographics!$A$2:$C$400,2,FALSE)</f>
        <v>Roman L Skinner</v>
      </c>
      <c r="J5" s="5" t="str">
        <f>VLOOKUP(B5,Demographics!$A$2:$C$400,3,FALSE)</f>
        <v>In-Person,N/A</v>
      </c>
      <c r="K5" s="5" t="str">
        <f t="shared" si="0"/>
        <v>N/A</v>
      </c>
      <c r="L5" s="5" t="str">
        <f t="shared" si="1"/>
        <v xml:space="preserve">Roman </v>
      </c>
      <c r="M5" s="5" t="str">
        <f t="shared" si="2"/>
        <v>Skinner</v>
      </c>
      <c r="N5" s="5" t="s">
        <v>870</v>
      </c>
    </row>
    <row r="6" spans="1:14" x14ac:dyDescent="0.2">
      <c r="A6" s="3">
        <v>5</v>
      </c>
      <c r="B6" t="s">
        <v>30</v>
      </c>
      <c r="C6" s="3" t="s">
        <v>7</v>
      </c>
      <c r="D6" s="3">
        <v>1</v>
      </c>
      <c r="E6" s="3" t="s">
        <v>8</v>
      </c>
      <c r="F6" s="3">
        <v>0</v>
      </c>
      <c r="G6" s="4">
        <v>97543</v>
      </c>
      <c r="H6" s="3" t="s">
        <v>15</v>
      </c>
      <c r="I6" s="5" t="str">
        <f>VLOOKUP(B6,Demographics!$A$2:$C$400,2,FALSE)</f>
        <v>Debra A Scott</v>
      </c>
      <c r="J6" s="5" t="str">
        <f>VLOOKUP(B6,Demographics!$A$2:$C$400,3,FALSE)</f>
        <v>Magazine,Print</v>
      </c>
      <c r="K6" s="5" t="str">
        <f t="shared" si="0"/>
        <v>Print</v>
      </c>
      <c r="L6" s="5" t="str">
        <f t="shared" si="1"/>
        <v xml:space="preserve">Debra </v>
      </c>
      <c r="M6" s="5" t="str">
        <f t="shared" si="2"/>
        <v>Scott</v>
      </c>
      <c r="N6" s="5" t="s">
        <v>867</v>
      </c>
    </row>
    <row r="7" spans="1:14" x14ac:dyDescent="0.2">
      <c r="A7" s="3">
        <v>6</v>
      </c>
      <c r="B7" t="s">
        <v>31</v>
      </c>
      <c r="C7" s="3" t="s">
        <v>7</v>
      </c>
      <c r="D7" s="3">
        <v>1</v>
      </c>
      <c r="E7" s="3" t="s">
        <v>12</v>
      </c>
      <c r="F7" s="3">
        <v>3</v>
      </c>
      <c r="G7" s="4">
        <v>69222</v>
      </c>
      <c r="H7" s="3" t="s">
        <v>16</v>
      </c>
      <c r="I7" s="5" t="str">
        <f>VLOOKUP(B7,Demographics!$A$2:$C$400,2,FALSE)</f>
        <v>Darryl E Royal</v>
      </c>
      <c r="J7" s="5" t="str">
        <f>VLOOKUP(B7,Demographics!$A$2:$C$400,3,FALSE)</f>
        <v>Billboard,Print</v>
      </c>
      <c r="K7" s="5" t="str">
        <f t="shared" si="0"/>
        <v>Print</v>
      </c>
      <c r="L7" s="5" t="str">
        <f t="shared" si="1"/>
        <v xml:space="preserve">Darryl </v>
      </c>
      <c r="M7" s="5" t="str">
        <f t="shared" si="2"/>
        <v>Royal</v>
      </c>
      <c r="N7" s="5" t="s">
        <v>869</v>
      </c>
    </row>
    <row r="8" spans="1:14" x14ac:dyDescent="0.2">
      <c r="A8" s="3">
        <v>7</v>
      </c>
      <c r="B8" t="s">
        <v>32</v>
      </c>
      <c r="C8" s="3" t="s">
        <v>7</v>
      </c>
      <c r="D8" s="3">
        <v>2</v>
      </c>
      <c r="E8" s="3" t="s">
        <v>17</v>
      </c>
      <c r="F8" s="3">
        <v>2</v>
      </c>
      <c r="G8" s="4">
        <v>81799</v>
      </c>
      <c r="H8" s="3" t="s">
        <v>16</v>
      </c>
      <c r="I8" s="5" t="str">
        <f>VLOOKUP(B8,Demographics!$A$2:$C$400,2,FALSE)</f>
        <v>John C Wheeler</v>
      </c>
      <c r="J8" s="5" t="str">
        <f>VLOOKUP(B8,Demographics!$A$2:$C$400,3,FALSE)</f>
        <v>Magazine,Print</v>
      </c>
      <c r="K8" s="5" t="str">
        <f t="shared" si="0"/>
        <v>Print</v>
      </c>
      <c r="L8" s="5" t="str">
        <f t="shared" si="1"/>
        <v xml:space="preserve">John </v>
      </c>
      <c r="M8" s="5" t="str">
        <f t="shared" si="2"/>
        <v>Wheeler</v>
      </c>
      <c r="N8" s="5" t="s">
        <v>871</v>
      </c>
    </row>
    <row r="9" spans="1:14" x14ac:dyDescent="0.2">
      <c r="A9" s="3">
        <v>8</v>
      </c>
      <c r="B9" t="s">
        <v>33</v>
      </c>
      <c r="C9" s="3" t="s">
        <v>7</v>
      </c>
      <c r="D9" s="3">
        <v>2</v>
      </c>
      <c r="E9" s="3" t="s">
        <v>8</v>
      </c>
      <c r="F9" s="3">
        <v>1</v>
      </c>
      <c r="G9" s="4">
        <v>101894</v>
      </c>
      <c r="H9" s="3" t="s">
        <v>14</v>
      </c>
      <c r="I9" s="5" t="str">
        <f>VLOOKUP(B9,Demographics!$A$2:$C$400,2,FALSE)</f>
        <v>Jeremy J Clarke</v>
      </c>
      <c r="J9" s="5" t="str">
        <f>VLOOKUP(B9,Demographics!$A$2:$C$400,3,FALSE)</f>
        <v>In-Person,N/A</v>
      </c>
      <c r="K9" s="5" t="str">
        <f t="shared" si="0"/>
        <v>N/A</v>
      </c>
      <c r="L9" s="5" t="str">
        <f t="shared" si="1"/>
        <v xml:space="preserve">Jeremy </v>
      </c>
      <c r="M9" s="5" t="str">
        <f t="shared" si="2"/>
        <v>Clarke</v>
      </c>
      <c r="N9" s="5" t="s">
        <v>872</v>
      </c>
    </row>
    <row r="10" spans="1:14" x14ac:dyDescent="0.2">
      <c r="A10" s="3">
        <v>9</v>
      </c>
      <c r="B10" t="s">
        <v>34</v>
      </c>
      <c r="C10" s="3" t="s">
        <v>7</v>
      </c>
      <c r="D10" s="3">
        <v>1</v>
      </c>
      <c r="E10" s="3" t="s">
        <v>10</v>
      </c>
      <c r="F10" s="3">
        <v>0</v>
      </c>
      <c r="G10" s="4">
        <v>83843</v>
      </c>
      <c r="H10" s="3" t="s">
        <v>11</v>
      </c>
      <c r="I10" s="5" t="str">
        <f>VLOOKUP(B10,Demographics!$A$2:$C$400,2,FALSE)</f>
        <v>Bertha W White</v>
      </c>
      <c r="J10" s="5" t="str">
        <f>VLOOKUP(B10,Demographics!$A$2:$C$400,3,FALSE)</f>
        <v>Google Adwords,Online</v>
      </c>
      <c r="K10" s="5" t="str">
        <f t="shared" si="0"/>
        <v>Online</v>
      </c>
      <c r="L10" s="5" t="str">
        <f t="shared" si="1"/>
        <v xml:space="preserve">Bertha </v>
      </c>
      <c r="M10" s="5" t="str">
        <f t="shared" si="2"/>
        <v>White</v>
      </c>
      <c r="N10" s="5" t="s">
        <v>873</v>
      </c>
    </row>
    <row r="11" spans="1:14" x14ac:dyDescent="0.2">
      <c r="A11" s="3">
        <v>10</v>
      </c>
      <c r="B11" t="s">
        <v>35</v>
      </c>
      <c r="C11" s="3" t="s">
        <v>7</v>
      </c>
      <c r="D11" s="3">
        <v>1</v>
      </c>
      <c r="E11" s="3" t="s">
        <v>18</v>
      </c>
      <c r="F11" s="3">
        <v>3</v>
      </c>
      <c r="G11" s="4">
        <v>87457</v>
      </c>
      <c r="H11" s="3" t="s">
        <v>14</v>
      </c>
      <c r="I11" s="5" t="str">
        <f>VLOOKUP(B11,Demographics!$A$2:$C$400,2,FALSE)</f>
        <v>Janice W Garcia</v>
      </c>
      <c r="J11" s="5" t="str">
        <f>VLOOKUP(B11,Demographics!$A$2:$C$400,3,FALSE)</f>
        <v>Billboard,Print</v>
      </c>
      <c r="K11" s="5" t="str">
        <f t="shared" si="0"/>
        <v>Print</v>
      </c>
      <c r="L11" s="5" t="str">
        <f t="shared" si="1"/>
        <v xml:space="preserve">Janice </v>
      </c>
      <c r="M11" s="5" t="str">
        <f t="shared" si="2"/>
        <v>Garcia</v>
      </c>
      <c r="N11" s="5" t="s">
        <v>873</v>
      </c>
    </row>
    <row r="12" spans="1:14" x14ac:dyDescent="0.2">
      <c r="A12" s="3">
        <v>11</v>
      </c>
      <c r="B12" t="s">
        <v>36</v>
      </c>
      <c r="C12" s="3" t="s">
        <v>19</v>
      </c>
      <c r="D12" s="3">
        <v>2</v>
      </c>
      <c r="E12" s="3" t="s">
        <v>20</v>
      </c>
      <c r="F12" s="3">
        <v>0</v>
      </c>
      <c r="G12" s="4">
        <v>48966</v>
      </c>
      <c r="H12" s="3" t="s">
        <v>16</v>
      </c>
      <c r="I12" s="5" t="str">
        <f>VLOOKUP(B12,Demographics!$A$2:$C$400,2,FALSE)</f>
        <v>Barbara A Beers</v>
      </c>
      <c r="J12" s="5" t="str">
        <f>VLOOKUP(B12,Demographics!$A$2:$C$400,3,FALSE)</f>
        <v>Magazine,Print</v>
      </c>
      <c r="K12" s="5" t="str">
        <f t="shared" si="0"/>
        <v>Print</v>
      </c>
      <c r="L12" s="5" t="str">
        <f t="shared" si="1"/>
        <v xml:space="preserve">Barbara </v>
      </c>
      <c r="M12" s="5" t="str">
        <f t="shared" si="2"/>
        <v>Beers</v>
      </c>
      <c r="N12" s="5" t="s">
        <v>867</v>
      </c>
    </row>
    <row r="13" spans="1:14" x14ac:dyDescent="0.2">
      <c r="A13" s="3">
        <v>12</v>
      </c>
      <c r="B13" t="s">
        <v>37</v>
      </c>
      <c r="C13" s="3" t="s">
        <v>7</v>
      </c>
      <c r="D13" s="3">
        <v>2</v>
      </c>
      <c r="E13" s="3" t="s">
        <v>20</v>
      </c>
      <c r="F13" s="3">
        <v>1</v>
      </c>
      <c r="G13" s="4">
        <v>88855</v>
      </c>
      <c r="H13" s="3" t="s">
        <v>16</v>
      </c>
      <c r="I13" s="5" t="str">
        <f>VLOOKUP(B13,Demographics!$A$2:$C$400,2,FALSE)</f>
        <v>Ronald C Hoover</v>
      </c>
      <c r="J13" s="5" t="str">
        <f>VLOOKUP(B13,Demographics!$A$2:$C$400,3,FALSE)</f>
        <v>Newspaper,Print</v>
      </c>
      <c r="K13" s="5" t="str">
        <f t="shared" si="0"/>
        <v>Print</v>
      </c>
      <c r="L13" s="5" t="str">
        <f t="shared" si="1"/>
        <v xml:space="preserve">Ronald </v>
      </c>
      <c r="M13" s="5" t="str">
        <f t="shared" si="2"/>
        <v>Hoover</v>
      </c>
      <c r="N13" s="5" t="s">
        <v>871</v>
      </c>
    </row>
    <row r="14" spans="1:14" x14ac:dyDescent="0.2">
      <c r="A14" s="3">
        <v>13</v>
      </c>
      <c r="B14" t="s">
        <v>38</v>
      </c>
      <c r="C14" s="3" t="s">
        <v>7</v>
      </c>
      <c r="D14" s="3">
        <v>1</v>
      </c>
      <c r="E14" s="3" t="s">
        <v>21</v>
      </c>
      <c r="F14" s="3">
        <v>1</v>
      </c>
      <c r="G14" s="4">
        <v>115138</v>
      </c>
      <c r="H14" s="3" t="s">
        <v>9</v>
      </c>
      <c r="I14" s="5" t="str">
        <f>VLOOKUP(B14,Demographics!$A$2:$C$400,2,FALSE)</f>
        <v>Linda J King</v>
      </c>
      <c r="J14" s="5" t="str">
        <f>VLOOKUP(B14,Demographics!$A$2:$C$400,3,FALSE)</f>
        <v>In-Person,N/A</v>
      </c>
      <c r="K14" s="5" t="str">
        <f t="shared" si="0"/>
        <v>N/A</v>
      </c>
      <c r="L14" s="5" t="str">
        <f t="shared" si="1"/>
        <v xml:space="preserve">Linda </v>
      </c>
      <c r="M14" s="5" t="str">
        <f t="shared" si="2"/>
        <v>King</v>
      </c>
      <c r="N14" s="5" t="s">
        <v>872</v>
      </c>
    </row>
    <row r="15" spans="1:14" x14ac:dyDescent="0.2">
      <c r="A15" s="3">
        <v>14</v>
      </c>
      <c r="B15" t="s">
        <v>39</v>
      </c>
      <c r="C15" s="3" t="s">
        <v>19</v>
      </c>
      <c r="D15" s="3">
        <v>2</v>
      </c>
      <c r="E15" s="3" t="s">
        <v>8</v>
      </c>
      <c r="F15" s="3">
        <v>2</v>
      </c>
      <c r="G15" s="4">
        <v>67748</v>
      </c>
      <c r="H15" s="3" t="s">
        <v>15</v>
      </c>
      <c r="I15" s="5" t="str">
        <f>VLOOKUP(B15,Demographics!$A$2:$C$400,2,FALSE)</f>
        <v>Daniel N Staten</v>
      </c>
      <c r="J15" s="5" t="str">
        <f>VLOOKUP(B15,Demographics!$A$2:$C$400,3,FALSE)</f>
        <v>Billboard,Print</v>
      </c>
      <c r="K15" s="5" t="str">
        <f t="shared" si="0"/>
        <v>Print</v>
      </c>
      <c r="L15" s="5" t="str">
        <f t="shared" si="1"/>
        <v xml:space="preserve">Daniel </v>
      </c>
      <c r="M15" s="5" t="str">
        <f t="shared" si="2"/>
        <v>Staten</v>
      </c>
      <c r="N15" s="5" t="s">
        <v>874</v>
      </c>
    </row>
    <row r="16" spans="1:14" x14ac:dyDescent="0.2">
      <c r="A16" s="3">
        <v>15</v>
      </c>
      <c r="B16" t="s">
        <v>40</v>
      </c>
      <c r="C16" s="3" t="s">
        <v>13</v>
      </c>
      <c r="D16" s="3">
        <v>2</v>
      </c>
      <c r="E16" s="3" t="s">
        <v>8</v>
      </c>
      <c r="F16" s="3">
        <v>2</v>
      </c>
      <c r="G16" s="4">
        <v>47172</v>
      </c>
      <c r="H16" s="3" t="s">
        <v>15</v>
      </c>
      <c r="I16" s="5" t="str">
        <f>VLOOKUP(B16,Demographics!$A$2:$C$400,2,FALSE)</f>
        <v>Mildred E Stuck</v>
      </c>
      <c r="J16" s="5" t="str">
        <f>VLOOKUP(B16,Demographics!$A$2:$C$400,3,FALSE)</f>
        <v>Billboard,Print</v>
      </c>
      <c r="K16" s="5" t="str">
        <f t="shared" si="0"/>
        <v>Print</v>
      </c>
      <c r="L16" s="5" t="str">
        <f t="shared" si="1"/>
        <v xml:space="preserve">Mildred </v>
      </c>
      <c r="M16" s="5" t="str">
        <f t="shared" si="2"/>
        <v>Stuck</v>
      </c>
      <c r="N16" s="5" t="s">
        <v>869</v>
      </c>
    </row>
    <row r="17" spans="1:14" x14ac:dyDescent="0.2">
      <c r="A17" s="3">
        <v>16</v>
      </c>
      <c r="B17" t="s">
        <v>41</v>
      </c>
      <c r="C17" s="3" t="s">
        <v>7</v>
      </c>
      <c r="D17" s="3">
        <v>2</v>
      </c>
      <c r="E17" s="3" t="s">
        <v>17</v>
      </c>
      <c r="F17" s="3">
        <v>0</v>
      </c>
      <c r="G17" s="4">
        <v>39086</v>
      </c>
      <c r="H17" s="3" t="s">
        <v>16</v>
      </c>
      <c r="I17" s="5" t="str">
        <f>VLOOKUP(B17,Demographics!$A$2:$C$400,2,FALSE)</f>
        <v>Sandra C Grant</v>
      </c>
      <c r="J17" s="5" t="str">
        <f>VLOOKUP(B17,Demographics!$A$2:$C$400,3,FALSE)</f>
        <v>Google Adwords,Online</v>
      </c>
      <c r="K17" s="5" t="str">
        <f t="shared" si="0"/>
        <v>Online</v>
      </c>
      <c r="L17" s="5" t="str">
        <f t="shared" si="1"/>
        <v xml:space="preserve">Sandra </v>
      </c>
      <c r="M17" s="5" t="str">
        <f t="shared" si="2"/>
        <v>Grant</v>
      </c>
      <c r="N17" s="5" t="s">
        <v>871</v>
      </c>
    </row>
    <row r="18" spans="1:14" x14ac:dyDescent="0.2">
      <c r="A18" s="3">
        <v>17</v>
      </c>
      <c r="B18" t="s">
        <v>42</v>
      </c>
      <c r="C18" s="3" t="s">
        <v>7</v>
      </c>
      <c r="D18" s="3">
        <v>1</v>
      </c>
      <c r="E18" s="3" t="s">
        <v>8</v>
      </c>
      <c r="F18" s="3">
        <v>0</v>
      </c>
      <c r="G18" s="4">
        <v>126983</v>
      </c>
      <c r="H18" s="3" t="s">
        <v>16</v>
      </c>
      <c r="I18" s="5" t="str">
        <f>VLOOKUP(B18,Demographics!$A$2:$C$400,2,FALSE)</f>
        <v>Thomas E Schreiner</v>
      </c>
      <c r="J18" s="5" t="str">
        <f>VLOOKUP(B18,Demographics!$A$2:$C$400,3,FALSE)</f>
        <v>Newspaper,Print</v>
      </c>
      <c r="K18" s="5" t="str">
        <f t="shared" si="0"/>
        <v>Print</v>
      </c>
      <c r="L18" s="5" t="str">
        <f t="shared" si="1"/>
        <v xml:space="preserve">Thomas </v>
      </c>
      <c r="M18" s="5" t="str">
        <f t="shared" si="2"/>
        <v>Schreiner</v>
      </c>
      <c r="N18" s="5" t="s">
        <v>869</v>
      </c>
    </row>
    <row r="19" spans="1:14" x14ac:dyDescent="0.2">
      <c r="A19" s="3">
        <v>18</v>
      </c>
      <c r="B19" t="s">
        <v>43</v>
      </c>
      <c r="C19" s="3" t="s">
        <v>19</v>
      </c>
      <c r="D19" s="3">
        <v>2</v>
      </c>
      <c r="E19" s="3" t="s">
        <v>12</v>
      </c>
      <c r="F19" s="3">
        <v>2</v>
      </c>
      <c r="G19" s="4">
        <v>66001</v>
      </c>
      <c r="H19" s="3" t="s">
        <v>15</v>
      </c>
      <c r="I19" s="5" t="str">
        <f>VLOOKUP(B19,Demographics!$A$2:$C$400,2,FALSE)</f>
        <v>Dorothy M Seaton</v>
      </c>
      <c r="J19" s="5" t="str">
        <f>VLOOKUP(B19,Demographics!$A$2:$C$400,3,FALSE)</f>
        <v>Magazine,Print</v>
      </c>
      <c r="K19" s="5" t="str">
        <f t="shared" si="0"/>
        <v>Print</v>
      </c>
      <c r="L19" s="5" t="str">
        <f t="shared" si="1"/>
        <v xml:space="preserve">Dorothy </v>
      </c>
      <c r="M19" s="5" t="str">
        <f t="shared" si="2"/>
        <v>Seaton</v>
      </c>
      <c r="N19" s="5" t="s">
        <v>875</v>
      </c>
    </row>
    <row r="20" spans="1:14" x14ac:dyDescent="0.2">
      <c r="A20" s="3">
        <v>19</v>
      </c>
      <c r="B20" t="s">
        <v>44</v>
      </c>
      <c r="C20" s="3" t="s">
        <v>19</v>
      </c>
      <c r="D20" s="3">
        <v>2</v>
      </c>
      <c r="E20" s="3" t="s">
        <v>22</v>
      </c>
      <c r="F20" s="3">
        <v>2</v>
      </c>
      <c r="G20" s="4">
        <v>67723</v>
      </c>
      <c r="H20" s="3" t="s">
        <v>16</v>
      </c>
      <c r="I20" s="5" t="str">
        <f>VLOOKUP(B20,Demographics!$A$2:$C$400,2,FALSE)</f>
        <v>Jan L Mose</v>
      </c>
      <c r="J20" s="5" t="str">
        <f>VLOOKUP(B20,Demographics!$A$2:$C$400,3,FALSE)</f>
        <v>Billboard,Print</v>
      </c>
      <c r="K20" s="5" t="str">
        <f t="shared" si="0"/>
        <v>Print</v>
      </c>
      <c r="L20" s="5" t="str">
        <f t="shared" si="1"/>
        <v xml:space="preserve">Jan </v>
      </c>
      <c r="M20" s="5" t="str">
        <f t="shared" si="2"/>
        <v>Mose</v>
      </c>
      <c r="N20" s="5" t="s">
        <v>870</v>
      </c>
    </row>
    <row r="21" spans="1:14" x14ac:dyDescent="0.2">
      <c r="A21" s="3">
        <v>20</v>
      </c>
      <c r="B21" t="s">
        <v>45</v>
      </c>
      <c r="C21" s="3" t="s">
        <v>13</v>
      </c>
      <c r="D21" s="3">
        <v>2</v>
      </c>
      <c r="E21" s="3" t="s">
        <v>18</v>
      </c>
      <c r="F21" s="3">
        <v>1</v>
      </c>
      <c r="G21" s="4">
        <v>53335</v>
      </c>
      <c r="H21" s="3" t="s">
        <v>11</v>
      </c>
      <c r="I21" s="5" t="str">
        <f>VLOOKUP(B21,Demographics!$A$2:$C$400,2,FALSE)</f>
        <v>Lee A Hayes</v>
      </c>
      <c r="J21" s="5" t="str">
        <f>VLOOKUP(B21,Demographics!$A$2:$C$400,3,FALSE)</f>
        <v>Google Adwords,Online</v>
      </c>
      <c r="K21" s="5" t="str">
        <f t="shared" si="0"/>
        <v>Online</v>
      </c>
      <c r="L21" s="5" t="str">
        <f t="shared" si="1"/>
        <v xml:space="preserve">Lee </v>
      </c>
      <c r="M21" s="5" t="str">
        <f t="shared" si="2"/>
        <v>Hayes</v>
      </c>
      <c r="N21" s="5" t="s">
        <v>867</v>
      </c>
    </row>
    <row r="22" spans="1:14" x14ac:dyDescent="0.2">
      <c r="A22" s="3">
        <v>21</v>
      </c>
      <c r="B22" t="s">
        <v>46</v>
      </c>
      <c r="C22" s="3" t="s">
        <v>19</v>
      </c>
      <c r="D22" s="3">
        <v>2</v>
      </c>
      <c r="E22" s="3" t="s">
        <v>22</v>
      </c>
      <c r="F22" s="3">
        <v>2</v>
      </c>
      <c r="G22" s="4">
        <v>67683</v>
      </c>
      <c r="H22" s="3" t="s">
        <v>15</v>
      </c>
      <c r="I22" s="5" t="str">
        <f>VLOOKUP(B22,Demographics!$A$2:$C$400,2,FALSE)</f>
        <v>Dianne F Celestine</v>
      </c>
      <c r="J22" s="5" t="str">
        <f>VLOOKUP(B22,Demographics!$A$2:$C$400,3,FALSE)</f>
        <v>Billboard,Print</v>
      </c>
      <c r="K22" s="5" t="str">
        <f t="shared" si="0"/>
        <v>Print</v>
      </c>
      <c r="L22" s="5" t="str">
        <f t="shared" si="1"/>
        <v xml:space="preserve">Dianne </v>
      </c>
      <c r="M22" s="5" t="str">
        <f t="shared" si="2"/>
        <v>Celestine</v>
      </c>
      <c r="N22" s="5" t="s">
        <v>876</v>
      </c>
    </row>
    <row r="23" spans="1:14" x14ac:dyDescent="0.2">
      <c r="A23" s="3">
        <v>22</v>
      </c>
      <c r="B23" t="s">
        <v>47</v>
      </c>
      <c r="C23" s="3" t="s">
        <v>19</v>
      </c>
      <c r="D23" s="3">
        <v>1</v>
      </c>
      <c r="E23" s="3" t="s">
        <v>23</v>
      </c>
      <c r="F23" s="3">
        <v>3</v>
      </c>
      <c r="G23" s="4">
        <v>45483</v>
      </c>
      <c r="H23" s="3" t="s">
        <v>16</v>
      </c>
      <c r="I23" s="5" t="str">
        <f>VLOOKUP(B23,Demographics!$A$2:$C$400,2,FALSE)</f>
        <v>Glenda J Santana</v>
      </c>
      <c r="J23" s="5" t="str">
        <f>VLOOKUP(B23,Demographics!$A$2:$C$400,3,FALSE)</f>
        <v>Magazine,Print</v>
      </c>
      <c r="K23" s="5" t="str">
        <f t="shared" si="0"/>
        <v>Print</v>
      </c>
      <c r="L23" s="5" t="str">
        <f t="shared" si="1"/>
        <v xml:space="preserve">Glenda </v>
      </c>
      <c r="M23" s="5" t="str">
        <f t="shared" si="2"/>
        <v>Santana</v>
      </c>
      <c r="N23" s="5" t="s">
        <v>872</v>
      </c>
    </row>
    <row r="24" spans="1:14" x14ac:dyDescent="0.2">
      <c r="A24" s="3">
        <v>23</v>
      </c>
      <c r="B24" t="s">
        <v>48</v>
      </c>
      <c r="C24" s="3" t="s">
        <v>19</v>
      </c>
      <c r="D24" s="3">
        <v>1</v>
      </c>
      <c r="E24" s="3" t="s">
        <v>8</v>
      </c>
      <c r="F24" s="3">
        <v>0</v>
      </c>
      <c r="G24" s="4">
        <v>64364</v>
      </c>
      <c r="H24" s="3" t="s">
        <v>14</v>
      </c>
      <c r="I24" s="5" t="str">
        <f>VLOOKUP(B24,Demographics!$A$2:$C$400,2,FALSE)</f>
        <v>Dana N Lockhart</v>
      </c>
      <c r="J24" s="5" t="str">
        <f>VLOOKUP(B24,Demographics!$A$2:$C$400,3,FALSE)</f>
        <v>Billboard,Print</v>
      </c>
      <c r="K24" s="5" t="str">
        <f t="shared" si="0"/>
        <v>Print</v>
      </c>
      <c r="L24" s="5" t="str">
        <f t="shared" si="1"/>
        <v xml:space="preserve">Dana </v>
      </c>
      <c r="M24" s="5" t="str">
        <f t="shared" si="2"/>
        <v>Lockhart</v>
      </c>
      <c r="N24" s="5" t="s">
        <v>874</v>
      </c>
    </row>
    <row r="25" spans="1:14" x14ac:dyDescent="0.2">
      <c r="A25" s="3">
        <v>24</v>
      </c>
      <c r="B25" t="s">
        <v>49</v>
      </c>
      <c r="C25" s="3" t="s">
        <v>7</v>
      </c>
      <c r="D25" s="3">
        <v>1</v>
      </c>
      <c r="E25" s="3" t="s">
        <v>22</v>
      </c>
      <c r="F25" s="3">
        <v>2</v>
      </c>
      <c r="G25" s="4">
        <v>102315</v>
      </c>
      <c r="H25" s="3" t="s">
        <v>15</v>
      </c>
      <c r="I25" s="5" t="str">
        <f>VLOOKUP(B25,Demographics!$A$2:$C$400,2,FALSE)</f>
        <v>Joshua B Francis</v>
      </c>
      <c r="J25" s="5" t="str">
        <f>VLOOKUP(B25,Demographics!$A$2:$C$400,3,FALSE)</f>
        <v>Facebook Campaign,Online</v>
      </c>
      <c r="K25" s="5" t="str">
        <f t="shared" si="0"/>
        <v>Online</v>
      </c>
      <c r="L25" s="5" t="str">
        <f t="shared" si="1"/>
        <v xml:space="preserve">Joshua </v>
      </c>
      <c r="M25" s="5" t="str">
        <f t="shared" si="2"/>
        <v>Francis</v>
      </c>
      <c r="N25" s="5" t="s">
        <v>877</v>
      </c>
    </row>
    <row r="26" spans="1:14" x14ac:dyDescent="0.2">
      <c r="A26" s="3">
        <v>25</v>
      </c>
      <c r="B26" t="s">
        <v>50</v>
      </c>
      <c r="C26" s="3" t="s">
        <v>7</v>
      </c>
      <c r="D26" s="3">
        <v>2</v>
      </c>
      <c r="E26" s="3" t="s">
        <v>17</v>
      </c>
      <c r="F26" s="3">
        <v>2</v>
      </c>
      <c r="G26" s="4">
        <v>93370</v>
      </c>
      <c r="H26" s="3" t="s">
        <v>9</v>
      </c>
      <c r="I26" s="5" t="str">
        <f>VLOOKUP(B26,Demographics!$A$2:$C$400,2,FALSE)</f>
        <v>Desiree J Owen</v>
      </c>
      <c r="J26" s="5" t="str">
        <f>VLOOKUP(B26,Demographics!$A$2:$C$400,3,FALSE)</f>
        <v>Facebook Campaign,Online</v>
      </c>
      <c r="K26" s="5" t="str">
        <f t="shared" si="0"/>
        <v>Online</v>
      </c>
      <c r="L26" s="5" t="str">
        <f t="shared" si="1"/>
        <v xml:space="preserve">Desiree </v>
      </c>
      <c r="M26" s="5" t="str">
        <f t="shared" si="2"/>
        <v>Owen</v>
      </c>
      <c r="N26" s="5" t="s">
        <v>872</v>
      </c>
    </row>
    <row r="27" spans="1:14" x14ac:dyDescent="0.2">
      <c r="A27" s="3">
        <v>26</v>
      </c>
      <c r="B27" t="s">
        <v>51</v>
      </c>
      <c r="C27" s="3" t="s">
        <v>7</v>
      </c>
      <c r="D27" s="3">
        <v>2</v>
      </c>
      <c r="E27" s="3" t="s">
        <v>20</v>
      </c>
      <c r="F27" s="3">
        <v>2</v>
      </c>
      <c r="G27" s="4">
        <v>148075</v>
      </c>
      <c r="H27" s="3" t="s">
        <v>16</v>
      </c>
      <c r="I27" s="5" t="str">
        <f>VLOOKUP(B27,Demographics!$A$2:$C$400,2,FALSE)</f>
        <v>Sylvia B Turner</v>
      </c>
      <c r="J27" s="5" t="str">
        <f>VLOOKUP(B27,Demographics!$A$2:$C$400,3,FALSE)</f>
        <v>Billboard,Print</v>
      </c>
      <c r="K27" s="5" t="str">
        <f t="shared" si="0"/>
        <v>Print</v>
      </c>
      <c r="L27" s="5" t="str">
        <f t="shared" si="1"/>
        <v xml:space="preserve">Sylvia </v>
      </c>
      <c r="M27" s="5" t="str">
        <f t="shared" si="2"/>
        <v>Turner</v>
      </c>
      <c r="N27" s="5" t="s">
        <v>877</v>
      </c>
    </row>
    <row r="28" spans="1:14" x14ac:dyDescent="0.2">
      <c r="A28" s="3">
        <v>27</v>
      </c>
      <c r="B28" t="s">
        <v>52</v>
      </c>
      <c r="C28" s="3" t="s">
        <v>7</v>
      </c>
      <c r="D28" s="3">
        <v>1</v>
      </c>
      <c r="E28" s="3" t="s">
        <v>23</v>
      </c>
      <c r="F28" s="3">
        <v>0</v>
      </c>
      <c r="G28" s="4">
        <v>97857</v>
      </c>
      <c r="H28" s="3" t="s">
        <v>14</v>
      </c>
      <c r="I28" s="5" t="str">
        <f>VLOOKUP(B28,Demographics!$A$2:$C$400,2,FALSE)</f>
        <v>Robert L Aguilar</v>
      </c>
      <c r="J28" s="5" t="str">
        <f>VLOOKUP(B28,Demographics!$A$2:$C$400,3,FALSE)</f>
        <v>Google Adwords,Online</v>
      </c>
      <c r="K28" s="5" t="str">
        <f t="shared" si="0"/>
        <v>Online</v>
      </c>
      <c r="L28" s="5" t="str">
        <f t="shared" si="1"/>
        <v xml:space="preserve">Robert </v>
      </c>
      <c r="M28" s="5" t="str">
        <f t="shared" si="2"/>
        <v>Aguilar</v>
      </c>
      <c r="N28" s="5" t="s">
        <v>870</v>
      </c>
    </row>
    <row r="29" spans="1:14" x14ac:dyDescent="0.2">
      <c r="A29" s="3">
        <v>28</v>
      </c>
      <c r="B29" t="s">
        <v>53</v>
      </c>
      <c r="C29" s="3" t="s">
        <v>19</v>
      </c>
      <c r="D29" s="3">
        <v>1</v>
      </c>
      <c r="E29" s="3" t="s">
        <v>18</v>
      </c>
      <c r="F29" s="3">
        <v>2</v>
      </c>
      <c r="G29" s="4">
        <v>62929</v>
      </c>
      <c r="H29" s="3" t="s">
        <v>9</v>
      </c>
      <c r="I29" s="5" t="str">
        <f>VLOOKUP(B29,Demographics!$A$2:$C$400,2,FALSE)</f>
        <v>Irene M Miller</v>
      </c>
      <c r="J29" s="5" t="str">
        <f>VLOOKUP(B29,Demographics!$A$2:$C$400,3,FALSE)</f>
        <v>Google Adwords,Online</v>
      </c>
      <c r="K29" s="5" t="str">
        <f t="shared" si="0"/>
        <v>Online</v>
      </c>
      <c r="L29" s="5" t="str">
        <f t="shared" si="1"/>
        <v xml:space="preserve">Irene </v>
      </c>
      <c r="M29" s="5" t="str">
        <f t="shared" si="2"/>
        <v>Miller</v>
      </c>
      <c r="N29" s="5" t="s">
        <v>875</v>
      </c>
    </row>
    <row r="30" spans="1:14" x14ac:dyDescent="0.2">
      <c r="A30" s="3">
        <v>29</v>
      </c>
      <c r="B30" t="s">
        <v>54</v>
      </c>
      <c r="C30" s="3" t="s">
        <v>13</v>
      </c>
      <c r="D30" s="3">
        <v>2</v>
      </c>
      <c r="E30" s="3" t="s">
        <v>12</v>
      </c>
      <c r="F30" s="3">
        <v>2</v>
      </c>
      <c r="G30" s="4">
        <v>37963</v>
      </c>
      <c r="H30" s="3" t="s">
        <v>11</v>
      </c>
      <c r="I30" s="5" t="str">
        <f>VLOOKUP(B30,Demographics!$A$2:$C$400,2,FALSE)</f>
        <v>Sandra W Haynes</v>
      </c>
      <c r="J30" s="5" t="str">
        <f>VLOOKUP(B30,Demographics!$A$2:$C$400,3,FALSE)</f>
        <v>Google Adwords,Online</v>
      </c>
      <c r="K30" s="5" t="str">
        <f t="shared" si="0"/>
        <v>Online</v>
      </c>
      <c r="L30" s="5" t="str">
        <f t="shared" si="1"/>
        <v xml:space="preserve">Sandra </v>
      </c>
      <c r="M30" s="5" t="str">
        <f t="shared" si="2"/>
        <v>Haynes</v>
      </c>
      <c r="N30" s="5" t="s">
        <v>873</v>
      </c>
    </row>
    <row r="31" spans="1:14" x14ac:dyDescent="0.2">
      <c r="A31" s="3">
        <v>30</v>
      </c>
      <c r="B31" t="s">
        <v>55</v>
      </c>
      <c r="C31" s="3" t="s">
        <v>7</v>
      </c>
      <c r="D31" s="3">
        <v>1</v>
      </c>
      <c r="E31" s="3" t="s">
        <v>23</v>
      </c>
      <c r="F31" s="3">
        <v>0</v>
      </c>
      <c r="G31" s="4">
        <v>76476</v>
      </c>
      <c r="H31" s="3" t="s">
        <v>9</v>
      </c>
      <c r="I31" s="5" t="str">
        <f>VLOOKUP(B31,Demographics!$A$2:$C$400,2,FALSE)</f>
        <v>Virginia R Medina</v>
      </c>
      <c r="J31" s="5" t="str">
        <f>VLOOKUP(B31,Demographics!$A$2:$C$400,3,FALSE)</f>
        <v>Google Adwords,Online</v>
      </c>
      <c r="K31" s="5" t="str">
        <f t="shared" si="0"/>
        <v>Online</v>
      </c>
      <c r="L31" s="5" t="str">
        <f t="shared" si="1"/>
        <v xml:space="preserve">Virginia </v>
      </c>
      <c r="M31" s="5" t="str">
        <f t="shared" si="2"/>
        <v>Medina</v>
      </c>
      <c r="N31" s="5" t="s">
        <v>878</v>
      </c>
    </row>
    <row r="32" spans="1:14" x14ac:dyDescent="0.2">
      <c r="A32" s="3">
        <v>31</v>
      </c>
      <c r="B32" t="s">
        <v>56</v>
      </c>
      <c r="C32" s="3" t="s">
        <v>7</v>
      </c>
      <c r="D32" s="3">
        <v>2</v>
      </c>
      <c r="E32" s="3" t="s">
        <v>8</v>
      </c>
      <c r="F32" s="3">
        <v>2</v>
      </c>
      <c r="G32" s="4">
        <v>81674</v>
      </c>
      <c r="H32" s="3" t="s">
        <v>11</v>
      </c>
      <c r="I32" s="5" t="str">
        <f>VLOOKUP(B32,Demographics!$A$2:$C$400,2,FALSE)</f>
        <v>Theresa F Augustin</v>
      </c>
      <c r="J32" s="5" t="str">
        <f>VLOOKUP(B32,Demographics!$A$2:$C$400,3,FALSE)</f>
        <v>Google Adwords,Online</v>
      </c>
      <c r="K32" s="5" t="str">
        <f t="shared" si="0"/>
        <v>Online</v>
      </c>
      <c r="L32" s="5" t="str">
        <f t="shared" si="1"/>
        <v xml:space="preserve">Theresa </v>
      </c>
      <c r="M32" s="5" t="str">
        <f t="shared" si="2"/>
        <v>Augustin</v>
      </c>
      <c r="N32" s="5" t="s">
        <v>876</v>
      </c>
    </row>
    <row r="33" spans="1:14" x14ac:dyDescent="0.2">
      <c r="A33" s="3">
        <v>32</v>
      </c>
      <c r="B33" t="s">
        <v>57</v>
      </c>
      <c r="C33" s="3" t="s">
        <v>13</v>
      </c>
      <c r="D33" s="3">
        <v>2</v>
      </c>
      <c r="E33" s="3" t="s">
        <v>10</v>
      </c>
      <c r="F33" s="3">
        <v>2</v>
      </c>
      <c r="G33" s="4">
        <v>49505</v>
      </c>
      <c r="H33" s="3" t="s">
        <v>11</v>
      </c>
      <c r="I33" s="5" t="str">
        <f>VLOOKUP(B33,Demographics!$A$2:$C$400,2,FALSE)</f>
        <v>John T Raymond</v>
      </c>
      <c r="J33" s="5" t="str">
        <f>VLOOKUP(B33,Demographics!$A$2:$C$400,3,FALSE)</f>
        <v>Facebook Campaign,Online</v>
      </c>
      <c r="K33" s="5" t="str">
        <f t="shared" si="0"/>
        <v>Online</v>
      </c>
      <c r="L33" s="5" t="str">
        <f t="shared" si="1"/>
        <v xml:space="preserve">John </v>
      </c>
      <c r="M33" s="5" t="str">
        <f t="shared" si="2"/>
        <v>Raymond</v>
      </c>
      <c r="N33" s="5" t="s">
        <v>879</v>
      </c>
    </row>
    <row r="34" spans="1:14" x14ac:dyDescent="0.2">
      <c r="A34" s="3">
        <v>33</v>
      </c>
      <c r="B34" t="s">
        <v>58</v>
      </c>
      <c r="C34" s="3" t="s">
        <v>13</v>
      </c>
      <c r="D34" s="3">
        <v>1</v>
      </c>
      <c r="E34" s="3" t="s">
        <v>12</v>
      </c>
      <c r="F34" s="3">
        <v>3</v>
      </c>
      <c r="G34" s="4">
        <v>49723</v>
      </c>
      <c r="H34" s="3" t="s">
        <v>11</v>
      </c>
      <c r="I34" s="5" t="str">
        <f>VLOOKUP(B34,Demographics!$A$2:$C$400,2,FALSE)</f>
        <v>Shauna R Hagen</v>
      </c>
      <c r="J34" s="5" t="str">
        <f>VLOOKUP(B34,Demographics!$A$2:$C$400,3,FALSE)</f>
        <v>Newspaper,Print</v>
      </c>
      <c r="K34" s="5" t="str">
        <f t="shared" si="0"/>
        <v>Print</v>
      </c>
      <c r="L34" s="5" t="str">
        <f t="shared" si="1"/>
        <v xml:space="preserve">Shauna </v>
      </c>
      <c r="M34" s="5" t="str">
        <f t="shared" si="2"/>
        <v>Hagen</v>
      </c>
      <c r="N34" s="5" t="s">
        <v>878</v>
      </c>
    </row>
    <row r="35" spans="1:14" x14ac:dyDescent="0.2">
      <c r="A35" s="3">
        <v>34</v>
      </c>
      <c r="B35" t="s">
        <v>59</v>
      </c>
      <c r="C35" s="3" t="s">
        <v>19</v>
      </c>
      <c r="D35" s="3">
        <v>2</v>
      </c>
      <c r="E35" s="3" t="s">
        <v>20</v>
      </c>
      <c r="F35" s="3">
        <v>0</v>
      </c>
      <c r="G35" s="4">
        <v>81981</v>
      </c>
      <c r="H35" s="3" t="s">
        <v>14</v>
      </c>
      <c r="I35" s="5" t="str">
        <f>VLOOKUP(B35,Demographics!$A$2:$C$400,2,FALSE)</f>
        <v>Charles C Warner</v>
      </c>
      <c r="J35" s="5" t="str">
        <f>VLOOKUP(B35,Demographics!$A$2:$C$400,3,FALSE)</f>
        <v>Facebook Campaign,Online</v>
      </c>
      <c r="K35" s="5" t="str">
        <f t="shared" si="0"/>
        <v>Online</v>
      </c>
      <c r="L35" s="5" t="str">
        <f t="shared" si="1"/>
        <v xml:space="preserve">Charles </v>
      </c>
      <c r="M35" s="5" t="str">
        <f t="shared" si="2"/>
        <v>Warner</v>
      </c>
      <c r="N35" s="5" t="s">
        <v>871</v>
      </c>
    </row>
    <row r="36" spans="1:14" x14ac:dyDescent="0.2">
      <c r="A36" s="3">
        <v>35</v>
      </c>
      <c r="B36" t="s">
        <v>60</v>
      </c>
      <c r="C36" s="3" t="s">
        <v>19</v>
      </c>
      <c r="D36" s="3">
        <v>2</v>
      </c>
      <c r="E36" s="3" t="s">
        <v>17</v>
      </c>
      <c r="F36" s="3">
        <v>2</v>
      </c>
      <c r="G36" s="4">
        <v>66636</v>
      </c>
      <c r="H36" s="3" t="s">
        <v>14</v>
      </c>
      <c r="I36" s="5" t="str">
        <f>VLOOKUP(B36,Demographics!$A$2:$C$400,2,FALSE)</f>
        <v>Carmen S Louis</v>
      </c>
      <c r="J36" s="5" t="str">
        <f>VLOOKUP(B36,Demographics!$A$2:$C$400,3,FALSE)</f>
        <v>Facebook Campaign,Online</v>
      </c>
      <c r="K36" s="5" t="str">
        <f t="shared" si="0"/>
        <v>Online</v>
      </c>
      <c r="L36" s="5" t="str">
        <f t="shared" si="1"/>
        <v xml:space="preserve">Carmen </v>
      </c>
      <c r="M36" s="5" t="str">
        <f t="shared" si="2"/>
        <v>Louis</v>
      </c>
      <c r="N36" s="5" t="s">
        <v>880</v>
      </c>
    </row>
    <row r="37" spans="1:14" x14ac:dyDescent="0.2">
      <c r="A37" s="3">
        <v>36</v>
      </c>
      <c r="B37" t="s">
        <v>61</v>
      </c>
      <c r="C37" s="3" t="s">
        <v>13</v>
      </c>
      <c r="D37" s="3">
        <v>2</v>
      </c>
      <c r="E37" s="3" t="s">
        <v>20</v>
      </c>
      <c r="F37" s="3">
        <v>3</v>
      </c>
      <c r="G37" s="4">
        <v>39665</v>
      </c>
      <c r="H37" s="3" t="s">
        <v>11</v>
      </c>
      <c r="I37" s="5" t="str">
        <f>VLOOKUP(B37,Demographics!$A$2:$C$400,2,FALSE)</f>
        <v>Judy D Bucy</v>
      </c>
      <c r="J37" s="5" t="str">
        <f>VLOOKUP(B37,Demographics!$A$2:$C$400,3,FALSE)</f>
        <v>Facebook Campaign,Online</v>
      </c>
      <c r="K37" s="5" t="str">
        <f t="shared" si="0"/>
        <v>Online</v>
      </c>
      <c r="L37" s="5" t="str">
        <f t="shared" si="1"/>
        <v xml:space="preserve">Judy </v>
      </c>
      <c r="M37" s="5" t="str">
        <f t="shared" si="2"/>
        <v>Bucy</v>
      </c>
      <c r="N37" s="5" t="s">
        <v>881</v>
      </c>
    </row>
    <row r="38" spans="1:14" x14ac:dyDescent="0.2">
      <c r="A38" s="3">
        <v>37</v>
      </c>
      <c r="B38" t="s">
        <v>62</v>
      </c>
      <c r="C38" s="3" t="s">
        <v>7</v>
      </c>
      <c r="D38" s="3">
        <v>2</v>
      </c>
      <c r="E38" s="3" t="s">
        <v>10</v>
      </c>
      <c r="F38" s="3">
        <v>0</v>
      </c>
      <c r="G38" s="4">
        <v>102213</v>
      </c>
      <c r="H38" s="3" t="s">
        <v>9</v>
      </c>
      <c r="I38" s="5" t="str">
        <f>VLOOKUP(B38,Demographics!$A$2:$C$400,2,FALSE)</f>
        <v>Earlene E Smith</v>
      </c>
      <c r="J38" s="5" t="str">
        <f>VLOOKUP(B38,Demographics!$A$2:$C$400,3,FALSE)</f>
        <v>Magazine,Print</v>
      </c>
      <c r="K38" s="5" t="str">
        <f t="shared" si="0"/>
        <v>Print</v>
      </c>
      <c r="L38" s="5" t="str">
        <f t="shared" si="1"/>
        <v xml:space="preserve">Earlene </v>
      </c>
      <c r="M38" s="5" t="str">
        <f t="shared" si="2"/>
        <v>Smith</v>
      </c>
      <c r="N38" s="5" t="s">
        <v>869</v>
      </c>
    </row>
    <row r="39" spans="1:14" x14ac:dyDescent="0.2">
      <c r="A39" s="3">
        <v>38</v>
      </c>
      <c r="B39" t="s">
        <v>63</v>
      </c>
      <c r="C39" s="3" t="s">
        <v>7</v>
      </c>
      <c r="D39" s="3">
        <v>1</v>
      </c>
      <c r="E39" s="3" t="s">
        <v>20</v>
      </c>
      <c r="F39" s="3">
        <v>0</v>
      </c>
      <c r="G39" s="4">
        <v>91650</v>
      </c>
      <c r="H39" s="3" t="s">
        <v>9</v>
      </c>
      <c r="I39" s="5" t="str">
        <f>VLOOKUP(B39,Demographics!$A$2:$C$400,2,FALSE)</f>
        <v>Shirley M Custodio</v>
      </c>
      <c r="J39" s="5" t="str">
        <f>VLOOKUP(B39,Demographics!$A$2:$C$400,3,FALSE)</f>
        <v>Facebook Campaign,Online</v>
      </c>
      <c r="K39" s="5" t="str">
        <f t="shared" si="0"/>
        <v>Online</v>
      </c>
      <c r="L39" s="5" t="str">
        <f t="shared" si="1"/>
        <v xml:space="preserve">Shirley </v>
      </c>
      <c r="M39" s="5" t="str">
        <f t="shared" si="2"/>
        <v>Custodio</v>
      </c>
      <c r="N39" s="5" t="s">
        <v>875</v>
      </c>
    </row>
    <row r="40" spans="1:14" x14ac:dyDescent="0.2">
      <c r="A40" s="3">
        <v>39</v>
      </c>
      <c r="B40" t="s">
        <v>64</v>
      </c>
      <c r="C40" s="3" t="s">
        <v>7</v>
      </c>
      <c r="D40" s="3">
        <v>1</v>
      </c>
      <c r="E40" s="3" t="s">
        <v>10</v>
      </c>
      <c r="F40" s="3">
        <v>0</v>
      </c>
      <c r="G40" s="4">
        <v>90349</v>
      </c>
      <c r="H40" s="3" t="s">
        <v>14</v>
      </c>
      <c r="I40" s="5" t="str">
        <f>VLOOKUP(B40,Demographics!$A$2:$C$400,2,FALSE)</f>
        <v>Eric T Jones</v>
      </c>
      <c r="J40" s="5" t="str">
        <f>VLOOKUP(B40,Demographics!$A$2:$C$400,3,FALSE)</f>
        <v>Billboard,Print</v>
      </c>
      <c r="K40" s="5" t="str">
        <f t="shared" si="0"/>
        <v>Print</v>
      </c>
      <c r="L40" s="5" t="str">
        <f t="shared" si="1"/>
        <v xml:space="preserve">Eric </v>
      </c>
      <c r="M40" s="5" t="str">
        <f t="shared" si="2"/>
        <v>Jones</v>
      </c>
      <c r="N40" s="5" t="s">
        <v>879</v>
      </c>
    </row>
    <row r="41" spans="1:14" x14ac:dyDescent="0.2">
      <c r="A41" s="3">
        <v>40</v>
      </c>
      <c r="B41" t="s">
        <v>65</v>
      </c>
      <c r="C41" s="3" t="s">
        <v>13</v>
      </c>
      <c r="D41" s="3">
        <v>2</v>
      </c>
      <c r="E41" s="3" t="s">
        <v>10</v>
      </c>
      <c r="F41" s="3">
        <v>2</v>
      </c>
      <c r="G41" s="4">
        <v>47927</v>
      </c>
      <c r="H41" s="3" t="s">
        <v>16</v>
      </c>
      <c r="I41" s="5" t="str">
        <f>VLOOKUP(B41,Demographics!$A$2:$C$400,2,FALSE)</f>
        <v>John S Collier</v>
      </c>
      <c r="J41" s="5" t="str">
        <f>VLOOKUP(B41,Demographics!$A$2:$C$400,3,FALSE)</f>
        <v>Newspaper,Print</v>
      </c>
      <c r="K41" s="5" t="str">
        <f t="shared" si="0"/>
        <v>Print</v>
      </c>
      <c r="L41" s="5" t="str">
        <f t="shared" si="1"/>
        <v xml:space="preserve">John </v>
      </c>
      <c r="M41" s="5" t="str">
        <f t="shared" si="2"/>
        <v>Collier</v>
      </c>
      <c r="N41" s="5" t="s">
        <v>880</v>
      </c>
    </row>
    <row r="42" spans="1:14" x14ac:dyDescent="0.2">
      <c r="A42" s="3">
        <v>41</v>
      </c>
      <c r="B42" t="s">
        <v>66</v>
      </c>
      <c r="C42" s="3" t="s">
        <v>7</v>
      </c>
      <c r="D42" s="3">
        <v>2</v>
      </c>
      <c r="E42" s="3" t="s">
        <v>22</v>
      </c>
      <c r="F42" s="3">
        <v>3</v>
      </c>
      <c r="G42" s="4">
        <v>81926</v>
      </c>
      <c r="H42" s="3" t="s">
        <v>15</v>
      </c>
      <c r="I42" s="5" t="str">
        <f>VLOOKUP(B42,Demographics!$A$2:$C$400,2,FALSE)</f>
        <v>Stephen H Mackay</v>
      </c>
      <c r="J42" s="5" t="str">
        <f>VLOOKUP(B42,Demographics!$A$2:$C$400,3,FALSE)</f>
        <v>Facebook Campaign,Online</v>
      </c>
      <c r="K42" s="5" t="str">
        <f t="shared" si="0"/>
        <v>Online</v>
      </c>
      <c r="L42" s="5" t="str">
        <f t="shared" si="1"/>
        <v xml:space="preserve">Stephen </v>
      </c>
      <c r="M42" s="5" t="str">
        <f t="shared" si="2"/>
        <v>Mackay</v>
      </c>
      <c r="N42" s="5" t="s">
        <v>882</v>
      </c>
    </row>
    <row r="43" spans="1:14" x14ac:dyDescent="0.2">
      <c r="A43" s="3">
        <v>42</v>
      </c>
      <c r="B43" t="s">
        <v>67</v>
      </c>
      <c r="C43" s="3" t="s">
        <v>7</v>
      </c>
      <c r="D43" s="3">
        <v>1</v>
      </c>
      <c r="E43" s="3" t="s">
        <v>24</v>
      </c>
      <c r="F43" s="3">
        <v>0</v>
      </c>
      <c r="G43" s="4">
        <v>104032</v>
      </c>
      <c r="H43" s="3" t="s">
        <v>11</v>
      </c>
      <c r="I43" s="5" t="str">
        <f>VLOOKUP(B43,Demographics!$A$2:$C$400,2,FALSE)</f>
        <v>Nellie R Crockett</v>
      </c>
      <c r="J43" s="5" t="str">
        <f>VLOOKUP(B43,Demographics!$A$2:$C$400,3,FALSE)</f>
        <v>Google Adwords,Online</v>
      </c>
      <c r="K43" s="5" t="str">
        <f t="shared" si="0"/>
        <v>Online</v>
      </c>
      <c r="L43" s="5" t="str">
        <f t="shared" si="1"/>
        <v xml:space="preserve">Nellie </v>
      </c>
      <c r="M43" s="5" t="str">
        <f t="shared" si="2"/>
        <v>Crockett</v>
      </c>
      <c r="N43" s="5" t="s">
        <v>878</v>
      </c>
    </row>
    <row r="44" spans="1:14" x14ac:dyDescent="0.2">
      <c r="A44" s="3">
        <v>43</v>
      </c>
      <c r="B44" t="s">
        <v>68</v>
      </c>
      <c r="C44" s="3" t="s">
        <v>7</v>
      </c>
      <c r="D44" s="3">
        <v>1</v>
      </c>
      <c r="E44" s="3" t="s">
        <v>20</v>
      </c>
      <c r="F44" s="3">
        <v>2</v>
      </c>
      <c r="G44" s="4">
        <v>92590</v>
      </c>
      <c r="H44" s="3" t="s">
        <v>11</v>
      </c>
      <c r="I44" s="5" t="str">
        <f>VLOOKUP(B44,Demographics!$A$2:$C$400,2,FALSE)</f>
        <v>Clyde L Coon</v>
      </c>
      <c r="J44" s="5" t="str">
        <f>VLOOKUP(B44,Demographics!$A$2:$C$400,3,FALSE)</f>
        <v>Google Adwords,Online</v>
      </c>
      <c r="K44" s="5" t="str">
        <f t="shared" si="0"/>
        <v>Online</v>
      </c>
      <c r="L44" s="5" t="str">
        <f t="shared" si="1"/>
        <v xml:space="preserve">Clyde </v>
      </c>
      <c r="M44" s="5" t="str">
        <f t="shared" si="2"/>
        <v>Coon</v>
      </c>
      <c r="N44" s="5" t="s">
        <v>870</v>
      </c>
    </row>
    <row r="45" spans="1:14" x14ac:dyDescent="0.2">
      <c r="A45" s="3">
        <v>44</v>
      </c>
      <c r="B45" t="s">
        <v>69</v>
      </c>
      <c r="C45" s="3" t="s">
        <v>7</v>
      </c>
      <c r="D45" s="3">
        <v>1</v>
      </c>
      <c r="E45" s="3" t="s">
        <v>12</v>
      </c>
      <c r="F45" s="3">
        <v>0</v>
      </c>
      <c r="G45" s="4">
        <v>62268</v>
      </c>
      <c r="H45" s="3" t="s">
        <v>9</v>
      </c>
      <c r="I45" s="5" t="str">
        <f>VLOOKUP(B45,Demographics!$A$2:$C$400,2,FALSE)</f>
        <v>Adela D Noel</v>
      </c>
      <c r="J45" s="5" t="str">
        <f>VLOOKUP(B45,Demographics!$A$2:$C$400,3,FALSE)</f>
        <v>Facebook Campaign,Online</v>
      </c>
      <c r="K45" s="5" t="str">
        <f t="shared" si="0"/>
        <v>Online</v>
      </c>
      <c r="L45" s="5" t="str">
        <f t="shared" si="1"/>
        <v xml:space="preserve">Adela </v>
      </c>
      <c r="M45" s="5" t="str">
        <f t="shared" si="2"/>
        <v>Noel</v>
      </c>
      <c r="N45" s="5" t="s">
        <v>881</v>
      </c>
    </row>
    <row r="46" spans="1:14" x14ac:dyDescent="0.2">
      <c r="A46" s="3">
        <v>45</v>
      </c>
      <c r="B46" t="s">
        <v>70</v>
      </c>
      <c r="C46" s="3" t="s">
        <v>7</v>
      </c>
      <c r="D46" s="3">
        <v>1</v>
      </c>
      <c r="E46" s="3" t="s">
        <v>22</v>
      </c>
      <c r="F46" s="3">
        <v>2</v>
      </c>
      <c r="G46" s="4">
        <v>107121</v>
      </c>
      <c r="H46" s="3" t="s">
        <v>9</v>
      </c>
      <c r="I46" s="5" t="str">
        <f>VLOOKUP(B46,Demographics!$A$2:$C$400,2,FALSE)</f>
        <v>Patricia D Fleming</v>
      </c>
      <c r="J46" s="5" t="str">
        <f>VLOOKUP(B46,Demographics!$A$2:$C$400,3,FALSE)</f>
        <v>In-Person,N/A</v>
      </c>
      <c r="K46" s="5" t="str">
        <f t="shared" si="0"/>
        <v>N/A</v>
      </c>
      <c r="L46" s="5" t="str">
        <f t="shared" si="1"/>
        <v xml:space="preserve">Patricia </v>
      </c>
      <c r="M46" s="5" t="str">
        <f t="shared" si="2"/>
        <v>Fleming</v>
      </c>
      <c r="N46" s="5" t="s">
        <v>881</v>
      </c>
    </row>
    <row r="47" spans="1:14" x14ac:dyDescent="0.2">
      <c r="A47" s="3">
        <v>46</v>
      </c>
      <c r="B47" t="s">
        <v>71</v>
      </c>
      <c r="C47" s="3" t="s">
        <v>7</v>
      </c>
      <c r="D47" s="3">
        <v>2</v>
      </c>
      <c r="E47" s="3" t="s">
        <v>23</v>
      </c>
      <c r="F47" s="3">
        <v>3</v>
      </c>
      <c r="G47" s="4">
        <v>75368</v>
      </c>
      <c r="H47" s="3" t="s">
        <v>16</v>
      </c>
      <c r="I47" s="5" t="str">
        <f>VLOOKUP(B47,Demographics!$A$2:$C$400,2,FALSE)</f>
        <v>Earl J Bethea</v>
      </c>
      <c r="J47" s="5" t="str">
        <f>VLOOKUP(B47,Demographics!$A$2:$C$400,3,FALSE)</f>
        <v>Newspaper,Print</v>
      </c>
      <c r="K47" s="5" t="str">
        <f t="shared" si="0"/>
        <v>Print</v>
      </c>
      <c r="L47" s="5" t="str">
        <f t="shared" si="1"/>
        <v xml:space="preserve">Earl </v>
      </c>
      <c r="M47" s="5" t="str">
        <f t="shared" si="2"/>
        <v>Bethea</v>
      </c>
      <c r="N47" s="5" t="s">
        <v>872</v>
      </c>
    </row>
    <row r="48" spans="1:14" x14ac:dyDescent="0.2">
      <c r="A48" s="3">
        <v>47</v>
      </c>
      <c r="B48" t="s">
        <v>72</v>
      </c>
      <c r="C48" s="3" t="s">
        <v>7</v>
      </c>
      <c r="D48" s="3">
        <v>2</v>
      </c>
      <c r="E48" s="3" t="s">
        <v>18</v>
      </c>
      <c r="F48" s="3">
        <v>3</v>
      </c>
      <c r="G48" s="4">
        <v>120713</v>
      </c>
      <c r="H48" s="3" t="s">
        <v>9</v>
      </c>
      <c r="I48" s="5" t="str">
        <f>VLOOKUP(B48,Demographics!$A$2:$C$400,2,FALSE)</f>
        <v>Marcia R Orozco</v>
      </c>
      <c r="J48" s="5" t="str">
        <f>VLOOKUP(B48,Demographics!$A$2:$C$400,3,FALSE)</f>
        <v>Facebook Campaign,Online</v>
      </c>
      <c r="K48" s="5" t="str">
        <f t="shared" si="0"/>
        <v>Online</v>
      </c>
      <c r="L48" s="5" t="str">
        <f t="shared" si="1"/>
        <v xml:space="preserve">Marcia </v>
      </c>
      <c r="M48" s="5" t="str">
        <f t="shared" si="2"/>
        <v>Orozco</v>
      </c>
      <c r="N48" s="5" t="s">
        <v>878</v>
      </c>
    </row>
    <row r="49" spans="1:14" x14ac:dyDescent="0.2">
      <c r="A49" s="3">
        <v>48</v>
      </c>
      <c r="B49" t="s">
        <v>73</v>
      </c>
      <c r="C49" s="3" t="s">
        <v>7</v>
      </c>
      <c r="D49" s="3">
        <v>2</v>
      </c>
      <c r="E49" s="3" t="s">
        <v>23</v>
      </c>
      <c r="F49" s="3">
        <v>1</v>
      </c>
      <c r="G49" s="4">
        <v>93344</v>
      </c>
      <c r="H49" s="3" t="s">
        <v>14</v>
      </c>
      <c r="I49" s="5" t="str">
        <f>VLOOKUP(B49,Demographics!$A$2:$C$400,2,FALSE)</f>
        <v>Maureen P Mathieu</v>
      </c>
      <c r="J49" s="5" t="str">
        <f>VLOOKUP(B49,Demographics!$A$2:$C$400,3,FALSE)</f>
        <v>Magazine,Print</v>
      </c>
      <c r="K49" s="5" t="str">
        <f t="shared" si="0"/>
        <v>Print</v>
      </c>
      <c r="L49" s="5" t="str">
        <f t="shared" si="1"/>
        <v xml:space="preserve">Maureen </v>
      </c>
      <c r="M49" s="5" t="str">
        <f t="shared" si="2"/>
        <v>Mathieu</v>
      </c>
      <c r="N49" s="5" t="s">
        <v>883</v>
      </c>
    </row>
    <row r="50" spans="1:14" x14ac:dyDescent="0.2">
      <c r="A50" s="3">
        <v>49</v>
      </c>
      <c r="B50" t="s">
        <v>74</v>
      </c>
      <c r="C50" s="3" t="s">
        <v>13</v>
      </c>
      <c r="D50" s="3">
        <v>2</v>
      </c>
      <c r="E50" s="3" t="s">
        <v>24</v>
      </c>
      <c r="F50" s="3">
        <v>0</v>
      </c>
      <c r="G50" s="4">
        <v>35629</v>
      </c>
      <c r="H50" s="3" t="s">
        <v>16</v>
      </c>
      <c r="I50" s="5" t="str">
        <f>VLOOKUP(B50,Demographics!$A$2:$C$400,2,FALSE)</f>
        <v>Danielle M Francis</v>
      </c>
      <c r="J50" s="5" t="str">
        <f>VLOOKUP(B50,Demographics!$A$2:$C$400,3,FALSE)</f>
        <v>Newspaper,Print</v>
      </c>
      <c r="K50" s="5" t="str">
        <f t="shared" si="0"/>
        <v>Print</v>
      </c>
      <c r="L50" s="5" t="str">
        <f t="shared" si="1"/>
        <v xml:space="preserve">Danielle </v>
      </c>
      <c r="M50" s="5" t="str">
        <f t="shared" si="2"/>
        <v>Francis</v>
      </c>
      <c r="N50" s="5" t="s">
        <v>875</v>
      </c>
    </row>
    <row r="51" spans="1:14" x14ac:dyDescent="0.2">
      <c r="A51" s="3">
        <v>50</v>
      </c>
      <c r="B51" t="s">
        <v>75</v>
      </c>
      <c r="C51" s="3" t="s">
        <v>7</v>
      </c>
      <c r="D51" s="3">
        <v>2</v>
      </c>
      <c r="E51" s="3" t="s">
        <v>24</v>
      </c>
      <c r="F51" s="3">
        <v>2</v>
      </c>
      <c r="G51" s="4">
        <v>122748</v>
      </c>
      <c r="H51" s="3" t="s">
        <v>9</v>
      </c>
      <c r="I51" s="5" t="str">
        <f>VLOOKUP(B51,Demographics!$A$2:$C$400,2,FALSE)</f>
        <v>Maryann J Wagner</v>
      </c>
      <c r="J51" s="5" t="str">
        <f>VLOOKUP(B51,Demographics!$A$2:$C$400,3,FALSE)</f>
        <v>Google Adwords,Online</v>
      </c>
      <c r="K51" s="5" t="str">
        <f t="shared" si="0"/>
        <v>Online</v>
      </c>
      <c r="L51" s="5" t="str">
        <f t="shared" si="1"/>
        <v xml:space="preserve">Maryann </v>
      </c>
      <c r="M51" s="5" t="str">
        <f t="shared" si="2"/>
        <v>Wagner</v>
      </c>
      <c r="N51" s="5" t="s">
        <v>872</v>
      </c>
    </row>
    <row r="52" spans="1:14" x14ac:dyDescent="0.2">
      <c r="A52" s="3">
        <v>51</v>
      </c>
      <c r="B52" t="s">
        <v>76</v>
      </c>
      <c r="C52" s="3" t="s">
        <v>13</v>
      </c>
      <c r="D52" s="3">
        <v>1</v>
      </c>
      <c r="E52" s="3" t="s">
        <v>12</v>
      </c>
      <c r="F52" s="3">
        <v>0</v>
      </c>
      <c r="G52" s="4">
        <v>41967</v>
      </c>
      <c r="H52" s="3" t="s">
        <v>11</v>
      </c>
      <c r="I52" s="5" t="str">
        <f>VLOOKUP(B52,Demographics!$A$2:$C$400,2,FALSE)</f>
        <v>Thomas K Cardoza</v>
      </c>
      <c r="J52" s="5" t="str">
        <f>VLOOKUP(B52,Demographics!$A$2:$C$400,3,FALSE)</f>
        <v>Billboard,Print</v>
      </c>
      <c r="K52" s="5" t="str">
        <f t="shared" si="0"/>
        <v>Print</v>
      </c>
      <c r="L52" s="5" t="str">
        <f t="shared" si="1"/>
        <v xml:space="preserve">Thomas </v>
      </c>
      <c r="M52" s="5" t="str">
        <f t="shared" si="2"/>
        <v>Cardoza</v>
      </c>
      <c r="N52" s="5" t="s">
        <v>868</v>
      </c>
    </row>
    <row r="53" spans="1:14" x14ac:dyDescent="0.2">
      <c r="A53" s="3">
        <v>52</v>
      </c>
      <c r="B53" t="s">
        <v>77</v>
      </c>
      <c r="C53" s="3" t="s">
        <v>7</v>
      </c>
      <c r="D53" s="3">
        <v>2</v>
      </c>
      <c r="E53" s="3" t="s">
        <v>10</v>
      </c>
      <c r="F53" s="3">
        <v>3</v>
      </c>
      <c r="G53" s="4">
        <v>63642</v>
      </c>
      <c r="H53" s="3" t="s">
        <v>16</v>
      </c>
      <c r="I53" s="5" t="str">
        <f>VLOOKUP(B53,Demographics!$A$2:$C$400,2,FALSE)</f>
        <v>Charles L Auyeung</v>
      </c>
      <c r="J53" s="5" t="str">
        <f>VLOOKUP(B53,Demographics!$A$2:$C$400,3,FALSE)</f>
        <v>Billboard,Print</v>
      </c>
      <c r="K53" s="5" t="str">
        <f t="shared" si="0"/>
        <v>Print</v>
      </c>
      <c r="L53" s="5" t="str">
        <f t="shared" si="1"/>
        <v xml:space="preserve">Charles </v>
      </c>
      <c r="M53" s="5" t="str">
        <f t="shared" si="2"/>
        <v>Auyeung</v>
      </c>
      <c r="N53" s="5" t="s">
        <v>870</v>
      </c>
    </row>
    <row r="54" spans="1:14" x14ac:dyDescent="0.2">
      <c r="A54" s="3">
        <v>53</v>
      </c>
      <c r="B54" t="s">
        <v>78</v>
      </c>
      <c r="C54" s="3" t="s">
        <v>7</v>
      </c>
      <c r="D54" s="3">
        <v>1</v>
      </c>
      <c r="E54" s="3" t="s">
        <v>17</v>
      </c>
      <c r="F54" s="3">
        <v>2</v>
      </c>
      <c r="G54" s="4">
        <v>97785</v>
      </c>
      <c r="H54" s="3" t="s">
        <v>11</v>
      </c>
      <c r="I54" s="5" t="str">
        <f>VLOOKUP(B54,Demographics!$A$2:$C$400,2,FALSE)</f>
        <v>Eloisa M Johnson</v>
      </c>
      <c r="J54" s="5" t="str">
        <f>VLOOKUP(B54,Demographics!$A$2:$C$400,3,FALSE)</f>
        <v>In-Person,N/A</v>
      </c>
      <c r="K54" s="5" t="str">
        <f t="shared" si="0"/>
        <v>N/A</v>
      </c>
      <c r="L54" s="5" t="str">
        <f t="shared" si="1"/>
        <v xml:space="preserve">Eloisa </v>
      </c>
      <c r="M54" s="5" t="str">
        <f t="shared" si="2"/>
        <v>Johnson</v>
      </c>
      <c r="N54" s="5" t="s">
        <v>875</v>
      </c>
    </row>
    <row r="55" spans="1:14" x14ac:dyDescent="0.2">
      <c r="A55" s="3">
        <v>54</v>
      </c>
      <c r="B55" t="s">
        <v>79</v>
      </c>
      <c r="C55" s="3" t="s">
        <v>19</v>
      </c>
      <c r="D55" s="3">
        <v>2</v>
      </c>
      <c r="E55" s="3" t="s">
        <v>22</v>
      </c>
      <c r="F55" s="3">
        <v>1</v>
      </c>
      <c r="G55" s="4">
        <v>82218</v>
      </c>
      <c r="H55" s="3" t="s">
        <v>15</v>
      </c>
      <c r="I55" s="5" t="str">
        <f>VLOOKUP(B55,Demographics!$A$2:$C$400,2,FALSE)</f>
        <v>Magaret J Katz</v>
      </c>
      <c r="J55" s="5" t="str">
        <f>VLOOKUP(B55,Demographics!$A$2:$C$400,3,FALSE)</f>
        <v>In-Person,N/A</v>
      </c>
      <c r="K55" s="5" t="str">
        <f t="shared" si="0"/>
        <v>N/A</v>
      </c>
      <c r="L55" s="5" t="str">
        <f t="shared" si="1"/>
        <v xml:space="preserve">Magaret </v>
      </c>
      <c r="M55" s="5" t="str">
        <f t="shared" si="2"/>
        <v>Katz</v>
      </c>
      <c r="N55" s="5" t="s">
        <v>872</v>
      </c>
    </row>
    <row r="56" spans="1:14" x14ac:dyDescent="0.2">
      <c r="A56" s="3">
        <v>55</v>
      </c>
      <c r="B56" t="s">
        <v>80</v>
      </c>
      <c r="C56" s="3" t="s">
        <v>7</v>
      </c>
      <c r="D56" s="3">
        <v>2</v>
      </c>
      <c r="E56" s="3" t="s">
        <v>20</v>
      </c>
      <c r="F56" s="3">
        <v>2</v>
      </c>
      <c r="G56" s="4">
        <v>127638</v>
      </c>
      <c r="H56" s="3" t="s">
        <v>11</v>
      </c>
      <c r="I56" s="5" t="str">
        <f>VLOOKUP(B56,Demographics!$A$2:$C$400,2,FALSE)</f>
        <v>Kevin K Gibbs</v>
      </c>
      <c r="J56" s="5" t="str">
        <f>VLOOKUP(B56,Demographics!$A$2:$C$400,3,FALSE)</f>
        <v>Billboard,Print</v>
      </c>
      <c r="K56" s="5" t="str">
        <f t="shared" si="0"/>
        <v>Print</v>
      </c>
      <c r="L56" s="5" t="str">
        <f t="shared" si="1"/>
        <v xml:space="preserve">Kevin </v>
      </c>
      <c r="M56" s="5" t="str">
        <f t="shared" si="2"/>
        <v>Gibbs</v>
      </c>
      <c r="N56" s="5" t="s">
        <v>868</v>
      </c>
    </row>
    <row r="57" spans="1:14" x14ac:dyDescent="0.2">
      <c r="A57" s="3">
        <v>56</v>
      </c>
      <c r="B57" t="s">
        <v>81</v>
      </c>
      <c r="C57" s="3" t="s">
        <v>13</v>
      </c>
      <c r="D57" s="3">
        <v>2</v>
      </c>
      <c r="E57" s="3" t="s">
        <v>21</v>
      </c>
      <c r="F57" s="3">
        <v>2</v>
      </c>
      <c r="G57" s="4">
        <v>55958</v>
      </c>
      <c r="H57" s="3" t="s">
        <v>16</v>
      </c>
      <c r="I57" s="5" t="str">
        <f>VLOOKUP(B57,Demographics!$A$2:$C$400,2,FALSE)</f>
        <v>Phyllis D Ault</v>
      </c>
      <c r="J57" s="5" t="str">
        <f>VLOOKUP(B57,Demographics!$A$2:$C$400,3,FALSE)</f>
        <v>Magazine,Print</v>
      </c>
      <c r="K57" s="5" t="str">
        <f t="shared" si="0"/>
        <v>Print</v>
      </c>
      <c r="L57" s="5" t="str">
        <f t="shared" si="1"/>
        <v xml:space="preserve">Phyllis </v>
      </c>
      <c r="M57" s="5" t="str">
        <f t="shared" si="2"/>
        <v>Ault</v>
      </c>
      <c r="N57" s="5" t="s">
        <v>881</v>
      </c>
    </row>
    <row r="58" spans="1:14" x14ac:dyDescent="0.2">
      <c r="A58" s="3">
        <v>57</v>
      </c>
      <c r="B58" t="s">
        <v>82</v>
      </c>
      <c r="C58" s="3" t="s">
        <v>7</v>
      </c>
      <c r="D58" s="3">
        <v>2</v>
      </c>
      <c r="E58" s="3" t="s">
        <v>8</v>
      </c>
      <c r="F58" s="3">
        <v>2</v>
      </c>
      <c r="G58" s="4">
        <v>73629</v>
      </c>
      <c r="H58" s="3" t="s">
        <v>16</v>
      </c>
      <c r="I58" s="5" t="str">
        <f>VLOOKUP(B58,Demographics!$A$2:$C$400,2,FALSE)</f>
        <v>Laura J Edwards</v>
      </c>
      <c r="J58" s="5" t="str">
        <f>VLOOKUP(B58,Demographics!$A$2:$C$400,3,FALSE)</f>
        <v>Newspaper,Print</v>
      </c>
      <c r="K58" s="5" t="str">
        <f t="shared" si="0"/>
        <v>Print</v>
      </c>
      <c r="L58" s="5" t="str">
        <f t="shared" si="1"/>
        <v xml:space="preserve">Laura </v>
      </c>
      <c r="M58" s="5" t="str">
        <f t="shared" si="2"/>
        <v>Edwards</v>
      </c>
      <c r="N58" s="5" t="s">
        <v>872</v>
      </c>
    </row>
    <row r="59" spans="1:14" x14ac:dyDescent="0.2">
      <c r="A59" s="3">
        <v>58</v>
      </c>
      <c r="B59" t="s">
        <v>83</v>
      </c>
      <c r="C59" s="3" t="s">
        <v>7</v>
      </c>
      <c r="D59" s="3">
        <v>1</v>
      </c>
      <c r="E59" s="3" t="s">
        <v>22</v>
      </c>
      <c r="F59" s="3">
        <v>3</v>
      </c>
      <c r="G59" s="4">
        <v>127108</v>
      </c>
      <c r="H59" s="3" t="s">
        <v>15</v>
      </c>
      <c r="I59" s="5" t="str">
        <f>VLOOKUP(B59,Demographics!$A$2:$C$400,2,FALSE)</f>
        <v>Ashley M Bjorklund</v>
      </c>
      <c r="J59" s="5" t="str">
        <f>VLOOKUP(B59,Demographics!$A$2:$C$400,3,FALSE)</f>
        <v>Google Adwords,Online</v>
      </c>
      <c r="K59" s="5" t="str">
        <f t="shared" si="0"/>
        <v>Online</v>
      </c>
      <c r="L59" s="5" t="str">
        <f t="shared" si="1"/>
        <v xml:space="preserve">Ashley </v>
      </c>
      <c r="M59" s="5" t="str">
        <f t="shared" si="2"/>
        <v>Bjorklund</v>
      </c>
      <c r="N59" s="5" t="s">
        <v>875</v>
      </c>
    </row>
    <row r="60" spans="1:14" x14ac:dyDescent="0.2">
      <c r="A60" s="3">
        <v>59</v>
      </c>
      <c r="B60" t="s">
        <v>84</v>
      </c>
      <c r="C60" s="3" t="s">
        <v>19</v>
      </c>
      <c r="D60" s="3">
        <v>2</v>
      </c>
      <c r="E60" s="3" t="s">
        <v>10</v>
      </c>
      <c r="F60" s="3">
        <v>0</v>
      </c>
      <c r="G60" s="4">
        <v>91767</v>
      </c>
      <c r="H60" s="3" t="s">
        <v>11</v>
      </c>
      <c r="I60" s="5" t="str">
        <f>VLOOKUP(B60,Demographics!$A$2:$C$400,2,FALSE)</f>
        <v>Dean P Flemming</v>
      </c>
      <c r="J60" s="5" t="str">
        <f>VLOOKUP(B60,Demographics!$A$2:$C$400,3,FALSE)</f>
        <v>Magazine,Print</v>
      </c>
      <c r="K60" s="5" t="str">
        <f t="shared" si="0"/>
        <v>Print</v>
      </c>
      <c r="L60" s="5" t="str">
        <f t="shared" si="1"/>
        <v xml:space="preserve">Dean </v>
      </c>
      <c r="M60" s="5" t="str">
        <f t="shared" si="2"/>
        <v>Flemming</v>
      </c>
      <c r="N60" s="5" t="s">
        <v>883</v>
      </c>
    </row>
    <row r="61" spans="1:14" x14ac:dyDescent="0.2">
      <c r="A61" s="3">
        <v>60</v>
      </c>
      <c r="B61" t="s">
        <v>85</v>
      </c>
      <c r="C61" s="3" t="s">
        <v>19</v>
      </c>
      <c r="D61" s="3">
        <v>1</v>
      </c>
      <c r="E61" s="3" t="s">
        <v>12</v>
      </c>
      <c r="F61" s="3">
        <v>3</v>
      </c>
      <c r="G61" s="4">
        <v>80366</v>
      </c>
      <c r="H61" s="3" t="s">
        <v>9</v>
      </c>
      <c r="I61" s="5" t="str">
        <f>VLOOKUP(B61,Demographics!$A$2:$C$400,2,FALSE)</f>
        <v>Harold A Muncie</v>
      </c>
      <c r="J61" s="5" t="str">
        <f>VLOOKUP(B61,Demographics!$A$2:$C$400,3,FALSE)</f>
        <v>Magazine,Print</v>
      </c>
      <c r="K61" s="5" t="str">
        <f t="shared" si="0"/>
        <v>Print</v>
      </c>
      <c r="L61" s="5" t="str">
        <f t="shared" si="1"/>
        <v xml:space="preserve">Harold </v>
      </c>
      <c r="M61" s="5" t="str">
        <f t="shared" si="2"/>
        <v>Muncie</v>
      </c>
      <c r="N61" s="5" t="s">
        <v>867</v>
      </c>
    </row>
    <row r="62" spans="1:14" x14ac:dyDescent="0.2">
      <c r="A62" s="3">
        <v>61</v>
      </c>
      <c r="B62" t="s">
        <v>86</v>
      </c>
      <c r="C62" s="3" t="s">
        <v>7</v>
      </c>
      <c r="D62" s="3">
        <v>1</v>
      </c>
      <c r="E62" s="3" t="s">
        <v>8</v>
      </c>
      <c r="F62" s="3">
        <v>0</v>
      </c>
      <c r="G62" s="4">
        <v>109183</v>
      </c>
      <c r="H62" s="3" t="s">
        <v>16</v>
      </c>
      <c r="I62" s="5" t="str">
        <f>VLOOKUP(B62,Demographics!$A$2:$C$400,2,FALSE)</f>
        <v>Michael S Talbot</v>
      </c>
      <c r="J62" s="5" t="str">
        <f>VLOOKUP(B62,Demographics!$A$2:$C$400,3,FALSE)</f>
        <v>Magazine,Print</v>
      </c>
      <c r="K62" s="5" t="str">
        <f t="shared" si="0"/>
        <v>Print</v>
      </c>
      <c r="L62" s="5" t="str">
        <f t="shared" si="1"/>
        <v xml:space="preserve">Michael </v>
      </c>
      <c r="M62" s="5" t="str">
        <f t="shared" si="2"/>
        <v>Talbot</v>
      </c>
      <c r="N62" s="5" t="s">
        <v>880</v>
      </c>
    </row>
    <row r="63" spans="1:14" x14ac:dyDescent="0.2">
      <c r="A63" s="3">
        <v>62</v>
      </c>
      <c r="B63" t="s">
        <v>87</v>
      </c>
      <c r="C63" s="3" t="s">
        <v>7</v>
      </c>
      <c r="D63" s="3">
        <v>2</v>
      </c>
      <c r="E63" s="3" t="s">
        <v>24</v>
      </c>
      <c r="F63" s="3">
        <v>3</v>
      </c>
      <c r="G63" s="4">
        <v>80445</v>
      </c>
      <c r="H63" s="3" t="s">
        <v>14</v>
      </c>
      <c r="I63" s="5" t="str">
        <f>VLOOKUP(B63,Demographics!$A$2:$C$400,2,FALSE)</f>
        <v>Janet K Foster</v>
      </c>
      <c r="J63" s="5" t="str">
        <f>VLOOKUP(B63,Demographics!$A$2:$C$400,3,FALSE)</f>
        <v>Billboard,Print</v>
      </c>
      <c r="K63" s="5" t="str">
        <f t="shared" si="0"/>
        <v>Print</v>
      </c>
      <c r="L63" s="5" t="str">
        <f t="shared" si="1"/>
        <v xml:space="preserve">Janet </v>
      </c>
      <c r="M63" s="5" t="str">
        <f t="shared" si="2"/>
        <v>Foster</v>
      </c>
      <c r="N63" s="5" t="s">
        <v>868</v>
      </c>
    </row>
    <row r="64" spans="1:14" x14ac:dyDescent="0.2">
      <c r="A64" s="3">
        <v>63</v>
      </c>
      <c r="B64" t="s">
        <v>88</v>
      </c>
      <c r="C64" s="3" t="s">
        <v>13</v>
      </c>
      <c r="D64" s="3">
        <v>1</v>
      </c>
      <c r="E64" s="3" t="s">
        <v>21</v>
      </c>
      <c r="F64" s="3">
        <v>2</v>
      </c>
      <c r="G64" s="4">
        <v>30020</v>
      </c>
      <c r="H64" s="3" t="s">
        <v>15</v>
      </c>
      <c r="I64" s="5" t="str">
        <f>VLOOKUP(B64,Demographics!$A$2:$C$400,2,FALSE)</f>
        <v>Michelle F Samuelson</v>
      </c>
      <c r="J64" s="5" t="str">
        <f>VLOOKUP(B64,Demographics!$A$2:$C$400,3,FALSE)</f>
        <v>Magazine,Print</v>
      </c>
      <c r="K64" s="5" t="str">
        <f t="shared" si="0"/>
        <v>Print</v>
      </c>
      <c r="L64" s="5" t="str">
        <f t="shared" si="1"/>
        <v xml:space="preserve">Michelle </v>
      </c>
      <c r="M64" s="5" t="str">
        <f t="shared" si="2"/>
        <v>Samuelson</v>
      </c>
      <c r="N64" s="5" t="s">
        <v>876</v>
      </c>
    </row>
    <row r="65" spans="1:14" x14ac:dyDescent="0.2">
      <c r="A65" s="3">
        <v>64</v>
      </c>
      <c r="B65" t="s">
        <v>89</v>
      </c>
      <c r="C65" s="3" t="s">
        <v>13</v>
      </c>
      <c r="D65" s="3">
        <v>2</v>
      </c>
      <c r="E65" s="3" t="s">
        <v>23</v>
      </c>
      <c r="F65" s="3">
        <v>0</v>
      </c>
      <c r="G65" s="4">
        <v>37255</v>
      </c>
      <c r="H65" s="3" t="s">
        <v>16</v>
      </c>
      <c r="I65" s="5" t="str">
        <f>VLOOKUP(B65,Demographics!$A$2:$C$400,2,FALSE)</f>
        <v>Terry P Adams</v>
      </c>
      <c r="J65" s="5" t="str">
        <f>VLOOKUP(B65,Demographics!$A$2:$C$400,3,FALSE)</f>
        <v>In-Person,N/A</v>
      </c>
      <c r="K65" s="5" t="str">
        <f t="shared" si="0"/>
        <v>N/A</v>
      </c>
      <c r="L65" s="5" t="str">
        <f t="shared" si="1"/>
        <v xml:space="preserve">Terry </v>
      </c>
      <c r="M65" s="5" t="str">
        <f t="shared" si="2"/>
        <v>Adams</v>
      </c>
      <c r="N65" s="5" t="s">
        <v>883</v>
      </c>
    </row>
    <row r="66" spans="1:14" x14ac:dyDescent="0.2">
      <c r="A66" s="3">
        <v>65</v>
      </c>
      <c r="B66" t="s">
        <v>90</v>
      </c>
      <c r="C66" s="3" t="s">
        <v>7</v>
      </c>
      <c r="D66" s="3">
        <v>1</v>
      </c>
      <c r="E66" s="3" t="s">
        <v>23</v>
      </c>
      <c r="F66" s="3">
        <v>0</v>
      </c>
      <c r="G66" s="4">
        <v>96180</v>
      </c>
      <c r="H66" s="3" t="s">
        <v>14</v>
      </c>
      <c r="I66" s="5" t="str">
        <f>VLOOKUP(B66,Demographics!$A$2:$C$400,2,FALSE)</f>
        <v>Madonna J Lee</v>
      </c>
      <c r="J66" s="5" t="str">
        <f>VLOOKUP(B66,Demographics!$A$2:$C$400,3,FALSE)</f>
        <v>Billboard,Print</v>
      </c>
      <c r="K66" s="5" t="str">
        <f t="shared" si="0"/>
        <v>Print</v>
      </c>
      <c r="L66" s="5" t="str">
        <f t="shared" si="1"/>
        <v xml:space="preserve">Madonna </v>
      </c>
      <c r="M66" s="5" t="str">
        <f t="shared" si="2"/>
        <v>Lee</v>
      </c>
      <c r="N66" s="5" t="s">
        <v>872</v>
      </c>
    </row>
    <row r="67" spans="1:14" x14ac:dyDescent="0.2">
      <c r="A67" s="3">
        <v>66</v>
      </c>
      <c r="B67" t="s">
        <v>91</v>
      </c>
      <c r="C67" s="3" t="s">
        <v>13</v>
      </c>
      <c r="D67" s="3">
        <v>1</v>
      </c>
      <c r="E67" s="3" t="s">
        <v>20</v>
      </c>
      <c r="F67" s="3">
        <v>2</v>
      </c>
      <c r="G67" s="4">
        <v>45424</v>
      </c>
      <c r="H67" s="3" t="s">
        <v>16</v>
      </c>
      <c r="I67" s="5" t="str">
        <f>VLOOKUP(B67,Demographics!$A$2:$C$400,2,FALSE)</f>
        <v>Lorenzo L Griggs</v>
      </c>
      <c r="J67" s="5" t="str">
        <f>VLOOKUP(B67,Demographics!$A$2:$C$400,3,FALSE)</f>
        <v>Newspaper,Print</v>
      </c>
      <c r="K67" s="5" t="str">
        <f t="shared" ref="K67:K130" si="3">MID(J67, FIND(",", J67) + 1, LEN(J67) - FIND(",", J67))</f>
        <v>Print</v>
      </c>
      <c r="L67" s="5" t="str">
        <f t="shared" ref="L67:L130" si="4">LEFT(I67,FIND(" ",I67))</f>
        <v xml:space="preserve">Lorenzo </v>
      </c>
      <c r="M67" s="5" t="str">
        <f t="shared" ref="M67:M130" si="5">RIGHT(I67,LEN(I67)-SEARCH(" ",I67,FIND(" ",I67)+2))</f>
        <v>Griggs</v>
      </c>
      <c r="N67" s="5" t="s">
        <v>870</v>
      </c>
    </row>
    <row r="68" spans="1:14" x14ac:dyDescent="0.2">
      <c r="A68" s="3">
        <v>67</v>
      </c>
      <c r="B68" t="s">
        <v>92</v>
      </c>
      <c r="C68" s="3" t="s">
        <v>7</v>
      </c>
      <c r="D68" s="3">
        <v>1</v>
      </c>
      <c r="E68" s="3" t="s">
        <v>18</v>
      </c>
      <c r="F68" s="3">
        <v>2</v>
      </c>
      <c r="G68" s="4">
        <v>85526</v>
      </c>
      <c r="H68" s="3" t="s">
        <v>15</v>
      </c>
      <c r="I68" s="5" t="str">
        <f>VLOOKUP(B68,Demographics!$A$2:$C$400,2,FALSE)</f>
        <v>Amos E Stops</v>
      </c>
      <c r="J68" s="5" t="str">
        <f>VLOOKUP(B68,Demographics!$A$2:$C$400,3,FALSE)</f>
        <v>Magazine,Print</v>
      </c>
      <c r="K68" s="5" t="str">
        <f t="shared" si="3"/>
        <v>Print</v>
      </c>
      <c r="L68" s="5" t="str">
        <f t="shared" si="4"/>
        <v xml:space="preserve">Amos </v>
      </c>
      <c r="M68" s="5" t="str">
        <f t="shared" si="5"/>
        <v>Stops</v>
      </c>
      <c r="N68" s="5" t="s">
        <v>869</v>
      </c>
    </row>
    <row r="69" spans="1:14" x14ac:dyDescent="0.2">
      <c r="A69" s="3">
        <v>68</v>
      </c>
      <c r="B69" t="s">
        <v>93</v>
      </c>
      <c r="C69" s="3" t="s">
        <v>19</v>
      </c>
      <c r="D69" s="3">
        <v>1</v>
      </c>
      <c r="E69" s="3" t="s">
        <v>12</v>
      </c>
      <c r="F69" s="3">
        <v>2</v>
      </c>
      <c r="G69" s="4">
        <v>67073</v>
      </c>
      <c r="H69" s="3" t="s">
        <v>9</v>
      </c>
      <c r="I69" s="5" t="str">
        <f>VLOOKUP(B69,Demographics!$A$2:$C$400,2,FALSE)</f>
        <v>June T Perry</v>
      </c>
      <c r="J69" s="5" t="str">
        <f>VLOOKUP(B69,Demographics!$A$2:$C$400,3,FALSE)</f>
        <v>Google Adwords,Online</v>
      </c>
      <c r="K69" s="5" t="str">
        <f t="shared" si="3"/>
        <v>Online</v>
      </c>
      <c r="L69" s="5" t="str">
        <f t="shared" si="4"/>
        <v xml:space="preserve">June </v>
      </c>
      <c r="M69" s="5" t="str">
        <f t="shared" si="5"/>
        <v>Perry</v>
      </c>
      <c r="N69" s="5" t="s">
        <v>879</v>
      </c>
    </row>
    <row r="70" spans="1:14" x14ac:dyDescent="0.2">
      <c r="A70" s="3">
        <v>69</v>
      </c>
      <c r="B70" t="s">
        <v>94</v>
      </c>
      <c r="C70" s="3" t="s">
        <v>7</v>
      </c>
      <c r="D70" s="3">
        <v>1</v>
      </c>
      <c r="E70" s="3" t="s">
        <v>20</v>
      </c>
      <c r="F70" s="3">
        <v>3</v>
      </c>
      <c r="G70" s="4">
        <v>127725</v>
      </c>
      <c r="H70" s="3" t="s">
        <v>14</v>
      </c>
      <c r="I70" s="5" t="str">
        <f>VLOOKUP(B70,Demographics!$A$2:$C$400,2,FALSE)</f>
        <v>Laurie R Treadaway</v>
      </c>
      <c r="J70" s="5" t="str">
        <f>VLOOKUP(B70,Demographics!$A$2:$C$400,3,FALSE)</f>
        <v>In-Person,N/A</v>
      </c>
      <c r="K70" s="5" t="str">
        <f t="shared" si="3"/>
        <v>N/A</v>
      </c>
      <c r="L70" s="5" t="str">
        <f t="shared" si="4"/>
        <v xml:space="preserve">Laurie </v>
      </c>
      <c r="M70" s="5" t="str">
        <f t="shared" si="5"/>
        <v>Treadaway</v>
      </c>
      <c r="N70" s="5" t="s">
        <v>878</v>
      </c>
    </row>
    <row r="71" spans="1:14" x14ac:dyDescent="0.2">
      <c r="A71" s="3">
        <v>70</v>
      </c>
      <c r="B71" t="s">
        <v>95</v>
      </c>
      <c r="C71" s="3" t="s">
        <v>7</v>
      </c>
      <c r="D71" s="3">
        <v>1</v>
      </c>
      <c r="E71" s="3" t="s">
        <v>12</v>
      </c>
      <c r="F71" s="3">
        <v>0</v>
      </c>
      <c r="G71" s="4">
        <v>61803</v>
      </c>
      <c r="H71" s="3" t="s">
        <v>14</v>
      </c>
      <c r="I71" s="5" t="str">
        <f>VLOOKUP(B71,Demographics!$A$2:$C$400,2,FALSE)</f>
        <v>Kevin L Smothers</v>
      </c>
      <c r="J71" s="5" t="str">
        <f>VLOOKUP(B71,Demographics!$A$2:$C$400,3,FALSE)</f>
        <v>Billboard,Print</v>
      </c>
      <c r="K71" s="5" t="str">
        <f t="shared" si="3"/>
        <v>Print</v>
      </c>
      <c r="L71" s="5" t="str">
        <f t="shared" si="4"/>
        <v xml:space="preserve">Kevin </v>
      </c>
      <c r="M71" s="5" t="str">
        <f t="shared" si="5"/>
        <v>Smothers</v>
      </c>
      <c r="N71" s="5" t="s">
        <v>870</v>
      </c>
    </row>
    <row r="72" spans="1:14" x14ac:dyDescent="0.2">
      <c r="A72" s="3">
        <v>71</v>
      </c>
      <c r="B72" t="s">
        <v>96</v>
      </c>
      <c r="C72" s="3" t="s">
        <v>19</v>
      </c>
      <c r="D72" s="3">
        <v>2</v>
      </c>
      <c r="E72" s="3" t="s">
        <v>8</v>
      </c>
      <c r="F72" s="3">
        <v>0</v>
      </c>
      <c r="G72" s="4">
        <v>34199</v>
      </c>
      <c r="H72" s="3" t="s">
        <v>16</v>
      </c>
      <c r="I72" s="5" t="str">
        <f>VLOOKUP(B72,Demographics!$A$2:$C$400,2,FALSE)</f>
        <v>Mike K Adams</v>
      </c>
      <c r="J72" s="5" t="str">
        <f>VLOOKUP(B72,Demographics!$A$2:$C$400,3,FALSE)</f>
        <v>Facebook Campaign,Online</v>
      </c>
      <c r="K72" s="5" t="str">
        <f t="shared" si="3"/>
        <v>Online</v>
      </c>
      <c r="L72" s="5" t="str">
        <f t="shared" si="4"/>
        <v xml:space="preserve">Mike </v>
      </c>
      <c r="M72" s="5" t="str">
        <f t="shared" si="5"/>
        <v>Adams</v>
      </c>
      <c r="N72" s="5" t="s">
        <v>868</v>
      </c>
    </row>
    <row r="73" spans="1:14" x14ac:dyDescent="0.2">
      <c r="A73" s="3">
        <v>72</v>
      </c>
      <c r="B73" t="s">
        <v>97</v>
      </c>
      <c r="C73" s="3" t="s">
        <v>7</v>
      </c>
      <c r="D73" s="3">
        <v>1</v>
      </c>
      <c r="E73" s="3" t="s">
        <v>10</v>
      </c>
      <c r="F73" s="3">
        <v>2</v>
      </c>
      <c r="G73" s="4">
        <v>85906</v>
      </c>
      <c r="H73" s="3" t="s">
        <v>11</v>
      </c>
      <c r="I73" s="5" t="str">
        <f>VLOOKUP(B73,Demographics!$A$2:$C$400,2,FALSE)</f>
        <v>Alison D Andrews</v>
      </c>
      <c r="J73" s="5" t="str">
        <f>VLOOKUP(B73,Demographics!$A$2:$C$400,3,FALSE)</f>
        <v>Google Adwords,Online</v>
      </c>
      <c r="K73" s="5" t="str">
        <f t="shared" si="3"/>
        <v>Online</v>
      </c>
      <c r="L73" s="5" t="str">
        <f t="shared" si="4"/>
        <v xml:space="preserve">Alison </v>
      </c>
      <c r="M73" s="5" t="str">
        <f t="shared" si="5"/>
        <v>Andrews</v>
      </c>
      <c r="N73" s="5" t="s">
        <v>881</v>
      </c>
    </row>
    <row r="74" spans="1:14" x14ac:dyDescent="0.2">
      <c r="A74" s="3">
        <v>73</v>
      </c>
      <c r="B74" t="s">
        <v>98</v>
      </c>
      <c r="C74" s="3" t="s">
        <v>19</v>
      </c>
      <c r="D74" s="3">
        <v>2</v>
      </c>
      <c r="E74" s="3" t="s">
        <v>18</v>
      </c>
      <c r="F74" s="3">
        <v>3</v>
      </c>
      <c r="G74" s="4">
        <v>79877</v>
      </c>
      <c r="H74" s="3" t="s">
        <v>9</v>
      </c>
      <c r="I74" s="5" t="str">
        <f>VLOOKUP(B74,Demographics!$A$2:$C$400,2,FALSE)</f>
        <v>Reina D Rogers</v>
      </c>
      <c r="J74" s="5" t="str">
        <f>VLOOKUP(B74,Demographics!$A$2:$C$400,3,FALSE)</f>
        <v>Newspaper,Print</v>
      </c>
      <c r="K74" s="5" t="str">
        <f t="shared" si="3"/>
        <v>Print</v>
      </c>
      <c r="L74" s="5" t="str">
        <f t="shared" si="4"/>
        <v xml:space="preserve">Reina </v>
      </c>
      <c r="M74" s="5" t="str">
        <f t="shared" si="5"/>
        <v>Rogers</v>
      </c>
      <c r="N74" s="5" t="s">
        <v>881</v>
      </c>
    </row>
    <row r="75" spans="1:14" x14ac:dyDescent="0.2">
      <c r="A75" s="3">
        <v>74</v>
      </c>
      <c r="B75" t="s">
        <v>99</v>
      </c>
      <c r="C75" s="3" t="s">
        <v>7</v>
      </c>
      <c r="D75" s="3">
        <v>2</v>
      </c>
      <c r="E75" s="3" t="s">
        <v>20</v>
      </c>
      <c r="F75" s="3">
        <v>0</v>
      </c>
      <c r="G75" s="4">
        <v>71281</v>
      </c>
      <c r="H75" s="3" t="s">
        <v>11</v>
      </c>
      <c r="I75" s="5" t="str">
        <f>VLOOKUP(B75,Demographics!$A$2:$C$400,2,FALSE)</f>
        <v>Reggie D Boston</v>
      </c>
      <c r="J75" s="5" t="str">
        <f>VLOOKUP(B75,Demographics!$A$2:$C$400,3,FALSE)</f>
        <v>Newspaper,Print</v>
      </c>
      <c r="K75" s="5" t="str">
        <f t="shared" si="3"/>
        <v>Print</v>
      </c>
      <c r="L75" s="5" t="str">
        <f t="shared" si="4"/>
        <v xml:space="preserve">Reggie </v>
      </c>
      <c r="M75" s="5" t="str">
        <f t="shared" si="5"/>
        <v>Boston</v>
      </c>
      <c r="N75" s="5" t="s">
        <v>881</v>
      </c>
    </row>
    <row r="76" spans="1:14" x14ac:dyDescent="0.2">
      <c r="A76" s="3">
        <v>75</v>
      </c>
      <c r="B76" t="s">
        <v>100</v>
      </c>
      <c r="C76" s="3" t="s">
        <v>13</v>
      </c>
      <c r="D76" s="3">
        <v>2</v>
      </c>
      <c r="E76" s="3" t="s">
        <v>10</v>
      </c>
      <c r="F76" s="3">
        <v>0</v>
      </c>
      <c r="G76" s="4">
        <v>55269</v>
      </c>
      <c r="H76" s="3" t="s">
        <v>9</v>
      </c>
      <c r="I76" s="5" t="str">
        <f>VLOOKUP(B76,Demographics!$A$2:$C$400,2,FALSE)</f>
        <v>Gerald H Parrino</v>
      </c>
      <c r="J76" s="5" t="str">
        <f>VLOOKUP(B76,Demographics!$A$2:$C$400,3,FALSE)</f>
        <v>Google Adwords,Online</v>
      </c>
      <c r="K76" s="5" t="str">
        <f t="shared" si="3"/>
        <v>Online</v>
      </c>
      <c r="L76" s="5" t="str">
        <f t="shared" si="4"/>
        <v xml:space="preserve">Gerald </v>
      </c>
      <c r="M76" s="5" t="str">
        <f t="shared" si="5"/>
        <v>Parrino</v>
      </c>
      <c r="N76" s="5" t="s">
        <v>882</v>
      </c>
    </row>
    <row r="77" spans="1:14" x14ac:dyDescent="0.2">
      <c r="A77" s="3">
        <v>76</v>
      </c>
      <c r="B77" t="s">
        <v>101</v>
      </c>
      <c r="C77" s="3" t="s">
        <v>13</v>
      </c>
      <c r="D77" s="3">
        <v>2</v>
      </c>
      <c r="E77" s="3" t="s">
        <v>20</v>
      </c>
      <c r="F77" s="3">
        <v>2</v>
      </c>
      <c r="G77" s="4">
        <v>26600</v>
      </c>
      <c r="H77" s="3" t="s">
        <v>14</v>
      </c>
      <c r="I77" s="5" t="str">
        <f>VLOOKUP(B77,Demographics!$A$2:$C$400,2,FALSE)</f>
        <v>Heidi R Hunt</v>
      </c>
      <c r="J77" s="5" t="str">
        <f>VLOOKUP(B77,Demographics!$A$2:$C$400,3,FALSE)</f>
        <v>Newspaper,Print</v>
      </c>
      <c r="K77" s="5" t="str">
        <f t="shared" si="3"/>
        <v>Print</v>
      </c>
      <c r="L77" s="5" t="str">
        <f t="shared" si="4"/>
        <v xml:space="preserve">Heidi </v>
      </c>
      <c r="M77" s="5" t="str">
        <f t="shared" si="5"/>
        <v>Hunt</v>
      </c>
      <c r="N77" s="5" t="s">
        <v>878</v>
      </c>
    </row>
    <row r="78" spans="1:14" x14ac:dyDescent="0.2">
      <c r="A78" s="3">
        <v>77</v>
      </c>
      <c r="B78" t="s">
        <v>102</v>
      </c>
      <c r="C78" s="3" t="s">
        <v>7</v>
      </c>
      <c r="D78" s="3">
        <v>2</v>
      </c>
      <c r="E78" s="3" t="s">
        <v>24</v>
      </c>
      <c r="F78" s="3">
        <v>2</v>
      </c>
      <c r="G78" s="4">
        <v>102900</v>
      </c>
      <c r="H78" s="3" t="s">
        <v>11</v>
      </c>
      <c r="I78" s="5" t="str">
        <f>VLOOKUP(B78,Demographics!$A$2:$C$400,2,FALSE)</f>
        <v>Willie J Walker</v>
      </c>
      <c r="J78" s="5" t="str">
        <f>VLOOKUP(B78,Demographics!$A$2:$C$400,3,FALSE)</f>
        <v>Facebook Campaign,Online</v>
      </c>
      <c r="K78" s="5" t="str">
        <f t="shared" si="3"/>
        <v>Online</v>
      </c>
      <c r="L78" s="5" t="str">
        <f t="shared" si="4"/>
        <v xml:space="preserve">Willie </v>
      </c>
      <c r="M78" s="5" t="str">
        <f t="shared" si="5"/>
        <v>Walker</v>
      </c>
      <c r="N78" s="5" t="s">
        <v>872</v>
      </c>
    </row>
    <row r="79" spans="1:14" x14ac:dyDescent="0.2">
      <c r="A79" s="3">
        <v>78</v>
      </c>
      <c r="B79" t="s">
        <v>103</v>
      </c>
      <c r="C79" s="3" t="s">
        <v>19</v>
      </c>
      <c r="D79" s="3">
        <v>2</v>
      </c>
      <c r="E79" s="3" t="s">
        <v>10</v>
      </c>
      <c r="F79" s="3">
        <v>2</v>
      </c>
      <c r="G79" s="4">
        <v>84837</v>
      </c>
      <c r="H79" s="3" t="s">
        <v>14</v>
      </c>
      <c r="I79" s="5" t="str">
        <f>VLOOKUP(B79,Demographics!$A$2:$C$400,2,FALSE)</f>
        <v>Kathy J Crow</v>
      </c>
      <c r="J79" s="5" t="str">
        <f>VLOOKUP(B79,Demographics!$A$2:$C$400,3,FALSE)</f>
        <v>Google Adwords,Online</v>
      </c>
      <c r="K79" s="5" t="str">
        <f t="shared" si="3"/>
        <v>Online</v>
      </c>
      <c r="L79" s="5" t="str">
        <f t="shared" si="4"/>
        <v xml:space="preserve">Kathy </v>
      </c>
      <c r="M79" s="5" t="str">
        <f t="shared" si="5"/>
        <v>Crow</v>
      </c>
      <c r="N79" s="5" t="s">
        <v>872</v>
      </c>
    </row>
    <row r="80" spans="1:14" x14ac:dyDescent="0.2">
      <c r="A80" s="3">
        <v>79</v>
      </c>
      <c r="B80" t="s">
        <v>104</v>
      </c>
      <c r="C80" s="3" t="s">
        <v>19</v>
      </c>
      <c r="D80" s="3">
        <v>1</v>
      </c>
      <c r="E80" s="3" t="s">
        <v>22</v>
      </c>
      <c r="F80" s="3">
        <v>0</v>
      </c>
      <c r="G80" s="4">
        <v>106185</v>
      </c>
      <c r="H80" s="3" t="s">
        <v>11</v>
      </c>
      <c r="I80" s="5" t="str">
        <f>VLOOKUP(B80,Demographics!$A$2:$C$400,2,FALSE)</f>
        <v>Terry M Cobb</v>
      </c>
      <c r="J80" s="5" t="str">
        <f>VLOOKUP(B80,Demographics!$A$2:$C$400,3,FALSE)</f>
        <v>Newspaper,Print</v>
      </c>
      <c r="K80" s="5" t="str">
        <f t="shared" si="3"/>
        <v>Print</v>
      </c>
      <c r="L80" s="5" t="str">
        <f t="shared" si="4"/>
        <v xml:space="preserve">Terry </v>
      </c>
      <c r="M80" s="5" t="str">
        <f t="shared" si="5"/>
        <v>Cobb</v>
      </c>
      <c r="N80" s="5" t="s">
        <v>875</v>
      </c>
    </row>
    <row r="81" spans="1:14" x14ac:dyDescent="0.2">
      <c r="A81" s="3">
        <v>80</v>
      </c>
      <c r="B81" t="s">
        <v>105</v>
      </c>
      <c r="C81" s="3" t="s">
        <v>13</v>
      </c>
      <c r="D81" s="3">
        <v>1</v>
      </c>
      <c r="E81" s="3" t="s">
        <v>22</v>
      </c>
      <c r="F81" s="3">
        <v>2</v>
      </c>
      <c r="G81" s="4">
        <v>48213</v>
      </c>
      <c r="H81" s="3" t="s">
        <v>14</v>
      </c>
      <c r="I81" s="5" t="str">
        <f>VLOOKUP(B81,Demographics!$A$2:$C$400,2,FALSE)</f>
        <v>Randy L Hill</v>
      </c>
      <c r="J81" s="5" t="str">
        <f>VLOOKUP(B81,Demographics!$A$2:$C$400,3,FALSE)</f>
        <v>In-Person,N/A</v>
      </c>
      <c r="K81" s="5" t="str">
        <f t="shared" si="3"/>
        <v>N/A</v>
      </c>
      <c r="L81" s="5" t="str">
        <f t="shared" si="4"/>
        <v xml:space="preserve">Randy </v>
      </c>
      <c r="M81" s="5" t="str">
        <f t="shared" si="5"/>
        <v>Hill</v>
      </c>
      <c r="N81" s="5" t="s">
        <v>870</v>
      </c>
    </row>
    <row r="82" spans="1:14" x14ac:dyDescent="0.2">
      <c r="A82" s="3">
        <v>81</v>
      </c>
      <c r="B82" t="s">
        <v>106</v>
      </c>
      <c r="C82" s="3" t="s">
        <v>7</v>
      </c>
      <c r="D82" s="3">
        <v>2</v>
      </c>
      <c r="E82" s="3" t="s">
        <v>18</v>
      </c>
      <c r="F82" s="3">
        <v>2</v>
      </c>
      <c r="G82" s="4">
        <v>71679</v>
      </c>
      <c r="H82" s="3" t="s">
        <v>14</v>
      </c>
      <c r="I82" s="5" t="str">
        <f>VLOOKUP(B82,Demographics!$A$2:$C$400,2,FALSE)</f>
        <v>Sherrie D Turner</v>
      </c>
      <c r="J82" s="5" t="str">
        <f>VLOOKUP(B82,Demographics!$A$2:$C$400,3,FALSE)</f>
        <v>Facebook Campaign,Online</v>
      </c>
      <c r="K82" s="5" t="str">
        <f t="shared" si="3"/>
        <v>Online</v>
      </c>
      <c r="L82" s="5" t="str">
        <f t="shared" si="4"/>
        <v xml:space="preserve">Sherrie </v>
      </c>
      <c r="M82" s="5" t="str">
        <f t="shared" si="5"/>
        <v>Turner</v>
      </c>
      <c r="N82" s="5" t="s">
        <v>881</v>
      </c>
    </row>
    <row r="83" spans="1:14" x14ac:dyDescent="0.2">
      <c r="A83" s="3">
        <v>82</v>
      </c>
      <c r="B83" t="s">
        <v>107</v>
      </c>
      <c r="C83" s="3" t="s">
        <v>7</v>
      </c>
      <c r="D83" s="3">
        <v>2</v>
      </c>
      <c r="E83" s="3" t="s">
        <v>22</v>
      </c>
      <c r="F83" s="3">
        <v>3</v>
      </c>
      <c r="G83" s="4">
        <v>74707</v>
      </c>
      <c r="H83" s="3" t="s">
        <v>9</v>
      </c>
      <c r="I83" s="5" t="str">
        <f>VLOOKUP(B83,Demographics!$A$2:$C$400,2,FALSE)</f>
        <v>Susan B Deutsch</v>
      </c>
      <c r="J83" s="5" t="str">
        <f>VLOOKUP(B83,Demographics!$A$2:$C$400,3,FALSE)</f>
        <v>Newspaper,Print</v>
      </c>
      <c r="K83" s="5" t="str">
        <f t="shared" si="3"/>
        <v>Print</v>
      </c>
      <c r="L83" s="5" t="str">
        <f t="shared" si="4"/>
        <v xml:space="preserve">Susan </v>
      </c>
      <c r="M83" s="5" t="str">
        <f t="shared" si="5"/>
        <v>Deutsch</v>
      </c>
      <c r="N83" s="5" t="s">
        <v>877</v>
      </c>
    </row>
    <row r="84" spans="1:14" x14ac:dyDescent="0.2">
      <c r="A84" s="3">
        <v>83</v>
      </c>
      <c r="B84" t="s">
        <v>108</v>
      </c>
      <c r="C84" s="3" t="s">
        <v>19</v>
      </c>
      <c r="D84" s="3">
        <v>2</v>
      </c>
      <c r="E84" s="3" t="s">
        <v>22</v>
      </c>
      <c r="F84" s="3">
        <v>0</v>
      </c>
      <c r="G84" s="4">
        <v>80440</v>
      </c>
      <c r="H84" s="3" t="s">
        <v>9</v>
      </c>
      <c r="I84" s="5" t="str">
        <f>VLOOKUP(B84,Demographics!$A$2:$C$400,2,FALSE)</f>
        <v>Joseph I Johnson</v>
      </c>
      <c r="J84" s="5" t="str">
        <f>VLOOKUP(B84,Demographics!$A$2:$C$400,3,FALSE)</f>
        <v>Magazine,Print</v>
      </c>
      <c r="K84" s="5" t="str">
        <f t="shared" si="3"/>
        <v>Print</v>
      </c>
      <c r="L84" s="5" t="str">
        <f t="shared" si="4"/>
        <v xml:space="preserve">Joseph </v>
      </c>
      <c r="M84" s="5" t="str">
        <f t="shared" si="5"/>
        <v>Johnson</v>
      </c>
      <c r="N84" s="5" t="s">
        <v>884</v>
      </c>
    </row>
    <row r="85" spans="1:14" x14ac:dyDescent="0.2">
      <c r="A85" s="3">
        <v>84</v>
      </c>
      <c r="B85" t="s">
        <v>109</v>
      </c>
      <c r="C85" s="3" t="s">
        <v>7</v>
      </c>
      <c r="D85" s="3">
        <v>1</v>
      </c>
      <c r="E85" s="3" t="s">
        <v>23</v>
      </c>
      <c r="F85" s="3">
        <v>1</v>
      </c>
      <c r="G85" s="4">
        <v>92094</v>
      </c>
      <c r="H85" s="3" t="s">
        <v>14</v>
      </c>
      <c r="I85" s="5" t="str">
        <f>VLOOKUP(B85,Demographics!$A$2:$C$400,2,FALSE)</f>
        <v>Courtney P Fredrick</v>
      </c>
      <c r="J85" s="5" t="str">
        <f>VLOOKUP(B85,Demographics!$A$2:$C$400,3,FALSE)</f>
        <v>Google Adwords,Online</v>
      </c>
      <c r="K85" s="5" t="str">
        <f t="shared" si="3"/>
        <v>Online</v>
      </c>
      <c r="L85" s="5" t="str">
        <f t="shared" si="4"/>
        <v xml:space="preserve">Courtney </v>
      </c>
      <c r="M85" s="5" t="str">
        <f t="shared" si="5"/>
        <v>Fredrick</v>
      </c>
      <c r="N85" s="5" t="s">
        <v>883</v>
      </c>
    </row>
    <row r="86" spans="1:14" x14ac:dyDescent="0.2">
      <c r="A86" s="3">
        <v>85</v>
      </c>
      <c r="B86" t="s">
        <v>110</v>
      </c>
      <c r="C86" s="3" t="s">
        <v>7</v>
      </c>
      <c r="D86" s="3">
        <v>1</v>
      </c>
      <c r="E86" s="3" t="s">
        <v>22</v>
      </c>
      <c r="F86" s="3">
        <v>2</v>
      </c>
      <c r="G86" s="4">
        <v>54291</v>
      </c>
      <c r="H86" s="3" t="s">
        <v>9</v>
      </c>
      <c r="I86" s="5" t="str">
        <f>VLOOKUP(B86,Demographics!$A$2:$C$400,2,FALSE)</f>
        <v>Philip D Yu</v>
      </c>
      <c r="J86" s="5" t="str">
        <f>VLOOKUP(B86,Demographics!$A$2:$C$400,3,FALSE)</f>
        <v>In-Person,N/A</v>
      </c>
      <c r="K86" s="5" t="str">
        <f t="shared" si="3"/>
        <v>N/A</v>
      </c>
      <c r="L86" s="5" t="str">
        <f t="shared" si="4"/>
        <v xml:space="preserve">Philip </v>
      </c>
      <c r="M86" s="5" t="str">
        <f t="shared" si="5"/>
        <v>Yu</v>
      </c>
      <c r="N86" s="5" t="s">
        <v>881</v>
      </c>
    </row>
    <row r="87" spans="1:14" x14ac:dyDescent="0.2">
      <c r="A87" s="3">
        <v>86</v>
      </c>
      <c r="B87" t="s">
        <v>111</v>
      </c>
      <c r="C87" s="3" t="s">
        <v>7</v>
      </c>
      <c r="D87" s="3">
        <v>2</v>
      </c>
      <c r="E87" s="3" t="s">
        <v>17</v>
      </c>
      <c r="F87" s="3">
        <v>2</v>
      </c>
      <c r="G87" s="4">
        <v>85534</v>
      </c>
      <c r="H87" s="3" t="s">
        <v>14</v>
      </c>
      <c r="I87" s="5" t="str">
        <f>VLOOKUP(B87,Demographics!$A$2:$C$400,2,FALSE)</f>
        <v>Mary W Geiger</v>
      </c>
      <c r="J87" s="5" t="str">
        <f>VLOOKUP(B87,Demographics!$A$2:$C$400,3,FALSE)</f>
        <v>Billboard,Print</v>
      </c>
      <c r="K87" s="5" t="str">
        <f t="shared" si="3"/>
        <v>Print</v>
      </c>
      <c r="L87" s="5" t="str">
        <f t="shared" si="4"/>
        <v xml:space="preserve">Mary </v>
      </c>
      <c r="M87" s="5" t="str">
        <f t="shared" si="5"/>
        <v>Geiger</v>
      </c>
      <c r="N87" s="5" t="s">
        <v>873</v>
      </c>
    </row>
    <row r="88" spans="1:14" x14ac:dyDescent="0.2">
      <c r="A88" s="3">
        <v>87</v>
      </c>
      <c r="B88" t="s">
        <v>112</v>
      </c>
      <c r="C88" s="3" t="s">
        <v>7</v>
      </c>
      <c r="D88" s="3">
        <v>2</v>
      </c>
      <c r="E88" s="3" t="s">
        <v>23</v>
      </c>
      <c r="F88" s="3">
        <v>2</v>
      </c>
      <c r="G88" s="4">
        <v>71370</v>
      </c>
      <c r="H88" s="3" t="s">
        <v>16</v>
      </c>
      <c r="I88" s="5" t="str">
        <f>VLOOKUP(B88,Demographics!$A$2:$C$400,2,FALSE)</f>
        <v>Harold M Oden</v>
      </c>
      <c r="J88" s="5" t="str">
        <f>VLOOKUP(B88,Demographics!$A$2:$C$400,3,FALSE)</f>
        <v>Facebook Campaign,Online</v>
      </c>
      <c r="K88" s="5" t="str">
        <f t="shared" si="3"/>
        <v>Online</v>
      </c>
      <c r="L88" s="5" t="str">
        <f t="shared" si="4"/>
        <v xml:space="preserve">Harold </v>
      </c>
      <c r="M88" s="5" t="str">
        <f t="shared" si="5"/>
        <v>Oden</v>
      </c>
      <c r="N88" s="5" t="s">
        <v>875</v>
      </c>
    </row>
    <row r="89" spans="1:14" x14ac:dyDescent="0.2">
      <c r="A89" s="3">
        <v>88</v>
      </c>
      <c r="B89" t="s">
        <v>113</v>
      </c>
      <c r="C89" s="3" t="s">
        <v>13</v>
      </c>
      <c r="D89" s="3">
        <v>2</v>
      </c>
      <c r="E89" s="3" t="s">
        <v>24</v>
      </c>
      <c r="F89" s="3">
        <v>2</v>
      </c>
      <c r="G89" s="4">
        <v>39733</v>
      </c>
      <c r="H89" s="3" t="s">
        <v>15</v>
      </c>
      <c r="I89" s="5" t="str">
        <f>VLOOKUP(B89,Demographics!$A$2:$C$400,2,FALSE)</f>
        <v>Stella J Hollis</v>
      </c>
      <c r="J89" s="5" t="str">
        <f>VLOOKUP(B89,Demographics!$A$2:$C$400,3,FALSE)</f>
        <v>In-Person,N/A</v>
      </c>
      <c r="K89" s="5" t="str">
        <f t="shared" si="3"/>
        <v>N/A</v>
      </c>
      <c r="L89" s="5" t="str">
        <f t="shared" si="4"/>
        <v xml:space="preserve">Stella </v>
      </c>
      <c r="M89" s="5" t="str">
        <f t="shared" si="5"/>
        <v>Hollis</v>
      </c>
      <c r="N89" s="5" t="s">
        <v>872</v>
      </c>
    </row>
    <row r="90" spans="1:14" x14ac:dyDescent="0.2">
      <c r="A90" s="3">
        <v>89</v>
      </c>
      <c r="B90" t="s">
        <v>114</v>
      </c>
      <c r="C90" s="3" t="s">
        <v>19</v>
      </c>
      <c r="D90" s="3">
        <v>2</v>
      </c>
      <c r="E90" s="3" t="s">
        <v>17</v>
      </c>
      <c r="F90" s="3">
        <v>0</v>
      </c>
      <c r="G90" s="4">
        <v>59892</v>
      </c>
      <c r="H90" s="3" t="s">
        <v>11</v>
      </c>
      <c r="I90" s="5" t="str">
        <f>VLOOKUP(B90,Demographics!$A$2:$C$400,2,FALSE)</f>
        <v>Drusilla M Harness</v>
      </c>
      <c r="J90" s="5" t="str">
        <f>VLOOKUP(B90,Demographics!$A$2:$C$400,3,FALSE)</f>
        <v>Google Adwords,Online</v>
      </c>
      <c r="K90" s="5" t="str">
        <f t="shared" si="3"/>
        <v>Online</v>
      </c>
      <c r="L90" s="5" t="str">
        <f t="shared" si="4"/>
        <v xml:space="preserve">Drusilla </v>
      </c>
      <c r="M90" s="5" t="str">
        <f t="shared" si="5"/>
        <v>Harness</v>
      </c>
      <c r="N90" s="5" t="s">
        <v>875</v>
      </c>
    </row>
    <row r="91" spans="1:14" x14ac:dyDescent="0.2">
      <c r="A91" s="3">
        <v>90</v>
      </c>
      <c r="B91" t="s">
        <v>115</v>
      </c>
      <c r="C91" s="3" t="s">
        <v>13</v>
      </c>
      <c r="D91" s="3">
        <v>2</v>
      </c>
      <c r="E91" s="3" t="s">
        <v>10</v>
      </c>
      <c r="F91" s="3">
        <v>2</v>
      </c>
      <c r="G91" s="4">
        <v>38097</v>
      </c>
      <c r="H91" s="3" t="s">
        <v>9</v>
      </c>
      <c r="I91" s="5" t="str">
        <f>VLOOKUP(B91,Demographics!$A$2:$C$400,2,FALSE)</f>
        <v>Gerald E Jackson</v>
      </c>
      <c r="J91" s="5" t="str">
        <f>VLOOKUP(B91,Demographics!$A$2:$C$400,3,FALSE)</f>
        <v>Google Adwords,Online</v>
      </c>
      <c r="K91" s="5" t="str">
        <f t="shared" si="3"/>
        <v>Online</v>
      </c>
      <c r="L91" s="5" t="str">
        <f t="shared" si="4"/>
        <v xml:space="preserve">Gerald </v>
      </c>
      <c r="M91" s="5" t="str">
        <f t="shared" si="5"/>
        <v>Jackson</v>
      </c>
      <c r="N91" s="5" t="s">
        <v>869</v>
      </c>
    </row>
    <row r="92" spans="1:14" x14ac:dyDescent="0.2">
      <c r="A92" s="3">
        <v>91</v>
      </c>
      <c r="B92" t="s">
        <v>116</v>
      </c>
      <c r="C92" s="3" t="s">
        <v>7</v>
      </c>
      <c r="D92" s="3">
        <v>2</v>
      </c>
      <c r="E92" s="3" t="s">
        <v>8</v>
      </c>
      <c r="F92" s="3">
        <v>2</v>
      </c>
      <c r="G92" s="4">
        <v>144884</v>
      </c>
      <c r="H92" s="3" t="s">
        <v>11</v>
      </c>
      <c r="I92" s="5" t="str">
        <f>VLOOKUP(B92,Demographics!$A$2:$C$400,2,FALSE)</f>
        <v>Juan E Williams</v>
      </c>
      <c r="J92" s="5" t="str">
        <f>VLOOKUP(B92,Demographics!$A$2:$C$400,3,FALSE)</f>
        <v>In-Person,N/A</v>
      </c>
      <c r="K92" s="5" t="str">
        <f t="shared" si="3"/>
        <v>N/A</v>
      </c>
      <c r="L92" s="5" t="str">
        <f t="shared" si="4"/>
        <v xml:space="preserve">Juan </v>
      </c>
      <c r="M92" s="5" t="str">
        <f t="shared" si="5"/>
        <v>Williams</v>
      </c>
      <c r="N92" s="5" t="s">
        <v>869</v>
      </c>
    </row>
    <row r="93" spans="1:14" x14ac:dyDescent="0.2">
      <c r="A93" s="3">
        <v>92</v>
      </c>
      <c r="B93" t="s">
        <v>117</v>
      </c>
      <c r="C93" s="3" t="s">
        <v>13</v>
      </c>
      <c r="D93" s="3">
        <v>2</v>
      </c>
      <c r="E93" s="3" t="s">
        <v>12</v>
      </c>
      <c r="F93" s="3">
        <v>3</v>
      </c>
      <c r="G93" s="4">
        <v>48251</v>
      </c>
      <c r="H93" s="3" t="s">
        <v>11</v>
      </c>
      <c r="I93" s="5" t="str">
        <f>VLOOKUP(B93,Demographics!$A$2:$C$400,2,FALSE)</f>
        <v>Debra S Bell</v>
      </c>
      <c r="J93" s="5" t="str">
        <f>VLOOKUP(B93,Demographics!$A$2:$C$400,3,FALSE)</f>
        <v>Billboard,Print</v>
      </c>
      <c r="K93" s="5" t="str">
        <f t="shared" si="3"/>
        <v>Print</v>
      </c>
      <c r="L93" s="5" t="str">
        <f t="shared" si="4"/>
        <v xml:space="preserve">Debra </v>
      </c>
      <c r="M93" s="5" t="str">
        <f t="shared" si="5"/>
        <v>Bell</v>
      </c>
      <c r="N93" s="5" t="s">
        <v>880</v>
      </c>
    </row>
    <row r="94" spans="1:14" x14ac:dyDescent="0.2">
      <c r="A94" s="3">
        <v>93</v>
      </c>
      <c r="B94" t="s">
        <v>118</v>
      </c>
      <c r="C94" s="3" t="s">
        <v>7</v>
      </c>
      <c r="D94" s="3">
        <v>1</v>
      </c>
      <c r="E94" s="3" t="s">
        <v>8</v>
      </c>
      <c r="F94" s="3">
        <v>0</v>
      </c>
      <c r="G94" s="4">
        <v>91778</v>
      </c>
      <c r="H94" s="3" t="s">
        <v>14</v>
      </c>
      <c r="I94" s="5" t="str">
        <f>VLOOKUP(B94,Demographics!$A$2:$C$400,2,FALSE)</f>
        <v>Hipolito L Walker</v>
      </c>
      <c r="J94" s="5" t="str">
        <f>VLOOKUP(B94,Demographics!$A$2:$C$400,3,FALSE)</f>
        <v>Google Adwords,Online</v>
      </c>
      <c r="K94" s="5" t="str">
        <f t="shared" si="3"/>
        <v>Online</v>
      </c>
      <c r="L94" s="5" t="str">
        <f t="shared" si="4"/>
        <v xml:space="preserve">Hipolito </v>
      </c>
      <c r="M94" s="5" t="str">
        <f t="shared" si="5"/>
        <v>Walker</v>
      </c>
      <c r="N94" s="5" t="s">
        <v>870</v>
      </c>
    </row>
    <row r="95" spans="1:14" x14ac:dyDescent="0.2">
      <c r="A95" s="3">
        <v>94</v>
      </c>
      <c r="B95" t="s">
        <v>119</v>
      </c>
      <c r="C95" s="3" t="s">
        <v>7</v>
      </c>
      <c r="D95" s="3">
        <v>1</v>
      </c>
      <c r="E95" s="3" t="s">
        <v>18</v>
      </c>
      <c r="F95" s="3">
        <v>0</v>
      </c>
      <c r="G95" s="4">
        <v>96961</v>
      </c>
      <c r="H95" s="3" t="s">
        <v>11</v>
      </c>
      <c r="I95" s="5" t="str">
        <f>VLOOKUP(B95,Demographics!$A$2:$C$400,2,FALSE)</f>
        <v>Catherine R Welch</v>
      </c>
      <c r="J95" s="5" t="str">
        <f>VLOOKUP(B95,Demographics!$A$2:$C$400,3,FALSE)</f>
        <v>Google Adwords,Online</v>
      </c>
      <c r="K95" s="5" t="str">
        <f t="shared" si="3"/>
        <v>Online</v>
      </c>
      <c r="L95" s="5" t="str">
        <f t="shared" si="4"/>
        <v xml:space="preserve">Catherine </v>
      </c>
      <c r="M95" s="5" t="str">
        <f t="shared" si="5"/>
        <v>Welch</v>
      </c>
      <c r="N95" s="5" t="s">
        <v>878</v>
      </c>
    </row>
    <row r="96" spans="1:14" x14ac:dyDescent="0.2">
      <c r="A96" s="3">
        <v>95</v>
      </c>
      <c r="B96" t="s">
        <v>120</v>
      </c>
      <c r="C96" s="3" t="s">
        <v>19</v>
      </c>
      <c r="D96" s="3">
        <v>2</v>
      </c>
      <c r="E96" s="3" t="s">
        <v>8</v>
      </c>
      <c r="F96" s="3">
        <v>2</v>
      </c>
      <c r="G96" s="4">
        <v>83939</v>
      </c>
      <c r="H96" s="3" t="s">
        <v>16</v>
      </c>
      <c r="I96" s="5" t="str">
        <f>VLOOKUP(B96,Demographics!$A$2:$C$400,2,FALSE)</f>
        <v>Faye C Hall</v>
      </c>
      <c r="J96" s="5" t="str">
        <f>VLOOKUP(B96,Demographics!$A$2:$C$400,3,FALSE)</f>
        <v>Facebook Campaign,Online</v>
      </c>
      <c r="K96" s="5" t="str">
        <f t="shared" si="3"/>
        <v>Online</v>
      </c>
      <c r="L96" s="5" t="str">
        <f t="shared" si="4"/>
        <v xml:space="preserve">Faye </v>
      </c>
      <c r="M96" s="5" t="str">
        <f t="shared" si="5"/>
        <v>Hall</v>
      </c>
      <c r="N96" s="5" t="s">
        <v>871</v>
      </c>
    </row>
    <row r="97" spans="1:14" x14ac:dyDescent="0.2">
      <c r="A97" s="3">
        <v>96</v>
      </c>
      <c r="B97" t="s">
        <v>121</v>
      </c>
      <c r="C97" s="3" t="s">
        <v>13</v>
      </c>
      <c r="D97" s="3">
        <v>2</v>
      </c>
      <c r="E97" s="3" t="s">
        <v>24</v>
      </c>
      <c r="F97" s="3">
        <v>2</v>
      </c>
      <c r="G97" s="4">
        <v>41734</v>
      </c>
      <c r="H97" s="3" t="s">
        <v>15</v>
      </c>
      <c r="I97" s="5" t="str">
        <f>VLOOKUP(B97,Demographics!$A$2:$C$400,2,FALSE)</f>
        <v>Elizabeth J Stearns</v>
      </c>
      <c r="J97" s="5" t="str">
        <f>VLOOKUP(B97,Demographics!$A$2:$C$400,3,FALSE)</f>
        <v>Billboard,Print</v>
      </c>
      <c r="K97" s="5" t="str">
        <f t="shared" si="3"/>
        <v>Print</v>
      </c>
      <c r="L97" s="5" t="str">
        <f t="shared" si="4"/>
        <v xml:space="preserve">Elizabeth </v>
      </c>
      <c r="M97" s="5" t="str">
        <f t="shared" si="5"/>
        <v>Stearns</v>
      </c>
      <c r="N97" s="5" t="s">
        <v>872</v>
      </c>
    </row>
    <row r="98" spans="1:14" x14ac:dyDescent="0.2">
      <c r="A98" s="3">
        <v>97</v>
      </c>
      <c r="B98" t="s">
        <v>122</v>
      </c>
      <c r="C98" s="3" t="s">
        <v>7</v>
      </c>
      <c r="D98" s="3">
        <v>2</v>
      </c>
      <c r="E98" s="3" t="s">
        <v>8</v>
      </c>
      <c r="F98" s="3">
        <v>3</v>
      </c>
      <c r="G98" s="4">
        <v>148408</v>
      </c>
      <c r="H98" s="3" t="s">
        <v>9</v>
      </c>
      <c r="I98" s="5" t="str">
        <f>VLOOKUP(B98,Demographics!$A$2:$C$400,2,FALSE)</f>
        <v>Richard M Sisk</v>
      </c>
      <c r="J98" s="5" t="str">
        <f>VLOOKUP(B98,Demographics!$A$2:$C$400,3,FALSE)</f>
        <v>In-Person,N/A</v>
      </c>
      <c r="K98" s="5" t="str">
        <f t="shared" si="3"/>
        <v>N/A</v>
      </c>
      <c r="L98" s="5" t="str">
        <f t="shared" si="4"/>
        <v xml:space="preserve">Richard </v>
      </c>
      <c r="M98" s="5" t="str">
        <f t="shared" si="5"/>
        <v>Sisk</v>
      </c>
      <c r="N98" s="5" t="s">
        <v>875</v>
      </c>
    </row>
    <row r="99" spans="1:14" x14ac:dyDescent="0.2">
      <c r="A99" s="3">
        <v>98</v>
      </c>
      <c r="B99" t="s">
        <v>123</v>
      </c>
      <c r="C99" s="3" t="s">
        <v>7</v>
      </c>
      <c r="D99" s="3">
        <v>2</v>
      </c>
      <c r="E99" s="3" t="s">
        <v>12</v>
      </c>
      <c r="F99" s="3">
        <v>0</v>
      </c>
      <c r="G99" s="4">
        <v>79709</v>
      </c>
      <c r="H99" s="3" t="s">
        <v>15</v>
      </c>
      <c r="I99" s="5" t="str">
        <f>VLOOKUP(B99,Demographics!$A$2:$C$400,2,FALSE)</f>
        <v>Chantal J Bryant</v>
      </c>
      <c r="J99" s="5" t="str">
        <f>VLOOKUP(B99,Demographics!$A$2:$C$400,3,FALSE)</f>
        <v>Magazine,Print</v>
      </c>
      <c r="K99" s="5" t="str">
        <f t="shared" si="3"/>
        <v>Print</v>
      </c>
      <c r="L99" s="5" t="str">
        <f t="shared" si="4"/>
        <v xml:space="preserve">Chantal </v>
      </c>
      <c r="M99" s="5" t="str">
        <f t="shared" si="5"/>
        <v>Bryant</v>
      </c>
      <c r="N99" s="5" t="s">
        <v>872</v>
      </c>
    </row>
    <row r="100" spans="1:14" x14ac:dyDescent="0.2">
      <c r="A100" s="3">
        <v>99</v>
      </c>
      <c r="B100" t="s">
        <v>124</v>
      </c>
      <c r="C100" s="3" t="s">
        <v>7</v>
      </c>
      <c r="D100" s="3">
        <v>1</v>
      </c>
      <c r="E100" s="3" t="s">
        <v>21</v>
      </c>
      <c r="F100" s="3">
        <v>0</v>
      </c>
      <c r="G100" s="4">
        <v>86896</v>
      </c>
      <c r="H100" s="3" t="s">
        <v>11</v>
      </c>
      <c r="I100" s="5" t="str">
        <f>VLOOKUP(B100,Demographics!$A$2:$C$400,2,FALSE)</f>
        <v>John J Schwenk</v>
      </c>
      <c r="J100" s="5" t="str">
        <f>VLOOKUP(B100,Demographics!$A$2:$C$400,3,FALSE)</f>
        <v>Magazine,Print</v>
      </c>
      <c r="K100" s="5" t="str">
        <f t="shared" si="3"/>
        <v>Print</v>
      </c>
      <c r="L100" s="5" t="str">
        <f t="shared" si="4"/>
        <v xml:space="preserve">John </v>
      </c>
      <c r="M100" s="5" t="str">
        <f t="shared" si="5"/>
        <v>Schwenk</v>
      </c>
      <c r="N100" s="5" t="s">
        <v>872</v>
      </c>
    </row>
    <row r="101" spans="1:14" x14ac:dyDescent="0.2">
      <c r="A101" s="3">
        <v>100</v>
      </c>
      <c r="B101" t="s">
        <v>125</v>
      </c>
      <c r="C101" s="3" t="s">
        <v>7</v>
      </c>
      <c r="D101" s="3">
        <v>2</v>
      </c>
      <c r="E101" s="3" t="s">
        <v>23</v>
      </c>
      <c r="F101" s="3">
        <v>2</v>
      </c>
      <c r="G101" s="4">
        <v>86913</v>
      </c>
      <c r="H101" s="3" t="s">
        <v>11</v>
      </c>
      <c r="I101" s="5" t="str">
        <f>VLOOKUP(B101,Demographics!$A$2:$C$400,2,FALSE)</f>
        <v>Olga D Harrison</v>
      </c>
      <c r="J101" s="5" t="str">
        <f>VLOOKUP(B101,Demographics!$A$2:$C$400,3,FALSE)</f>
        <v>Newspaper,Print</v>
      </c>
      <c r="K101" s="5" t="str">
        <f t="shared" si="3"/>
        <v>Print</v>
      </c>
      <c r="L101" s="5" t="str">
        <f t="shared" si="4"/>
        <v xml:space="preserve">Olga </v>
      </c>
      <c r="M101" s="5" t="str">
        <f t="shared" si="5"/>
        <v>Harrison</v>
      </c>
      <c r="N101" s="5" t="s">
        <v>881</v>
      </c>
    </row>
    <row r="102" spans="1:14" x14ac:dyDescent="0.2">
      <c r="A102" s="3">
        <v>101</v>
      </c>
      <c r="B102" t="s">
        <v>126</v>
      </c>
      <c r="C102" s="3" t="s">
        <v>13</v>
      </c>
      <c r="D102" s="3">
        <v>2</v>
      </c>
      <c r="E102" s="3" t="s">
        <v>20</v>
      </c>
      <c r="F102" s="3">
        <v>2</v>
      </c>
      <c r="G102" s="4">
        <v>43267</v>
      </c>
      <c r="H102" s="3" t="s">
        <v>9</v>
      </c>
      <c r="I102" s="5" t="str">
        <f>VLOOKUP(B102,Demographics!$A$2:$C$400,2,FALSE)</f>
        <v>Silvia J Spradlin</v>
      </c>
      <c r="J102" s="5" t="str">
        <f>VLOOKUP(B102,Demographics!$A$2:$C$400,3,FALSE)</f>
        <v>In-Person,N/A</v>
      </c>
      <c r="K102" s="5" t="str">
        <f t="shared" si="3"/>
        <v>N/A</v>
      </c>
      <c r="L102" s="5" t="str">
        <f t="shared" si="4"/>
        <v xml:space="preserve">Silvia </v>
      </c>
      <c r="M102" s="5" t="str">
        <f t="shared" si="5"/>
        <v>Spradlin</v>
      </c>
      <c r="N102" s="5" t="s">
        <v>872</v>
      </c>
    </row>
    <row r="103" spans="1:14" x14ac:dyDescent="0.2">
      <c r="A103" s="3">
        <v>102</v>
      </c>
      <c r="B103" t="s">
        <v>127</v>
      </c>
      <c r="C103" s="3" t="s">
        <v>19</v>
      </c>
      <c r="D103" s="3">
        <v>2</v>
      </c>
      <c r="E103" s="3" t="s">
        <v>10</v>
      </c>
      <c r="F103" s="3">
        <v>0</v>
      </c>
      <c r="G103" s="4">
        <v>88636</v>
      </c>
      <c r="H103" s="3" t="s">
        <v>9</v>
      </c>
      <c r="I103" s="5" t="str">
        <f>VLOOKUP(B103,Demographics!$A$2:$C$400,2,FALSE)</f>
        <v>Edgardo N Blaney</v>
      </c>
      <c r="J103" s="5" t="str">
        <f>VLOOKUP(B103,Demographics!$A$2:$C$400,3,FALSE)</f>
        <v>Newspaper,Print</v>
      </c>
      <c r="K103" s="5" t="str">
        <f t="shared" si="3"/>
        <v>Print</v>
      </c>
      <c r="L103" s="5" t="str">
        <f t="shared" si="4"/>
        <v xml:space="preserve">Edgardo </v>
      </c>
      <c r="M103" s="5" t="str">
        <f t="shared" si="5"/>
        <v>Blaney</v>
      </c>
      <c r="N103" s="5" t="s">
        <v>874</v>
      </c>
    </row>
    <row r="104" spans="1:14" x14ac:dyDescent="0.2">
      <c r="A104" s="3">
        <v>103</v>
      </c>
      <c r="B104" t="s">
        <v>128</v>
      </c>
      <c r="C104" s="3" t="s">
        <v>7</v>
      </c>
      <c r="D104" s="3">
        <v>1</v>
      </c>
      <c r="E104" s="3" t="s">
        <v>18</v>
      </c>
      <c r="F104" s="3">
        <v>1</v>
      </c>
      <c r="G104" s="4">
        <v>111391</v>
      </c>
      <c r="H104" s="3" t="s">
        <v>15</v>
      </c>
      <c r="I104" s="5" t="str">
        <f>VLOOKUP(B104,Demographics!$A$2:$C$400,2,FALSE)</f>
        <v>David A Perkins</v>
      </c>
      <c r="J104" s="5" t="str">
        <f>VLOOKUP(B104,Demographics!$A$2:$C$400,3,FALSE)</f>
        <v>Facebook Campaign,Online</v>
      </c>
      <c r="K104" s="5" t="str">
        <f t="shared" si="3"/>
        <v>Online</v>
      </c>
      <c r="L104" s="5" t="str">
        <f t="shared" si="4"/>
        <v xml:space="preserve">David </v>
      </c>
      <c r="M104" s="5" t="str">
        <f t="shared" si="5"/>
        <v>Perkins</v>
      </c>
      <c r="N104" s="5" t="s">
        <v>867</v>
      </c>
    </row>
    <row r="105" spans="1:14" x14ac:dyDescent="0.2">
      <c r="A105" s="3">
        <v>104</v>
      </c>
      <c r="B105" t="s">
        <v>129</v>
      </c>
      <c r="C105" s="3" t="s">
        <v>7</v>
      </c>
      <c r="D105" s="3">
        <v>1</v>
      </c>
      <c r="E105" s="3" t="s">
        <v>8</v>
      </c>
      <c r="F105" s="3">
        <v>2</v>
      </c>
      <c r="G105" s="4">
        <v>85110</v>
      </c>
      <c r="H105" s="3" t="s">
        <v>16</v>
      </c>
      <c r="I105" s="5" t="str">
        <f>VLOOKUP(B105,Demographics!$A$2:$C$400,2,FALSE)</f>
        <v>Veronica J Masters</v>
      </c>
      <c r="J105" s="5" t="str">
        <f>VLOOKUP(B105,Demographics!$A$2:$C$400,3,FALSE)</f>
        <v>In-Person,N/A</v>
      </c>
      <c r="K105" s="5" t="str">
        <f t="shared" si="3"/>
        <v>N/A</v>
      </c>
      <c r="L105" s="5" t="str">
        <f t="shared" si="4"/>
        <v xml:space="preserve">Veronica </v>
      </c>
      <c r="M105" s="5" t="str">
        <f t="shared" si="5"/>
        <v>Masters</v>
      </c>
      <c r="N105" s="5" t="s">
        <v>872</v>
      </c>
    </row>
    <row r="106" spans="1:14" x14ac:dyDescent="0.2">
      <c r="A106" s="3">
        <v>105</v>
      </c>
      <c r="B106" t="s">
        <v>130</v>
      </c>
      <c r="C106" s="3" t="s">
        <v>7</v>
      </c>
      <c r="D106" s="3">
        <v>2</v>
      </c>
      <c r="E106" s="3" t="s">
        <v>24</v>
      </c>
      <c r="F106" s="3">
        <v>0</v>
      </c>
      <c r="G106" s="4">
        <v>132182</v>
      </c>
      <c r="H106" s="3" t="s">
        <v>11</v>
      </c>
      <c r="I106" s="5" t="str">
        <f>VLOOKUP(B106,Demographics!$A$2:$C$400,2,FALSE)</f>
        <v>David B Blankenship</v>
      </c>
      <c r="J106" s="5" t="str">
        <f>VLOOKUP(B106,Demographics!$A$2:$C$400,3,FALSE)</f>
        <v>Billboard,Print</v>
      </c>
      <c r="K106" s="5" t="str">
        <f t="shared" si="3"/>
        <v>Print</v>
      </c>
      <c r="L106" s="5" t="str">
        <f t="shared" si="4"/>
        <v xml:space="preserve">David </v>
      </c>
      <c r="M106" s="5" t="str">
        <f t="shared" si="5"/>
        <v>Blankenship</v>
      </c>
      <c r="N106" s="5" t="s">
        <v>877</v>
      </c>
    </row>
    <row r="107" spans="1:14" x14ac:dyDescent="0.2">
      <c r="A107" s="3">
        <v>106</v>
      </c>
      <c r="B107" t="s">
        <v>131</v>
      </c>
      <c r="C107" s="3" t="s">
        <v>7</v>
      </c>
      <c r="D107" s="3">
        <v>2</v>
      </c>
      <c r="E107" s="3" t="s">
        <v>18</v>
      </c>
      <c r="F107" s="3">
        <v>2</v>
      </c>
      <c r="G107" s="4">
        <v>101475</v>
      </c>
      <c r="H107" s="3" t="s">
        <v>9</v>
      </c>
      <c r="I107" s="5" t="str">
        <f>VLOOKUP(B107,Demographics!$A$2:$C$400,2,FALSE)</f>
        <v>Peter V Banks</v>
      </c>
      <c r="J107" s="5" t="str">
        <f>VLOOKUP(B107,Demographics!$A$2:$C$400,3,FALSE)</f>
        <v>Google Adwords,Online</v>
      </c>
      <c r="K107" s="5" t="str">
        <f t="shared" si="3"/>
        <v>Online</v>
      </c>
      <c r="L107" s="5" t="str">
        <f t="shared" si="4"/>
        <v xml:space="preserve">Peter </v>
      </c>
      <c r="M107" s="5" t="str">
        <f t="shared" si="5"/>
        <v>Banks</v>
      </c>
      <c r="N107" s="5" t="s">
        <v>885</v>
      </c>
    </row>
    <row r="108" spans="1:14" x14ac:dyDescent="0.2">
      <c r="A108" s="3">
        <v>107</v>
      </c>
      <c r="B108" t="s">
        <v>132</v>
      </c>
      <c r="C108" s="3" t="s">
        <v>7</v>
      </c>
      <c r="D108" s="3">
        <v>2</v>
      </c>
      <c r="E108" s="3" t="s">
        <v>17</v>
      </c>
      <c r="F108" s="3">
        <v>1</v>
      </c>
      <c r="G108" s="4">
        <v>72888</v>
      </c>
      <c r="H108" s="3" t="s">
        <v>9</v>
      </c>
      <c r="I108" s="5" t="str">
        <f>VLOOKUP(B108,Demographics!$A$2:$C$400,2,FALSE)</f>
        <v>Beatriz S Rivera</v>
      </c>
      <c r="J108" s="5" t="str">
        <f>VLOOKUP(B108,Demographics!$A$2:$C$400,3,FALSE)</f>
        <v>Billboard,Print</v>
      </c>
      <c r="K108" s="5" t="str">
        <f t="shared" si="3"/>
        <v>Print</v>
      </c>
      <c r="L108" s="5" t="str">
        <f t="shared" si="4"/>
        <v xml:space="preserve">Beatriz </v>
      </c>
      <c r="M108" s="5" t="str">
        <f t="shared" si="5"/>
        <v>Rivera</v>
      </c>
      <c r="N108" s="5" t="s">
        <v>880</v>
      </c>
    </row>
    <row r="109" spans="1:14" x14ac:dyDescent="0.2">
      <c r="A109" s="3">
        <v>108</v>
      </c>
      <c r="B109" t="s">
        <v>133</v>
      </c>
      <c r="C109" s="3" t="s">
        <v>7</v>
      </c>
      <c r="D109" s="3">
        <v>2</v>
      </c>
      <c r="E109" s="3" t="s">
        <v>10</v>
      </c>
      <c r="F109" s="3">
        <v>2</v>
      </c>
      <c r="G109" s="4">
        <v>140022</v>
      </c>
      <c r="H109" s="3" t="s">
        <v>11</v>
      </c>
      <c r="I109" s="5" t="str">
        <f>VLOOKUP(B109,Demographics!$A$2:$C$400,2,FALSE)</f>
        <v>Lawrence J Daugherty</v>
      </c>
      <c r="J109" s="5" t="str">
        <f>VLOOKUP(B109,Demographics!$A$2:$C$400,3,FALSE)</f>
        <v>In-Person,N/A</v>
      </c>
      <c r="K109" s="5" t="str">
        <f t="shared" si="3"/>
        <v>N/A</v>
      </c>
      <c r="L109" s="5" t="str">
        <f t="shared" si="4"/>
        <v xml:space="preserve">Lawrence </v>
      </c>
      <c r="M109" s="5" t="str">
        <f t="shared" si="5"/>
        <v>Daugherty</v>
      </c>
      <c r="N109" s="5" t="s">
        <v>872</v>
      </c>
    </row>
    <row r="110" spans="1:14" x14ac:dyDescent="0.2">
      <c r="A110" s="3">
        <v>109</v>
      </c>
      <c r="B110" t="s">
        <v>134</v>
      </c>
      <c r="C110" s="3" t="s">
        <v>7</v>
      </c>
      <c r="D110" s="3">
        <v>1</v>
      </c>
      <c r="E110" s="3" t="s">
        <v>20</v>
      </c>
      <c r="F110" s="3">
        <v>2</v>
      </c>
      <c r="G110" s="4">
        <v>144335</v>
      </c>
      <c r="H110" s="3" t="s">
        <v>15</v>
      </c>
      <c r="I110" s="5" t="str">
        <f>VLOOKUP(B110,Demographics!$A$2:$C$400,2,FALSE)</f>
        <v>Amy G Blouin</v>
      </c>
      <c r="J110" s="5" t="str">
        <f>VLOOKUP(B110,Demographics!$A$2:$C$400,3,FALSE)</f>
        <v>Billboard,Print</v>
      </c>
      <c r="K110" s="5" t="str">
        <f t="shared" si="3"/>
        <v>Print</v>
      </c>
      <c r="L110" s="5" t="str">
        <f t="shared" si="4"/>
        <v xml:space="preserve">Amy </v>
      </c>
      <c r="M110" s="5" t="str">
        <f t="shared" si="5"/>
        <v>Blouin</v>
      </c>
      <c r="N110" s="5" t="s">
        <v>886</v>
      </c>
    </row>
    <row r="111" spans="1:14" x14ac:dyDescent="0.2">
      <c r="A111" s="3">
        <v>110</v>
      </c>
      <c r="B111" t="s">
        <v>135</v>
      </c>
      <c r="C111" s="3" t="s">
        <v>19</v>
      </c>
      <c r="D111" s="3">
        <v>2</v>
      </c>
      <c r="E111" s="3" t="s">
        <v>12</v>
      </c>
      <c r="F111" s="3">
        <v>1</v>
      </c>
      <c r="G111" s="4">
        <v>77506</v>
      </c>
      <c r="H111" s="3" t="s">
        <v>9</v>
      </c>
      <c r="I111" s="5" t="str">
        <f>VLOOKUP(B111,Demographics!$A$2:$C$400,2,FALSE)</f>
        <v>Brittany R Taylor</v>
      </c>
      <c r="J111" s="5" t="str">
        <f>VLOOKUP(B111,Demographics!$A$2:$C$400,3,FALSE)</f>
        <v>Newspaper,Print</v>
      </c>
      <c r="K111" s="5" t="str">
        <f t="shared" si="3"/>
        <v>Print</v>
      </c>
      <c r="L111" s="5" t="str">
        <f t="shared" si="4"/>
        <v xml:space="preserve">Brittany </v>
      </c>
      <c r="M111" s="5" t="str">
        <f t="shared" si="5"/>
        <v>Taylor</v>
      </c>
      <c r="N111" s="5" t="s">
        <v>878</v>
      </c>
    </row>
    <row r="112" spans="1:14" x14ac:dyDescent="0.2">
      <c r="A112" s="3">
        <v>111</v>
      </c>
      <c r="B112" t="s">
        <v>136</v>
      </c>
      <c r="C112" s="3" t="s">
        <v>7</v>
      </c>
      <c r="D112" s="3">
        <v>2</v>
      </c>
      <c r="E112" s="3" t="s">
        <v>24</v>
      </c>
      <c r="F112" s="3">
        <v>2</v>
      </c>
      <c r="G112" s="4">
        <v>106139</v>
      </c>
      <c r="H112" s="3" t="s">
        <v>14</v>
      </c>
      <c r="I112" s="5" t="str">
        <f>VLOOKUP(B112,Demographics!$A$2:$C$400,2,FALSE)</f>
        <v>Cory P Witherspoon</v>
      </c>
      <c r="J112" s="5" t="str">
        <f>VLOOKUP(B112,Demographics!$A$2:$C$400,3,FALSE)</f>
        <v>Magazine,Print</v>
      </c>
      <c r="K112" s="5" t="str">
        <f t="shared" si="3"/>
        <v>Print</v>
      </c>
      <c r="L112" s="5" t="str">
        <f t="shared" si="4"/>
        <v xml:space="preserve">Cory </v>
      </c>
      <c r="M112" s="5" t="str">
        <f t="shared" si="5"/>
        <v>Witherspoon</v>
      </c>
      <c r="N112" s="5" t="s">
        <v>883</v>
      </c>
    </row>
    <row r="113" spans="1:14" x14ac:dyDescent="0.2">
      <c r="A113" s="3">
        <v>112</v>
      </c>
      <c r="B113" t="s">
        <v>137</v>
      </c>
      <c r="C113" s="3" t="s">
        <v>7</v>
      </c>
      <c r="D113" s="3">
        <v>1</v>
      </c>
      <c r="E113" s="3" t="s">
        <v>24</v>
      </c>
      <c r="F113" s="3">
        <v>0</v>
      </c>
      <c r="G113" s="4">
        <v>93790</v>
      </c>
      <c r="H113" s="3" t="s">
        <v>14</v>
      </c>
      <c r="I113" s="5" t="str">
        <f>VLOOKUP(B113,Demographics!$A$2:$C$400,2,FALSE)</f>
        <v>Max C Neely</v>
      </c>
      <c r="J113" s="5" t="str">
        <f>VLOOKUP(B113,Demographics!$A$2:$C$400,3,FALSE)</f>
        <v>Magazine,Print</v>
      </c>
      <c r="K113" s="5" t="str">
        <f t="shared" si="3"/>
        <v>Print</v>
      </c>
      <c r="L113" s="5" t="str">
        <f t="shared" si="4"/>
        <v xml:space="preserve">Max </v>
      </c>
      <c r="M113" s="5" t="str">
        <f t="shared" si="5"/>
        <v>Neely</v>
      </c>
      <c r="N113" s="5" t="s">
        <v>871</v>
      </c>
    </row>
    <row r="114" spans="1:14" x14ac:dyDescent="0.2">
      <c r="A114" s="3">
        <v>113</v>
      </c>
      <c r="B114" t="s">
        <v>138</v>
      </c>
      <c r="C114" s="3" t="s">
        <v>7</v>
      </c>
      <c r="D114" s="3">
        <v>1</v>
      </c>
      <c r="E114" s="3" t="s">
        <v>24</v>
      </c>
      <c r="F114" s="3">
        <v>3</v>
      </c>
      <c r="G114" s="4">
        <v>98341</v>
      </c>
      <c r="H114" s="3" t="s">
        <v>9</v>
      </c>
      <c r="I114" s="5" t="str">
        <f>VLOOKUP(B114,Demographics!$A$2:$C$400,2,FALSE)</f>
        <v>Edgar M Mathis</v>
      </c>
      <c r="J114" s="5" t="str">
        <f>VLOOKUP(B114,Demographics!$A$2:$C$400,3,FALSE)</f>
        <v>Facebook Campaign,Online</v>
      </c>
      <c r="K114" s="5" t="str">
        <f t="shared" si="3"/>
        <v>Online</v>
      </c>
      <c r="L114" s="5" t="str">
        <f t="shared" si="4"/>
        <v xml:space="preserve">Edgar </v>
      </c>
      <c r="M114" s="5" t="str">
        <f t="shared" si="5"/>
        <v>Mathis</v>
      </c>
      <c r="N114" s="5" t="s">
        <v>875</v>
      </c>
    </row>
    <row r="115" spans="1:14" x14ac:dyDescent="0.2">
      <c r="A115" s="3">
        <v>114</v>
      </c>
      <c r="B115" t="s">
        <v>139</v>
      </c>
      <c r="C115" s="3" t="s">
        <v>7</v>
      </c>
      <c r="D115" s="3">
        <v>1</v>
      </c>
      <c r="E115" s="3" t="s">
        <v>17</v>
      </c>
      <c r="F115" s="3">
        <v>0</v>
      </c>
      <c r="G115" s="4">
        <v>133741</v>
      </c>
      <c r="H115" s="3" t="s">
        <v>9</v>
      </c>
      <c r="I115" s="5" t="str">
        <f>VLOOKUP(B115,Demographics!$A$2:$C$400,2,FALSE)</f>
        <v>Daniel J Groce</v>
      </c>
      <c r="J115" s="5" t="str">
        <f>VLOOKUP(B115,Demographics!$A$2:$C$400,3,FALSE)</f>
        <v>Magazine,Print</v>
      </c>
      <c r="K115" s="5" t="str">
        <f t="shared" si="3"/>
        <v>Print</v>
      </c>
      <c r="L115" s="5" t="str">
        <f t="shared" si="4"/>
        <v xml:space="preserve">Daniel </v>
      </c>
      <c r="M115" s="5" t="str">
        <f t="shared" si="5"/>
        <v>Groce</v>
      </c>
      <c r="N115" s="5" t="s">
        <v>872</v>
      </c>
    </row>
    <row r="116" spans="1:14" x14ac:dyDescent="0.2">
      <c r="A116" s="3">
        <v>115</v>
      </c>
      <c r="B116" t="s">
        <v>140</v>
      </c>
      <c r="C116" s="3" t="s">
        <v>7</v>
      </c>
      <c r="D116" s="3">
        <v>1</v>
      </c>
      <c r="E116" s="3" t="s">
        <v>17</v>
      </c>
      <c r="F116" s="3">
        <v>0</v>
      </c>
      <c r="G116" s="4">
        <v>88427</v>
      </c>
      <c r="H116" s="3" t="s">
        <v>16</v>
      </c>
      <c r="I116" s="5" t="str">
        <f>VLOOKUP(B116,Demographics!$A$2:$C$400,2,FALSE)</f>
        <v>Heather R Jones</v>
      </c>
      <c r="J116" s="5" t="str">
        <f>VLOOKUP(B116,Demographics!$A$2:$C$400,3,FALSE)</f>
        <v>Newspaper,Print</v>
      </c>
      <c r="K116" s="5" t="str">
        <f t="shared" si="3"/>
        <v>Print</v>
      </c>
      <c r="L116" s="5" t="str">
        <f t="shared" si="4"/>
        <v xml:space="preserve">Heather </v>
      </c>
      <c r="M116" s="5" t="str">
        <f t="shared" si="5"/>
        <v>Jones</v>
      </c>
      <c r="N116" s="5" t="s">
        <v>878</v>
      </c>
    </row>
    <row r="117" spans="1:14" x14ac:dyDescent="0.2">
      <c r="A117" s="3">
        <v>116</v>
      </c>
      <c r="B117" t="s">
        <v>141</v>
      </c>
      <c r="C117" s="3" t="s">
        <v>7</v>
      </c>
      <c r="D117" s="3">
        <v>2</v>
      </c>
      <c r="E117" s="3" t="s">
        <v>23</v>
      </c>
      <c r="F117" s="3">
        <v>2</v>
      </c>
      <c r="G117" s="4">
        <v>144518</v>
      </c>
      <c r="H117" s="3" t="s">
        <v>16</v>
      </c>
      <c r="I117" s="5" t="str">
        <f>VLOOKUP(B117,Demographics!$A$2:$C$400,2,FALSE)</f>
        <v>Boyd B Graf</v>
      </c>
      <c r="J117" s="5" t="str">
        <f>VLOOKUP(B117,Demographics!$A$2:$C$400,3,FALSE)</f>
        <v>Magazine,Print</v>
      </c>
      <c r="K117" s="5" t="str">
        <f t="shared" si="3"/>
        <v>Print</v>
      </c>
      <c r="L117" s="5" t="str">
        <f t="shared" si="4"/>
        <v xml:space="preserve">Boyd </v>
      </c>
      <c r="M117" s="5" t="str">
        <f t="shared" si="5"/>
        <v>Graf</v>
      </c>
      <c r="N117" s="5" t="s">
        <v>877</v>
      </c>
    </row>
    <row r="118" spans="1:14" x14ac:dyDescent="0.2">
      <c r="A118" s="3">
        <v>117</v>
      </c>
      <c r="B118" t="s">
        <v>142</v>
      </c>
      <c r="C118" s="3" t="s">
        <v>13</v>
      </c>
      <c r="D118" s="3">
        <v>1</v>
      </c>
      <c r="E118" s="3" t="s">
        <v>23</v>
      </c>
      <c r="F118" s="3">
        <v>0</v>
      </c>
      <c r="G118" s="4">
        <v>72239</v>
      </c>
      <c r="H118" s="3" t="s">
        <v>15</v>
      </c>
      <c r="I118" s="5" t="str">
        <f>VLOOKUP(B118,Demographics!$A$2:$C$400,2,FALSE)</f>
        <v>Kristine J Piccolo</v>
      </c>
      <c r="J118" s="5" t="str">
        <f>VLOOKUP(B118,Demographics!$A$2:$C$400,3,FALSE)</f>
        <v>Facebook Campaign,Online</v>
      </c>
      <c r="K118" s="5" t="str">
        <f t="shared" si="3"/>
        <v>Online</v>
      </c>
      <c r="L118" s="5" t="str">
        <f t="shared" si="4"/>
        <v xml:space="preserve">Kristine </v>
      </c>
      <c r="M118" s="5" t="str">
        <f t="shared" si="5"/>
        <v>Piccolo</v>
      </c>
      <c r="N118" s="5" t="s">
        <v>872</v>
      </c>
    </row>
    <row r="119" spans="1:14" x14ac:dyDescent="0.2">
      <c r="A119" s="3">
        <v>118</v>
      </c>
      <c r="B119" t="s">
        <v>143</v>
      </c>
      <c r="C119" s="3" t="s">
        <v>19</v>
      </c>
      <c r="D119" s="3">
        <v>2</v>
      </c>
      <c r="E119" s="3" t="s">
        <v>24</v>
      </c>
      <c r="F119" s="3">
        <v>0</v>
      </c>
      <c r="G119" s="4">
        <v>74438</v>
      </c>
      <c r="H119" s="3" t="s">
        <v>9</v>
      </c>
      <c r="I119" s="5" t="str">
        <f>VLOOKUP(B119,Demographics!$A$2:$C$400,2,FALSE)</f>
        <v>Dana K Cole</v>
      </c>
      <c r="J119" s="5" t="str">
        <f>VLOOKUP(B119,Demographics!$A$2:$C$400,3,FALSE)</f>
        <v>Google Adwords,Online</v>
      </c>
      <c r="K119" s="5" t="str">
        <f t="shared" si="3"/>
        <v>Online</v>
      </c>
      <c r="L119" s="5" t="str">
        <f t="shared" si="4"/>
        <v xml:space="preserve">Dana </v>
      </c>
      <c r="M119" s="5" t="str">
        <f t="shared" si="5"/>
        <v>Cole</v>
      </c>
      <c r="N119" s="5" t="s">
        <v>868</v>
      </c>
    </row>
    <row r="120" spans="1:14" x14ac:dyDescent="0.2">
      <c r="A120" s="3">
        <v>119</v>
      </c>
      <c r="B120" t="s">
        <v>144</v>
      </c>
      <c r="C120" s="3" t="s">
        <v>19</v>
      </c>
      <c r="D120" s="3">
        <v>2</v>
      </c>
      <c r="E120" s="3" t="s">
        <v>24</v>
      </c>
      <c r="F120" s="3">
        <v>0</v>
      </c>
      <c r="G120" s="4">
        <v>59629</v>
      </c>
      <c r="H120" s="3" t="s">
        <v>15</v>
      </c>
      <c r="I120" s="5" t="str">
        <f>VLOOKUP(B120,Demographics!$A$2:$C$400,2,FALSE)</f>
        <v>Marian R Dryden</v>
      </c>
      <c r="J120" s="5" t="str">
        <f>VLOOKUP(B120,Demographics!$A$2:$C$400,3,FALSE)</f>
        <v>Facebook Campaign,Online</v>
      </c>
      <c r="K120" s="5" t="str">
        <f t="shared" si="3"/>
        <v>Online</v>
      </c>
      <c r="L120" s="5" t="str">
        <f t="shared" si="4"/>
        <v xml:space="preserve">Marian </v>
      </c>
      <c r="M120" s="5" t="str">
        <f t="shared" si="5"/>
        <v>Dryden</v>
      </c>
      <c r="N120" s="5" t="s">
        <v>878</v>
      </c>
    </row>
    <row r="121" spans="1:14" x14ac:dyDescent="0.2">
      <c r="A121" s="3">
        <v>120</v>
      </c>
      <c r="B121" t="s">
        <v>145</v>
      </c>
      <c r="C121" s="3" t="s">
        <v>7</v>
      </c>
      <c r="D121" s="3">
        <v>2</v>
      </c>
      <c r="E121" s="3" t="s">
        <v>20</v>
      </c>
      <c r="F121" s="3">
        <v>2</v>
      </c>
      <c r="G121" s="4">
        <v>79122</v>
      </c>
      <c r="H121" s="3" t="s">
        <v>9</v>
      </c>
      <c r="I121" s="5" t="str">
        <f>VLOOKUP(B121,Demographics!$A$2:$C$400,2,FALSE)</f>
        <v>Ollie M Silva</v>
      </c>
      <c r="J121" s="5" t="str">
        <f>VLOOKUP(B121,Demographics!$A$2:$C$400,3,FALSE)</f>
        <v>Magazine,Print</v>
      </c>
      <c r="K121" s="5" t="str">
        <f t="shared" si="3"/>
        <v>Print</v>
      </c>
      <c r="L121" s="5" t="str">
        <f t="shared" si="4"/>
        <v xml:space="preserve">Ollie </v>
      </c>
      <c r="M121" s="5" t="str">
        <f t="shared" si="5"/>
        <v>Silva</v>
      </c>
      <c r="N121" s="5" t="s">
        <v>875</v>
      </c>
    </row>
    <row r="122" spans="1:14" x14ac:dyDescent="0.2">
      <c r="A122" s="3">
        <v>121</v>
      </c>
      <c r="B122" t="s">
        <v>146</v>
      </c>
      <c r="C122" s="3" t="s">
        <v>19</v>
      </c>
      <c r="D122" s="3">
        <v>2</v>
      </c>
      <c r="E122" s="3" t="s">
        <v>22</v>
      </c>
      <c r="F122" s="3">
        <v>3</v>
      </c>
      <c r="G122" s="4">
        <v>75892</v>
      </c>
      <c r="H122" s="3" t="s">
        <v>11</v>
      </c>
      <c r="I122" s="5" t="str">
        <f>VLOOKUP(B122,Demographics!$A$2:$C$400,2,FALSE)</f>
        <v>Elsa R Blake</v>
      </c>
      <c r="J122" s="5" t="str">
        <f>VLOOKUP(B122,Demographics!$A$2:$C$400,3,FALSE)</f>
        <v>Newspaper,Print</v>
      </c>
      <c r="K122" s="5" t="str">
        <f t="shared" si="3"/>
        <v>Print</v>
      </c>
      <c r="L122" s="5" t="str">
        <f t="shared" si="4"/>
        <v xml:space="preserve">Elsa </v>
      </c>
      <c r="M122" s="5" t="str">
        <f t="shared" si="5"/>
        <v>Blake</v>
      </c>
      <c r="N122" s="5" t="s">
        <v>878</v>
      </c>
    </row>
    <row r="123" spans="1:14" x14ac:dyDescent="0.2">
      <c r="A123" s="3">
        <v>122</v>
      </c>
      <c r="B123" t="s">
        <v>147</v>
      </c>
      <c r="C123" s="3" t="s">
        <v>7</v>
      </c>
      <c r="D123" s="3">
        <v>1</v>
      </c>
      <c r="E123" s="3" t="s">
        <v>24</v>
      </c>
      <c r="F123" s="3">
        <v>2</v>
      </c>
      <c r="G123" s="4">
        <v>127032</v>
      </c>
      <c r="H123" s="3" t="s">
        <v>11</v>
      </c>
      <c r="I123" s="5" t="str">
        <f>VLOOKUP(B123,Demographics!$A$2:$C$400,2,FALSE)</f>
        <v>Jorge S Reyes</v>
      </c>
      <c r="J123" s="5" t="str">
        <f>VLOOKUP(B123,Demographics!$A$2:$C$400,3,FALSE)</f>
        <v>In-Person,N/A</v>
      </c>
      <c r="K123" s="5" t="str">
        <f t="shared" si="3"/>
        <v>N/A</v>
      </c>
      <c r="L123" s="5" t="str">
        <f t="shared" si="4"/>
        <v xml:space="preserve">Jorge </v>
      </c>
      <c r="M123" s="5" t="str">
        <f t="shared" si="5"/>
        <v>Reyes</v>
      </c>
      <c r="N123" s="5" t="s">
        <v>880</v>
      </c>
    </row>
    <row r="124" spans="1:14" x14ac:dyDescent="0.2">
      <c r="A124" s="3">
        <v>123</v>
      </c>
      <c r="B124" t="s">
        <v>148</v>
      </c>
      <c r="C124" s="3" t="s">
        <v>19</v>
      </c>
      <c r="D124" s="3">
        <v>2</v>
      </c>
      <c r="E124" s="3" t="s">
        <v>17</v>
      </c>
      <c r="F124" s="3">
        <v>1</v>
      </c>
      <c r="G124" s="4">
        <v>65626</v>
      </c>
      <c r="H124" s="3" t="s">
        <v>15</v>
      </c>
      <c r="I124" s="5" t="str">
        <f>VLOOKUP(B124,Demographics!$A$2:$C$400,2,FALSE)</f>
        <v>Kurt A Newman</v>
      </c>
      <c r="J124" s="5" t="str">
        <f>VLOOKUP(B124,Demographics!$A$2:$C$400,3,FALSE)</f>
        <v>Billboard,Print</v>
      </c>
      <c r="K124" s="5" t="str">
        <f t="shared" si="3"/>
        <v>Print</v>
      </c>
      <c r="L124" s="5" t="str">
        <f t="shared" si="4"/>
        <v xml:space="preserve">Kurt </v>
      </c>
      <c r="M124" s="5" t="str">
        <f t="shared" si="5"/>
        <v>Newman</v>
      </c>
      <c r="N124" s="5" t="s">
        <v>867</v>
      </c>
    </row>
    <row r="125" spans="1:14" x14ac:dyDescent="0.2">
      <c r="A125" s="3">
        <v>124</v>
      </c>
      <c r="B125" t="s">
        <v>149</v>
      </c>
      <c r="C125" s="3" t="s">
        <v>7</v>
      </c>
      <c r="D125" s="3">
        <v>2</v>
      </c>
      <c r="E125" s="3" t="s">
        <v>23</v>
      </c>
      <c r="F125" s="3">
        <v>0</v>
      </c>
      <c r="G125" s="4">
        <v>103667</v>
      </c>
      <c r="H125" s="3" t="s">
        <v>16</v>
      </c>
      <c r="I125" s="5" t="str">
        <f>VLOOKUP(B125,Demographics!$A$2:$C$400,2,FALSE)</f>
        <v>Henry W Cline</v>
      </c>
      <c r="J125" s="5" t="str">
        <f>VLOOKUP(B125,Demographics!$A$2:$C$400,3,FALSE)</f>
        <v>Newspaper,Print</v>
      </c>
      <c r="K125" s="5" t="str">
        <f t="shared" si="3"/>
        <v>Print</v>
      </c>
      <c r="L125" s="5" t="str">
        <f t="shared" si="4"/>
        <v xml:space="preserve">Henry </v>
      </c>
      <c r="M125" s="5" t="str">
        <f t="shared" si="5"/>
        <v>Cline</v>
      </c>
      <c r="N125" s="5" t="s">
        <v>873</v>
      </c>
    </row>
    <row r="126" spans="1:14" x14ac:dyDescent="0.2">
      <c r="A126" s="3">
        <v>125</v>
      </c>
      <c r="B126" t="s">
        <v>150</v>
      </c>
      <c r="C126" s="3" t="s">
        <v>7</v>
      </c>
      <c r="D126" s="3">
        <v>2</v>
      </c>
      <c r="E126" s="3" t="s">
        <v>8</v>
      </c>
      <c r="F126" s="3">
        <v>0</v>
      </c>
      <c r="G126" s="4">
        <v>131312</v>
      </c>
      <c r="H126" s="3" t="s">
        <v>11</v>
      </c>
      <c r="I126" s="5" t="str">
        <f>VLOOKUP(B126,Demographics!$A$2:$C$400,2,FALSE)</f>
        <v>Steven H Daniels</v>
      </c>
      <c r="J126" s="5" t="str">
        <f>VLOOKUP(B126,Demographics!$A$2:$C$400,3,FALSE)</f>
        <v>Magazine,Print</v>
      </c>
      <c r="K126" s="5" t="str">
        <f t="shared" si="3"/>
        <v>Print</v>
      </c>
      <c r="L126" s="5" t="str">
        <f t="shared" si="4"/>
        <v xml:space="preserve">Steven </v>
      </c>
      <c r="M126" s="5" t="str">
        <f t="shared" si="5"/>
        <v>Daniels</v>
      </c>
      <c r="N126" s="5" t="s">
        <v>882</v>
      </c>
    </row>
    <row r="127" spans="1:14" x14ac:dyDescent="0.2">
      <c r="A127" s="3">
        <v>126</v>
      </c>
      <c r="B127" t="s">
        <v>151</v>
      </c>
      <c r="C127" s="3" t="s">
        <v>7</v>
      </c>
      <c r="D127" s="3">
        <v>2</v>
      </c>
      <c r="E127" s="3" t="s">
        <v>20</v>
      </c>
      <c r="F127" s="3">
        <v>0</v>
      </c>
      <c r="G127" s="4">
        <v>109677</v>
      </c>
      <c r="H127" s="3" t="s">
        <v>14</v>
      </c>
      <c r="I127" s="5" t="str">
        <f>VLOOKUP(B127,Demographics!$A$2:$C$400,2,FALSE)</f>
        <v>Dianne B Bennett</v>
      </c>
      <c r="J127" s="5" t="str">
        <f>VLOOKUP(B127,Demographics!$A$2:$C$400,3,FALSE)</f>
        <v>Google Adwords,Online</v>
      </c>
      <c r="K127" s="5" t="str">
        <f t="shared" si="3"/>
        <v>Online</v>
      </c>
      <c r="L127" s="5" t="str">
        <f t="shared" si="4"/>
        <v xml:space="preserve">Dianne </v>
      </c>
      <c r="M127" s="5" t="str">
        <f t="shared" si="5"/>
        <v>Bennett</v>
      </c>
      <c r="N127" s="5" t="s">
        <v>877</v>
      </c>
    </row>
    <row r="128" spans="1:14" x14ac:dyDescent="0.2">
      <c r="A128" s="3">
        <v>127</v>
      </c>
      <c r="B128" t="s">
        <v>152</v>
      </c>
      <c r="C128" s="3" t="s">
        <v>7</v>
      </c>
      <c r="D128" s="3">
        <v>2</v>
      </c>
      <c r="E128" s="3" t="s">
        <v>23</v>
      </c>
      <c r="F128" s="3">
        <v>2</v>
      </c>
      <c r="G128" s="4">
        <v>111921</v>
      </c>
      <c r="H128" s="3" t="s">
        <v>9</v>
      </c>
      <c r="I128" s="5" t="str">
        <f>VLOOKUP(B128,Demographics!$A$2:$C$400,2,FALSE)</f>
        <v>Donald D Kuhn</v>
      </c>
      <c r="J128" s="5" t="str">
        <f>VLOOKUP(B128,Demographics!$A$2:$C$400,3,FALSE)</f>
        <v>Billboard,Print</v>
      </c>
      <c r="K128" s="5" t="str">
        <f t="shared" si="3"/>
        <v>Print</v>
      </c>
      <c r="L128" s="5" t="str">
        <f t="shared" si="4"/>
        <v xml:space="preserve">Donald </v>
      </c>
      <c r="M128" s="5" t="str">
        <f t="shared" si="5"/>
        <v>Kuhn</v>
      </c>
      <c r="N128" s="5" t="s">
        <v>881</v>
      </c>
    </row>
    <row r="129" spans="1:14" x14ac:dyDescent="0.2">
      <c r="A129" s="3">
        <v>128</v>
      </c>
      <c r="B129" t="s">
        <v>153</v>
      </c>
      <c r="C129" s="3" t="s">
        <v>19</v>
      </c>
      <c r="D129" s="3">
        <v>1</v>
      </c>
      <c r="E129" s="3" t="s">
        <v>17</v>
      </c>
      <c r="F129" s="3">
        <v>2</v>
      </c>
      <c r="G129" s="4">
        <v>83914</v>
      </c>
      <c r="H129" s="3" t="s">
        <v>11</v>
      </c>
      <c r="I129" s="5" t="str">
        <f>VLOOKUP(B129,Demographics!$A$2:$C$400,2,FALSE)</f>
        <v>Gary M Moon</v>
      </c>
      <c r="J129" s="5" t="str">
        <f>VLOOKUP(B129,Demographics!$A$2:$C$400,3,FALSE)</f>
        <v>In-Person,N/A</v>
      </c>
      <c r="K129" s="5" t="str">
        <f t="shared" si="3"/>
        <v>N/A</v>
      </c>
      <c r="L129" s="5" t="str">
        <f t="shared" si="4"/>
        <v xml:space="preserve">Gary </v>
      </c>
      <c r="M129" s="5" t="str">
        <f t="shared" si="5"/>
        <v>Moon</v>
      </c>
      <c r="N129" s="5" t="s">
        <v>875</v>
      </c>
    </row>
    <row r="130" spans="1:14" x14ac:dyDescent="0.2">
      <c r="A130" s="3">
        <v>129</v>
      </c>
      <c r="B130" t="s">
        <v>154</v>
      </c>
      <c r="C130" s="3" t="s">
        <v>19</v>
      </c>
      <c r="D130" s="3">
        <v>2</v>
      </c>
      <c r="E130" s="3" t="s">
        <v>10</v>
      </c>
      <c r="F130" s="3">
        <v>2</v>
      </c>
      <c r="G130" s="4">
        <v>69622</v>
      </c>
      <c r="H130" s="3" t="s">
        <v>16</v>
      </c>
      <c r="I130" s="5" t="str">
        <f>VLOOKUP(B130,Demographics!$A$2:$C$400,2,FALSE)</f>
        <v>Jerry J Morales</v>
      </c>
      <c r="J130" s="5" t="str">
        <f>VLOOKUP(B130,Demographics!$A$2:$C$400,3,FALSE)</f>
        <v>Newspaper,Print</v>
      </c>
      <c r="K130" s="5" t="str">
        <f t="shared" si="3"/>
        <v>Print</v>
      </c>
      <c r="L130" s="5" t="str">
        <f t="shared" si="4"/>
        <v xml:space="preserve">Jerry </v>
      </c>
      <c r="M130" s="5" t="str">
        <f t="shared" si="5"/>
        <v>Morales</v>
      </c>
      <c r="N130" s="5" t="s">
        <v>872</v>
      </c>
    </row>
    <row r="131" spans="1:14" x14ac:dyDescent="0.2">
      <c r="A131" s="3">
        <v>130</v>
      </c>
      <c r="B131" t="s">
        <v>155</v>
      </c>
      <c r="C131" s="3" t="s">
        <v>13</v>
      </c>
      <c r="D131" s="3">
        <v>1</v>
      </c>
      <c r="E131" s="3" t="s">
        <v>10</v>
      </c>
      <c r="F131" s="3">
        <v>1</v>
      </c>
      <c r="G131" s="4">
        <v>52163</v>
      </c>
      <c r="H131" s="3" t="s">
        <v>16</v>
      </c>
      <c r="I131" s="5" t="str">
        <f>VLOOKUP(B131,Demographics!$A$2:$C$400,2,FALSE)</f>
        <v>Stephanie D Giese</v>
      </c>
      <c r="J131" s="5" t="str">
        <f>VLOOKUP(B131,Demographics!$A$2:$C$400,3,FALSE)</f>
        <v>Billboard,Print</v>
      </c>
      <c r="K131" s="5" t="str">
        <f t="shared" ref="K131:K194" si="6">MID(J131, FIND(",", J131) + 1, LEN(J131) - FIND(",", J131))</f>
        <v>Print</v>
      </c>
      <c r="L131" s="5" t="str">
        <f t="shared" ref="L131:L194" si="7">LEFT(I131,FIND(" ",I131))</f>
        <v xml:space="preserve">Stephanie </v>
      </c>
      <c r="M131" s="5" t="str">
        <f t="shared" ref="M131:M194" si="8">RIGHT(I131,LEN(I131)-SEARCH(" ",I131,FIND(" ",I131)+2))</f>
        <v>Giese</v>
      </c>
      <c r="N131" s="5" t="s">
        <v>881</v>
      </c>
    </row>
    <row r="132" spans="1:14" x14ac:dyDescent="0.2">
      <c r="A132" s="3">
        <v>131</v>
      </c>
      <c r="B132" t="s">
        <v>156</v>
      </c>
      <c r="C132" s="3" t="s">
        <v>19</v>
      </c>
      <c r="D132" s="3">
        <v>2</v>
      </c>
      <c r="E132" s="3" t="s">
        <v>8</v>
      </c>
      <c r="F132" s="3">
        <v>0</v>
      </c>
      <c r="G132" s="4">
        <v>96274</v>
      </c>
      <c r="H132" s="3" t="s">
        <v>14</v>
      </c>
      <c r="I132" s="5" t="str">
        <f>VLOOKUP(B132,Demographics!$A$2:$C$400,2,FALSE)</f>
        <v>Dorothy J Schultz</v>
      </c>
      <c r="J132" s="5" t="str">
        <f>VLOOKUP(B132,Demographics!$A$2:$C$400,3,FALSE)</f>
        <v>Newspaper,Print</v>
      </c>
      <c r="K132" s="5" t="str">
        <f t="shared" si="6"/>
        <v>Print</v>
      </c>
      <c r="L132" s="5" t="str">
        <f t="shared" si="7"/>
        <v xml:space="preserve">Dorothy </v>
      </c>
      <c r="M132" s="5" t="str">
        <f t="shared" si="8"/>
        <v>Schultz</v>
      </c>
      <c r="N132" s="5" t="s">
        <v>872</v>
      </c>
    </row>
    <row r="133" spans="1:14" x14ac:dyDescent="0.2">
      <c r="A133" s="3">
        <v>132</v>
      </c>
      <c r="B133" t="s">
        <v>157</v>
      </c>
      <c r="C133" s="3" t="s">
        <v>13</v>
      </c>
      <c r="D133" s="3">
        <v>2</v>
      </c>
      <c r="E133" s="3" t="s">
        <v>24</v>
      </c>
      <c r="F133" s="3">
        <v>2</v>
      </c>
      <c r="G133" s="4">
        <v>54784</v>
      </c>
      <c r="H133" s="3" t="s">
        <v>14</v>
      </c>
      <c r="I133" s="5" t="str">
        <f>VLOOKUP(B133,Demographics!$A$2:$C$400,2,FALSE)</f>
        <v>Cecilia R Oritz</v>
      </c>
      <c r="J133" s="5" t="str">
        <f>VLOOKUP(B133,Demographics!$A$2:$C$400,3,FALSE)</f>
        <v>Google Adwords,Online</v>
      </c>
      <c r="K133" s="5" t="str">
        <f t="shared" si="6"/>
        <v>Online</v>
      </c>
      <c r="L133" s="5" t="str">
        <f t="shared" si="7"/>
        <v xml:space="preserve">Cecilia </v>
      </c>
      <c r="M133" s="5" t="str">
        <f t="shared" si="8"/>
        <v>Oritz</v>
      </c>
      <c r="N133" s="5" t="s">
        <v>878</v>
      </c>
    </row>
    <row r="134" spans="1:14" x14ac:dyDescent="0.2">
      <c r="A134" s="3">
        <v>133</v>
      </c>
      <c r="B134" t="s">
        <v>158</v>
      </c>
      <c r="C134" s="3" t="s">
        <v>7</v>
      </c>
      <c r="D134" s="3">
        <v>1</v>
      </c>
      <c r="E134" s="3" t="s">
        <v>23</v>
      </c>
      <c r="F134" s="3">
        <v>0</v>
      </c>
      <c r="G134" s="4">
        <v>97814</v>
      </c>
      <c r="H134" s="3" t="s">
        <v>16</v>
      </c>
      <c r="I134" s="5" t="str">
        <f>VLOOKUP(B134,Demographics!$A$2:$C$400,2,FALSE)</f>
        <v>Susan T Chavez</v>
      </c>
      <c r="J134" s="5" t="str">
        <f>VLOOKUP(B134,Demographics!$A$2:$C$400,3,FALSE)</f>
        <v>Facebook Campaign,Online</v>
      </c>
      <c r="K134" s="5" t="str">
        <f t="shared" si="6"/>
        <v>Online</v>
      </c>
      <c r="L134" s="5" t="str">
        <f t="shared" si="7"/>
        <v xml:space="preserve">Susan </v>
      </c>
      <c r="M134" s="5" t="str">
        <f t="shared" si="8"/>
        <v>Chavez</v>
      </c>
      <c r="N134" s="5" t="s">
        <v>879</v>
      </c>
    </row>
    <row r="135" spans="1:14" x14ac:dyDescent="0.2">
      <c r="A135" s="3">
        <v>134</v>
      </c>
      <c r="B135" t="s">
        <v>159</v>
      </c>
      <c r="C135" s="3" t="s">
        <v>7</v>
      </c>
      <c r="D135" s="3">
        <v>1</v>
      </c>
      <c r="E135" s="3" t="s">
        <v>18</v>
      </c>
      <c r="F135" s="3">
        <v>2</v>
      </c>
      <c r="G135" s="4">
        <v>77804</v>
      </c>
      <c r="H135" s="3" t="s">
        <v>15</v>
      </c>
      <c r="I135" s="5" t="str">
        <f>VLOOKUP(B135,Demographics!$A$2:$C$400,2,FALSE)</f>
        <v>David K Logsdon</v>
      </c>
      <c r="J135" s="5" t="str">
        <f>VLOOKUP(B135,Demographics!$A$2:$C$400,3,FALSE)</f>
        <v>In-Person,N/A</v>
      </c>
      <c r="K135" s="5" t="str">
        <f t="shared" si="6"/>
        <v>N/A</v>
      </c>
      <c r="L135" s="5" t="str">
        <f t="shared" si="7"/>
        <v xml:space="preserve">David </v>
      </c>
      <c r="M135" s="5" t="str">
        <f t="shared" si="8"/>
        <v>Logsdon</v>
      </c>
      <c r="N135" s="5" t="s">
        <v>868</v>
      </c>
    </row>
    <row r="136" spans="1:14" x14ac:dyDescent="0.2">
      <c r="A136" s="3">
        <v>135</v>
      </c>
      <c r="B136" t="s">
        <v>160</v>
      </c>
      <c r="C136" s="3" t="s">
        <v>7</v>
      </c>
      <c r="D136" s="3">
        <v>2</v>
      </c>
      <c r="E136" s="3" t="s">
        <v>23</v>
      </c>
      <c r="F136" s="3">
        <v>2</v>
      </c>
      <c r="G136" s="4">
        <v>103419</v>
      </c>
      <c r="H136" s="3" t="s">
        <v>14</v>
      </c>
      <c r="I136" s="5" t="str">
        <f>VLOOKUP(B136,Demographics!$A$2:$C$400,2,FALSE)</f>
        <v>Cindy C Campbell</v>
      </c>
      <c r="J136" s="5" t="str">
        <f>VLOOKUP(B136,Demographics!$A$2:$C$400,3,FALSE)</f>
        <v>In-Person,N/A</v>
      </c>
      <c r="K136" s="5" t="str">
        <f t="shared" si="6"/>
        <v>N/A</v>
      </c>
      <c r="L136" s="5" t="str">
        <f t="shared" si="7"/>
        <v xml:space="preserve">Cindy </v>
      </c>
      <c r="M136" s="5" t="str">
        <f t="shared" si="8"/>
        <v>Campbell</v>
      </c>
      <c r="N136" s="5" t="s">
        <v>871</v>
      </c>
    </row>
    <row r="137" spans="1:14" x14ac:dyDescent="0.2">
      <c r="A137" s="3">
        <v>136</v>
      </c>
      <c r="B137" t="s">
        <v>161</v>
      </c>
      <c r="C137" s="3" t="s">
        <v>7</v>
      </c>
      <c r="D137" s="3">
        <v>2</v>
      </c>
      <c r="E137" s="3" t="s">
        <v>21</v>
      </c>
      <c r="F137" s="3">
        <v>0</v>
      </c>
      <c r="G137" s="4">
        <v>91844</v>
      </c>
      <c r="H137" s="3" t="s">
        <v>9</v>
      </c>
      <c r="I137" s="5" t="str">
        <f>VLOOKUP(B137,Demographics!$A$2:$C$400,2,FALSE)</f>
        <v>Debra A Minder</v>
      </c>
      <c r="J137" s="5" t="str">
        <f>VLOOKUP(B137,Demographics!$A$2:$C$400,3,FALSE)</f>
        <v>In-Person,N/A</v>
      </c>
      <c r="K137" s="5" t="str">
        <f t="shared" si="6"/>
        <v>N/A</v>
      </c>
      <c r="L137" s="5" t="str">
        <f t="shared" si="7"/>
        <v xml:space="preserve">Debra </v>
      </c>
      <c r="M137" s="5" t="str">
        <f t="shared" si="8"/>
        <v>Minder</v>
      </c>
      <c r="N137" s="5" t="s">
        <v>867</v>
      </c>
    </row>
    <row r="138" spans="1:14" x14ac:dyDescent="0.2">
      <c r="A138" s="3">
        <v>137</v>
      </c>
      <c r="B138" t="s">
        <v>162</v>
      </c>
      <c r="C138" s="3" t="s">
        <v>19</v>
      </c>
      <c r="D138" s="3">
        <v>2</v>
      </c>
      <c r="E138" s="3" t="s">
        <v>12</v>
      </c>
      <c r="F138" s="3">
        <v>0</v>
      </c>
      <c r="G138" s="4">
        <v>84163</v>
      </c>
      <c r="H138" s="3" t="s">
        <v>16</v>
      </c>
      <c r="I138" s="5" t="str">
        <f>VLOOKUP(B138,Demographics!$A$2:$C$400,2,FALSE)</f>
        <v>Josh M Wills</v>
      </c>
      <c r="J138" s="5" t="str">
        <f>VLOOKUP(B138,Demographics!$A$2:$C$400,3,FALSE)</f>
        <v>Billboard,Print</v>
      </c>
      <c r="K138" s="5" t="str">
        <f t="shared" si="6"/>
        <v>Print</v>
      </c>
      <c r="L138" s="5" t="str">
        <f t="shared" si="7"/>
        <v xml:space="preserve">Josh </v>
      </c>
      <c r="M138" s="5" t="str">
        <f t="shared" si="8"/>
        <v>Wills</v>
      </c>
      <c r="N138" s="5" t="s">
        <v>875</v>
      </c>
    </row>
    <row r="139" spans="1:14" x14ac:dyDescent="0.2">
      <c r="A139" s="3">
        <v>138</v>
      </c>
      <c r="B139" t="s">
        <v>163</v>
      </c>
      <c r="C139" s="3" t="s">
        <v>13</v>
      </c>
      <c r="D139" s="3">
        <v>2</v>
      </c>
      <c r="E139" s="3" t="s">
        <v>22</v>
      </c>
      <c r="F139" s="3">
        <v>2</v>
      </c>
      <c r="G139" s="4">
        <v>46015</v>
      </c>
      <c r="H139" s="3" t="s">
        <v>16</v>
      </c>
      <c r="I139" s="5" t="str">
        <f>VLOOKUP(B139,Demographics!$A$2:$C$400,2,FALSE)</f>
        <v>Thomas J Tarpley</v>
      </c>
      <c r="J139" s="5" t="str">
        <f>VLOOKUP(B139,Demographics!$A$2:$C$400,3,FALSE)</f>
        <v>Billboard,Print</v>
      </c>
      <c r="K139" s="5" t="str">
        <f t="shared" si="6"/>
        <v>Print</v>
      </c>
      <c r="L139" s="5" t="str">
        <f t="shared" si="7"/>
        <v xml:space="preserve">Thomas </v>
      </c>
      <c r="M139" s="5" t="str">
        <f t="shared" si="8"/>
        <v>Tarpley</v>
      </c>
      <c r="N139" s="5" t="s">
        <v>872</v>
      </c>
    </row>
    <row r="140" spans="1:14" x14ac:dyDescent="0.2">
      <c r="A140" s="3">
        <v>139</v>
      </c>
      <c r="B140" t="s">
        <v>164</v>
      </c>
      <c r="C140" s="3" t="s">
        <v>7</v>
      </c>
      <c r="D140" s="3">
        <v>2</v>
      </c>
      <c r="E140" s="3" t="s">
        <v>8</v>
      </c>
      <c r="F140" s="3">
        <v>3</v>
      </c>
      <c r="G140" s="4">
        <v>64443</v>
      </c>
      <c r="H140" s="3" t="s">
        <v>14</v>
      </c>
      <c r="I140" s="5" t="str">
        <f>VLOOKUP(B140,Demographics!$A$2:$C$400,2,FALSE)</f>
        <v>Chandra D Robertson</v>
      </c>
      <c r="J140" s="5" t="str">
        <f>VLOOKUP(B140,Demographics!$A$2:$C$400,3,FALSE)</f>
        <v>Google Adwords,Online</v>
      </c>
      <c r="K140" s="5" t="str">
        <f t="shared" si="6"/>
        <v>Online</v>
      </c>
      <c r="L140" s="5" t="str">
        <f t="shared" si="7"/>
        <v xml:space="preserve">Chandra </v>
      </c>
      <c r="M140" s="5" t="str">
        <f t="shared" si="8"/>
        <v>Robertson</v>
      </c>
      <c r="N140" s="5" t="s">
        <v>881</v>
      </c>
    </row>
    <row r="141" spans="1:14" x14ac:dyDescent="0.2">
      <c r="A141" s="3">
        <v>140</v>
      </c>
      <c r="B141" t="s">
        <v>165</v>
      </c>
      <c r="C141" s="3" t="s">
        <v>7</v>
      </c>
      <c r="D141" s="3">
        <v>2</v>
      </c>
      <c r="E141" s="3" t="s">
        <v>8</v>
      </c>
      <c r="F141" s="3">
        <v>1</v>
      </c>
      <c r="G141" s="4">
        <v>90218</v>
      </c>
      <c r="H141" s="3" t="s">
        <v>16</v>
      </c>
      <c r="I141" s="5" t="str">
        <f>VLOOKUP(B141,Demographics!$A$2:$C$400,2,FALSE)</f>
        <v>Roy S Bunn</v>
      </c>
      <c r="J141" s="5" t="str">
        <f>VLOOKUP(B141,Demographics!$A$2:$C$400,3,FALSE)</f>
        <v>Magazine,Print</v>
      </c>
      <c r="K141" s="5" t="str">
        <f t="shared" si="6"/>
        <v>Print</v>
      </c>
      <c r="L141" s="5" t="str">
        <f t="shared" si="7"/>
        <v xml:space="preserve">Roy </v>
      </c>
      <c r="M141" s="5" t="str">
        <f t="shared" si="8"/>
        <v>Bunn</v>
      </c>
      <c r="N141" s="5" t="s">
        <v>880</v>
      </c>
    </row>
    <row r="142" spans="1:14" x14ac:dyDescent="0.2">
      <c r="A142" s="3">
        <v>141</v>
      </c>
      <c r="B142" t="s">
        <v>166</v>
      </c>
      <c r="C142" s="3" t="s">
        <v>7</v>
      </c>
      <c r="D142" s="3">
        <v>1</v>
      </c>
      <c r="E142" s="3" t="s">
        <v>24</v>
      </c>
      <c r="F142" s="3">
        <v>1</v>
      </c>
      <c r="G142" s="4">
        <v>110627</v>
      </c>
      <c r="H142" s="3" t="s">
        <v>11</v>
      </c>
      <c r="I142" s="5" t="str">
        <f>VLOOKUP(B142,Demographics!$A$2:$C$400,2,FALSE)</f>
        <v>Dwight F Snow</v>
      </c>
      <c r="J142" s="5" t="str">
        <f>VLOOKUP(B142,Demographics!$A$2:$C$400,3,FALSE)</f>
        <v>Billboard,Print</v>
      </c>
      <c r="K142" s="5" t="str">
        <f t="shared" si="6"/>
        <v>Print</v>
      </c>
      <c r="L142" s="5" t="str">
        <f t="shared" si="7"/>
        <v xml:space="preserve">Dwight </v>
      </c>
      <c r="M142" s="5" t="str">
        <f t="shared" si="8"/>
        <v>Snow</v>
      </c>
      <c r="N142" s="5" t="s">
        <v>876</v>
      </c>
    </row>
    <row r="143" spans="1:14" x14ac:dyDescent="0.2">
      <c r="A143" s="3">
        <v>142</v>
      </c>
      <c r="B143" t="s">
        <v>167</v>
      </c>
      <c r="C143" s="3" t="s">
        <v>19</v>
      </c>
      <c r="D143" s="3">
        <v>1</v>
      </c>
      <c r="E143" s="3" t="s">
        <v>21</v>
      </c>
      <c r="F143" s="3">
        <v>0</v>
      </c>
      <c r="G143" s="4">
        <v>58608</v>
      </c>
      <c r="H143" s="3" t="s">
        <v>9</v>
      </c>
      <c r="I143" s="5" t="str">
        <f>VLOOKUP(B143,Demographics!$A$2:$C$400,2,FALSE)</f>
        <v>Pattie R Nelson</v>
      </c>
      <c r="J143" s="5" t="str">
        <f>VLOOKUP(B143,Demographics!$A$2:$C$400,3,FALSE)</f>
        <v>Magazine,Print</v>
      </c>
      <c r="K143" s="5" t="str">
        <f t="shared" si="6"/>
        <v>Print</v>
      </c>
      <c r="L143" s="5" t="str">
        <f t="shared" si="7"/>
        <v xml:space="preserve">Pattie </v>
      </c>
      <c r="M143" s="5" t="str">
        <f t="shared" si="8"/>
        <v>Nelson</v>
      </c>
      <c r="N143" s="5" t="s">
        <v>878</v>
      </c>
    </row>
    <row r="144" spans="1:14" x14ac:dyDescent="0.2">
      <c r="A144" s="3">
        <v>143</v>
      </c>
      <c r="B144" t="s">
        <v>168</v>
      </c>
      <c r="C144" s="3" t="s">
        <v>7</v>
      </c>
      <c r="D144" s="3">
        <v>2</v>
      </c>
      <c r="E144" s="3" t="s">
        <v>22</v>
      </c>
      <c r="F144" s="3">
        <v>2</v>
      </c>
      <c r="G144" s="4">
        <v>115555</v>
      </c>
      <c r="H144" s="3" t="s">
        <v>9</v>
      </c>
      <c r="I144" s="5" t="str">
        <f>VLOOKUP(B144,Demographics!$A$2:$C$400,2,FALSE)</f>
        <v>Bobby I Bland</v>
      </c>
      <c r="J144" s="5" t="str">
        <f>VLOOKUP(B144,Demographics!$A$2:$C$400,3,FALSE)</f>
        <v>In-Person,N/A</v>
      </c>
      <c r="K144" s="5" t="str">
        <f t="shared" si="6"/>
        <v>N/A</v>
      </c>
      <c r="L144" s="5" t="str">
        <f t="shared" si="7"/>
        <v xml:space="preserve">Bobby </v>
      </c>
      <c r="M144" s="5" t="str">
        <f t="shared" si="8"/>
        <v>Bland</v>
      </c>
      <c r="N144" s="5" t="s">
        <v>884</v>
      </c>
    </row>
    <row r="145" spans="1:14" x14ac:dyDescent="0.2">
      <c r="A145" s="3">
        <v>144</v>
      </c>
      <c r="B145" t="s">
        <v>169</v>
      </c>
      <c r="C145" s="3" t="s">
        <v>19</v>
      </c>
      <c r="D145" s="3">
        <v>1</v>
      </c>
      <c r="E145" s="3" t="s">
        <v>23</v>
      </c>
      <c r="F145" s="3">
        <v>0</v>
      </c>
      <c r="G145" s="4">
        <v>44155</v>
      </c>
      <c r="H145" s="3" t="s">
        <v>16</v>
      </c>
      <c r="I145" s="5" t="str">
        <f>VLOOKUP(B145,Demographics!$A$2:$C$400,2,FALSE)</f>
        <v>Terra M Bryant</v>
      </c>
      <c r="J145" s="5" t="str">
        <f>VLOOKUP(B145,Demographics!$A$2:$C$400,3,FALSE)</f>
        <v>Billboard,Print</v>
      </c>
      <c r="K145" s="5" t="str">
        <f t="shared" si="6"/>
        <v>Print</v>
      </c>
      <c r="L145" s="5" t="str">
        <f t="shared" si="7"/>
        <v xml:space="preserve">Terra </v>
      </c>
      <c r="M145" s="5" t="str">
        <f t="shared" si="8"/>
        <v>Bryant</v>
      </c>
      <c r="N145" s="5" t="s">
        <v>875</v>
      </c>
    </row>
    <row r="146" spans="1:14" x14ac:dyDescent="0.2">
      <c r="A146" s="3">
        <v>145</v>
      </c>
      <c r="B146" t="s">
        <v>170</v>
      </c>
      <c r="C146" s="3" t="s">
        <v>19</v>
      </c>
      <c r="D146" s="3">
        <v>2</v>
      </c>
      <c r="E146" s="3" t="s">
        <v>22</v>
      </c>
      <c r="F146" s="3">
        <v>2</v>
      </c>
      <c r="G146" s="4">
        <v>60375</v>
      </c>
      <c r="H146" s="3" t="s">
        <v>14</v>
      </c>
      <c r="I146" s="5" t="str">
        <f>VLOOKUP(B146,Demographics!$A$2:$C$400,2,FALSE)</f>
        <v>Randy S Plunkett</v>
      </c>
      <c r="J146" s="5" t="str">
        <f>VLOOKUP(B146,Demographics!$A$2:$C$400,3,FALSE)</f>
        <v>Billboard,Print</v>
      </c>
      <c r="K146" s="5" t="str">
        <f t="shared" si="6"/>
        <v>Print</v>
      </c>
      <c r="L146" s="5" t="str">
        <f t="shared" si="7"/>
        <v xml:space="preserve">Randy </v>
      </c>
      <c r="M146" s="5" t="str">
        <f t="shared" si="8"/>
        <v>Plunkett</v>
      </c>
      <c r="N146" s="5" t="s">
        <v>880</v>
      </c>
    </row>
    <row r="147" spans="1:14" x14ac:dyDescent="0.2">
      <c r="A147" s="3">
        <v>146</v>
      </c>
      <c r="B147" t="s">
        <v>171</v>
      </c>
      <c r="C147" s="3" t="s">
        <v>7</v>
      </c>
      <c r="D147" s="3">
        <v>2</v>
      </c>
      <c r="E147" s="3" t="s">
        <v>12</v>
      </c>
      <c r="F147" s="3">
        <v>2</v>
      </c>
      <c r="G147" s="4">
        <v>115659</v>
      </c>
      <c r="H147" s="3" t="s">
        <v>11</v>
      </c>
      <c r="I147" s="5" t="str">
        <f>VLOOKUP(B147,Demographics!$A$2:$C$400,2,FALSE)</f>
        <v>Leland R Sperling</v>
      </c>
      <c r="J147" s="5" t="str">
        <f>VLOOKUP(B147,Demographics!$A$2:$C$400,3,FALSE)</f>
        <v>In-Person,N/A</v>
      </c>
      <c r="K147" s="5" t="str">
        <f t="shared" si="6"/>
        <v>N/A</v>
      </c>
      <c r="L147" s="5" t="str">
        <f t="shared" si="7"/>
        <v xml:space="preserve">Leland </v>
      </c>
      <c r="M147" s="5" t="str">
        <f t="shared" si="8"/>
        <v>Sperling</v>
      </c>
      <c r="N147" s="5" t="s">
        <v>878</v>
      </c>
    </row>
    <row r="148" spans="1:14" x14ac:dyDescent="0.2">
      <c r="A148" s="3">
        <v>147</v>
      </c>
      <c r="B148" t="s">
        <v>172</v>
      </c>
      <c r="C148" s="3" t="s">
        <v>19</v>
      </c>
      <c r="D148" s="3">
        <v>1</v>
      </c>
      <c r="E148" s="3" t="s">
        <v>22</v>
      </c>
      <c r="F148" s="3">
        <v>1</v>
      </c>
      <c r="G148" s="4">
        <v>77152</v>
      </c>
      <c r="H148" s="3" t="s">
        <v>14</v>
      </c>
      <c r="I148" s="5" t="str">
        <f>VLOOKUP(B148,Demographics!$A$2:$C$400,2,FALSE)</f>
        <v>Virginia R Meyer</v>
      </c>
      <c r="J148" s="5" t="str">
        <f>VLOOKUP(B148,Demographics!$A$2:$C$400,3,FALSE)</f>
        <v>Billboard,Print</v>
      </c>
      <c r="K148" s="5" t="str">
        <f t="shared" si="6"/>
        <v>Print</v>
      </c>
      <c r="L148" s="5" t="str">
        <f t="shared" si="7"/>
        <v xml:space="preserve">Virginia </v>
      </c>
      <c r="M148" s="5" t="str">
        <f t="shared" si="8"/>
        <v>Meyer</v>
      </c>
      <c r="N148" s="5" t="s">
        <v>878</v>
      </c>
    </row>
    <row r="149" spans="1:14" x14ac:dyDescent="0.2">
      <c r="A149" s="3">
        <v>148</v>
      </c>
      <c r="B149" t="s">
        <v>173</v>
      </c>
      <c r="C149" s="3" t="s">
        <v>7</v>
      </c>
      <c r="D149" s="3">
        <v>1</v>
      </c>
      <c r="E149" s="3" t="s">
        <v>12</v>
      </c>
      <c r="F149" s="3">
        <v>0</v>
      </c>
      <c r="G149" s="4">
        <v>132176</v>
      </c>
      <c r="H149" s="3" t="s">
        <v>16</v>
      </c>
      <c r="I149" s="5" t="str">
        <f>VLOOKUP(B149,Demographics!$A$2:$C$400,2,FALSE)</f>
        <v>Douglas J Strickland</v>
      </c>
      <c r="J149" s="5" t="str">
        <f>VLOOKUP(B149,Demographics!$A$2:$C$400,3,FALSE)</f>
        <v>In-Person,N/A</v>
      </c>
      <c r="K149" s="5" t="str">
        <f t="shared" si="6"/>
        <v>N/A</v>
      </c>
      <c r="L149" s="5" t="str">
        <f t="shared" si="7"/>
        <v xml:space="preserve">Douglas </v>
      </c>
      <c r="M149" s="5" t="str">
        <f t="shared" si="8"/>
        <v>Strickland</v>
      </c>
      <c r="N149" s="5" t="s">
        <v>872</v>
      </c>
    </row>
    <row r="150" spans="1:14" x14ac:dyDescent="0.2">
      <c r="A150" s="3">
        <v>149</v>
      </c>
      <c r="B150" t="s">
        <v>174</v>
      </c>
      <c r="C150" s="3" t="s">
        <v>13</v>
      </c>
      <c r="D150" s="3">
        <v>2</v>
      </c>
      <c r="E150" s="3" t="s">
        <v>12</v>
      </c>
      <c r="F150" s="3">
        <v>0</v>
      </c>
      <c r="G150" s="4">
        <v>53306</v>
      </c>
      <c r="H150" s="3" t="s">
        <v>15</v>
      </c>
      <c r="I150" s="5" t="str">
        <f>VLOOKUP(B150,Demographics!$A$2:$C$400,2,FALSE)</f>
        <v>Michael A Patrick</v>
      </c>
      <c r="J150" s="5" t="str">
        <f>VLOOKUP(B150,Demographics!$A$2:$C$400,3,FALSE)</f>
        <v>In-Person,N/A</v>
      </c>
      <c r="K150" s="5" t="str">
        <f t="shared" si="6"/>
        <v>N/A</v>
      </c>
      <c r="L150" s="5" t="str">
        <f t="shared" si="7"/>
        <v xml:space="preserve">Michael </v>
      </c>
      <c r="M150" s="5" t="str">
        <f t="shared" si="8"/>
        <v>Patrick</v>
      </c>
      <c r="N150" s="5" t="s">
        <v>867</v>
      </c>
    </row>
    <row r="151" spans="1:14" x14ac:dyDescent="0.2">
      <c r="A151" s="3">
        <v>150</v>
      </c>
      <c r="B151" t="s">
        <v>175</v>
      </c>
      <c r="C151" s="3" t="s">
        <v>13</v>
      </c>
      <c r="D151" s="3">
        <v>2</v>
      </c>
      <c r="E151" s="3" t="s">
        <v>22</v>
      </c>
      <c r="F151" s="3">
        <v>2</v>
      </c>
      <c r="G151" s="4">
        <v>41978</v>
      </c>
      <c r="H151" s="3" t="s">
        <v>11</v>
      </c>
      <c r="I151" s="5" t="str">
        <f>VLOOKUP(B151,Demographics!$A$2:$C$400,2,FALSE)</f>
        <v>Cynthia P Horvath</v>
      </c>
      <c r="J151" s="5" t="str">
        <f>VLOOKUP(B151,Demographics!$A$2:$C$400,3,FALSE)</f>
        <v>Google Adwords,Online</v>
      </c>
      <c r="K151" s="5" t="str">
        <f t="shared" si="6"/>
        <v>Online</v>
      </c>
      <c r="L151" s="5" t="str">
        <f t="shared" si="7"/>
        <v xml:space="preserve">Cynthia </v>
      </c>
      <c r="M151" s="5" t="str">
        <f t="shared" si="8"/>
        <v>Horvath</v>
      </c>
      <c r="N151" s="5" t="s">
        <v>883</v>
      </c>
    </row>
    <row r="152" spans="1:14" x14ac:dyDescent="0.2">
      <c r="A152" s="3">
        <v>151</v>
      </c>
      <c r="B152" t="s">
        <v>176</v>
      </c>
      <c r="C152" s="3" t="s">
        <v>19</v>
      </c>
      <c r="D152" s="3">
        <v>1</v>
      </c>
      <c r="E152" s="3" t="s">
        <v>10</v>
      </c>
      <c r="F152" s="3">
        <v>0</v>
      </c>
      <c r="G152" s="4">
        <v>72423</v>
      </c>
      <c r="H152" s="3" t="s">
        <v>11</v>
      </c>
      <c r="I152" s="5" t="str">
        <f>VLOOKUP(B152,Demographics!$A$2:$C$400,2,FALSE)</f>
        <v>Horace G Gossage</v>
      </c>
      <c r="J152" s="5" t="str">
        <f>VLOOKUP(B152,Demographics!$A$2:$C$400,3,FALSE)</f>
        <v>In-Person,N/A</v>
      </c>
      <c r="K152" s="5" t="str">
        <f t="shared" si="6"/>
        <v>N/A</v>
      </c>
      <c r="L152" s="5" t="str">
        <f t="shared" si="7"/>
        <v xml:space="preserve">Horace </v>
      </c>
      <c r="M152" s="5" t="str">
        <f t="shared" si="8"/>
        <v>Gossage</v>
      </c>
      <c r="N152" s="5" t="s">
        <v>886</v>
      </c>
    </row>
    <row r="153" spans="1:14" x14ac:dyDescent="0.2">
      <c r="A153" s="3">
        <v>152</v>
      </c>
      <c r="B153" t="s">
        <v>177</v>
      </c>
      <c r="C153" s="3" t="s">
        <v>13</v>
      </c>
      <c r="D153" s="3">
        <v>1</v>
      </c>
      <c r="E153" s="3" t="s">
        <v>22</v>
      </c>
      <c r="F153" s="3">
        <v>3</v>
      </c>
      <c r="G153" s="4">
        <v>49165</v>
      </c>
      <c r="H153" s="3" t="s">
        <v>14</v>
      </c>
      <c r="I153" s="5" t="str">
        <f>VLOOKUP(B153,Demographics!$A$2:$C$400,2,FALSE)</f>
        <v>Marc N Mullen</v>
      </c>
      <c r="J153" s="5" t="str">
        <f>VLOOKUP(B153,Demographics!$A$2:$C$400,3,FALSE)</f>
        <v>Magazine,Print</v>
      </c>
      <c r="K153" s="5" t="str">
        <f t="shared" si="6"/>
        <v>Print</v>
      </c>
      <c r="L153" s="5" t="str">
        <f t="shared" si="7"/>
        <v xml:space="preserve">Marc </v>
      </c>
      <c r="M153" s="5" t="str">
        <f t="shared" si="8"/>
        <v>Mullen</v>
      </c>
      <c r="N153" s="5" t="s">
        <v>874</v>
      </c>
    </row>
    <row r="154" spans="1:14" x14ac:dyDescent="0.2">
      <c r="A154" s="3">
        <v>153</v>
      </c>
      <c r="B154" t="s">
        <v>178</v>
      </c>
      <c r="C154" s="3" t="s">
        <v>19</v>
      </c>
      <c r="D154" s="3">
        <v>2</v>
      </c>
      <c r="E154" s="3" t="s">
        <v>20</v>
      </c>
      <c r="F154" s="3">
        <v>0</v>
      </c>
      <c r="G154" s="4">
        <v>92888</v>
      </c>
      <c r="H154" s="3" t="s">
        <v>9</v>
      </c>
      <c r="I154" s="5" t="str">
        <f>VLOOKUP(B154,Demographics!$A$2:$C$400,2,FALSE)</f>
        <v>Walter P Lynn</v>
      </c>
      <c r="J154" s="5" t="str">
        <f>VLOOKUP(B154,Demographics!$A$2:$C$400,3,FALSE)</f>
        <v>Billboard,Print</v>
      </c>
      <c r="K154" s="5" t="str">
        <f t="shared" si="6"/>
        <v>Print</v>
      </c>
      <c r="L154" s="5" t="str">
        <f t="shared" si="7"/>
        <v xml:space="preserve">Walter </v>
      </c>
      <c r="M154" s="5" t="str">
        <f t="shared" si="8"/>
        <v>Lynn</v>
      </c>
      <c r="N154" s="5" t="s">
        <v>883</v>
      </c>
    </row>
    <row r="155" spans="1:14" x14ac:dyDescent="0.2">
      <c r="A155" s="3">
        <v>154</v>
      </c>
      <c r="B155" t="s">
        <v>179</v>
      </c>
      <c r="C155" s="3" t="s">
        <v>7</v>
      </c>
      <c r="D155" s="3">
        <v>2</v>
      </c>
      <c r="E155" s="3" t="s">
        <v>18</v>
      </c>
      <c r="F155" s="3">
        <v>1</v>
      </c>
      <c r="G155" s="4">
        <v>108552</v>
      </c>
      <c r="H155" s="3" t="s">
        <v>16</v>
      </c>
      <c r="I155" s="5" t="str">
        <f>VLOOKUP(B155,Demographics!$A$2:$C$400,2,FALSE)</f>
        <v>Lynn R Bolanos</v>
      </c>
      <c r="J155" s="5" t="str">
        <f>VLOOKUP(B155,Demographics!$A$2:$C$400,3,FALSE)</f>
        <v>Google Adwords,Online</v>
      </c>
      <c r="K155" s="5" t="str">
        <f t="shared" si="6"/>
        <v>Online</v>
      </c>
      <c r="L155" s="5" t="str">
        <f t="shared" si="7"/>
        <v xml:space="preserve">Lynn </v>
      </c>
      <c r="M155" s="5" t="str">
        <f t="shared" si="8"/>
        <v>Bolanos</v>
      </c>
      <c r="N155" s="5" t="s">
        <v>878</v>
      </c>
    </row>
    <row r="156" spans="1:14" x14ac:dyDescent="0.2">
      <c r="A156" s="3">
        <v>155</v>
      </c>
      <c r="B156" t="s">
        <v>180</v>
      </c>
      <c r="C156" s="3" t="s">
        <v>7</v>
      </c>
      <c r="D156" s="3">
        <v>2</v>
      </c>
      <c r="E156" s="3" t="s">
        <v>21</v>
      </c>
      <c r="F156" s="3">
        <v>1</v>
      </c>
      <c r="G156" s="4">
        <v>111796</v>
      </c>
      <c r="H156" s="3" t="s">
        <v>14</v>
      </c>
      <c r="I156" s="5" t="str">
        <f>VLOOKUP(B156,Demographics!$A$2:$C$400,2,FALSE)</f>
        <v>Donna C Glover</v>
      </c>
      <c r="J156" s="5" t="str">
        <f>VLOOKUP(B156,Demographics!$A$2:$C$400,3,FALSE)</f>
        <v>In-Person,N/A</v>
      </c>
      <c r="K156" s="5" t="str">
        <f t="shared" si="6"/>
        <v>N/A</v>
      </c>
      <c r="L156" s="5" t="str">
        <f t="shared" si="7"/>
        <v xml:space="preserve">Donna </v>
      </c>
      <c r="M156" s="5" t="str">
        <f t="shared" si="8"/>
        <v>Glover</v>
      </c>
      <c r="N156" s="5" t="s">
        <v>871</v>
      </c>
    </row>
    <row r="157" spans="1:14" x14ac:dyDescent="0.2">
      <c r="A157" s="3">
        <v>156</v>
      </c>
      <c r="B157" t="s">
        <v>181</v>
      </c>
      <c r="C157" s="3" t="s">
        <v>13</v>
      </c>
      <c r="D157" s="3">
        <v>1</v>
      </c>
      <c r="E157" s="3" t="s">
        <v>24</v>
      </c>
      <c r="F157" s="3">
        <v>0</v>
      </c>
      <c r="G157" s="4">
        <v>51612</v>
      </c>
      <c r="H157" s="3" t="s">
        <v>15</v>
      </c>
      <c r="I157" s="5" t="str">
        <f>VLOOKUP(B157,Demographics!$A$2:$C$400,2,FALSE)</f>
        <v>Essie C Rivera</v>
      </c>
      <c r="J157" s="5" t="str">
        <f>VLOOKUP(B157,Demographics!$A$2:$C$400,3,FALSE)</f>
        <v>Newspaper,Print</v>
      </c>
      <c r="K157" s="5" t="str">
        <f t="shared" si="6"/>
        <v>Print</v>
      </c>
      <c r="L157" s="5" t="str">
        <f t="shared" si="7"/>
        <v xml:space="preserve">Essie </v>
      </c>
      <c r="M157" s="5" t="str">
        <f t="shared" si="8"/>
        <v>Rivera</v>
      </c>
      <c r="N157" s="5" t="s">
        <v>871</v>
      </c>
    </row>
    <row r="158" spans="1:14" x14ac:dyDescent="0.2">
      <c r="A158" s="3">
        <v>157</v>
      </c>
      <c r="B158" t="s">
        <v>182</v>
      </c>
      <c r="C158" s="3" t="s">
        <v>19</v>
      </c>
      <c r="D158" s="3">
        <v>1</v>
      </c>
      <c r="E158" s="3" t="s">
        <v>12</v>
      </c>
      <c r="F158" s="3">
        <v>0</v>
      </c>
      <c r="G158" s="4">
        <v>81099</v>
      </c>
      <c r="H158" s="3" t="s">
        <v>16</v>
      </c>
      <c r="I158" s="5" t="str">
        <f>VLOOKUP(B158,Demographics!$A$2:$C$400,2,FALSE)</f>
        <v>Gary R Childress</v>
      </c>
      <c r="J158" s="5" t="str">
        <f>VLOOKUP(B158,Demographics!$A$2:$C$400,3,FALSE)</f>
        <v>Facebook Campaign,Online</v>
      </c>
      <c r="K158" s="5" t="str">
        <f t="shared" si="6"/>
        <v>Online</v>
      </c>
      <c r="L158" s="5" t="str">
        <f t="shared" si="7"/>
        <v xml:space="preserve">Gary </v>
      </c>
      <c r="M158" s="5" t="str">
        <f t="shared" si="8"/>
        <v>Childress</v>
      </c>
      <c r="N158" s="5" t="s">
        <v>878</v>
      </c>
    </row>
    <row r="159" spans="1:14" x14ac:dyDescent="0.2">
      <c r="A159" s="3">
        <v>158</v>
      </c>
      <c r="B159" t="s">
        <v>183</v>
      </c>
      <c r="C159" s="3" t="s">
        <v>19</v>
      </c>
      <c r="D159" s="3">
        <v>2</v>
      </c>
      <c r="E159" s="3" t="s">
        <v>18</v>
      </c>
      <c r="F159" s="3">
        <v>3</v>
      </c>
      <c r="G159" s="4">
        <v>74219</v>
      </c>
      <c r="H159" s="3" t="s">
        <v>15</v>
      </c>
      <c r="I159" s="5" t="str">
        <f>VLOOKUP(B159,Demographics!$A$2:$C$400,2,FALSE)</f>
        <v>Jessie D Fraley</v>
      </c>
      <c r="J159" s="5" t="str">
        <f>VLOOKUP(B159,Demographics!$A$2:$C$400,3,FALSE)</f>
        <v>Billboard,Print</v>
      </c>
      <c r="K159" s="5" t="str">
        <f t="shared" si="6"/>
        <v>Print</v>
      </c>
      <c r="L159" s="5" t="str">
        <f t="shared" si="7"/>
        <v xml:space="preserve">Jessie </v>
      </c>
      <c r="M159" s="5" t="str">
        <f t="shared" si="8"/>
        <v>Fraley</v>
      </c>
      <c r="N159" s="5" t="s">
        <v>881</v>
      </c>
    </row>
    <row r="160" spans="1:14" x14ac:dyDescent="0.2">
      <c r="A160" s="3">
        <v>159</v>
      </c>
      <c r="B160" t="s">
        <v>184</v>
      </c>
      <c r="C160" s="3" t="s">
        <v>13</v>
      </c>
      <c r="D160" s="3">
        <v>1</v>
      </c>
      <c r="E160" s="3" t="s">
        <v>8</v>
      </c>
      <c r="F160" s="3">
        <v>0</v>
      </c>
      <c r="G160" s="4">
        <v>57217</v>
      </c>
      <c r="H160" s="3" t="s">
        <v>9</v>
      </c>
      <c r="I160" s="5" t="str">
        <f>VLOOKUP(B160,Demographics!$A$2:$C$400,2,FALSE)</f>
        <v>Lissette T Breen</v>
      </c>
      <c r="J160" s="5" t="str">
        <f>VLOOKUP(B160,Demographics!$A$2:$C$400,3,FALSE)</f>
        <v>Magazine,Print</v>
      </c>
      <c r="K160" s="5" t="str">
        <f t="shared" si="6"/>
        <v>Print</v>
      </c>
      <c r="L160" s="5" t="str">
        <f t="shared" si="7"/>
        <v xml:space="preserve">Lissette </v>
      </c>
      <c r="M160" s="5" t="str">
        <f t="shared" si="8"/>
        <v>Breen</v>
      </c>
      <c r="N160" s="5" t="s">
        <v>879</v>
      </c>
    </row>
    <row r="161" spans="1:14" x14ac:dyDescent="0.2">
      <c r="A161" s="3">
        <v>160</v>
      </c>
      <c r="B161" t="s">
        <v>185</v>
      </c>
      <c r="C161" s="3" t="s">
        <v>7</v>
      </c>
      <c r="D161" s="3">
        <v>2</v>
      </c>
      <c r="E161" s="3" t="s">
        <v>17</v>
      </c>
      <c r="F161" s="3">
        <v>2</v>
      </c>
      <c r="G161" s="4">
        <v>43824</v>
      </c>
      <c r="H161" s="3" t="s">
        <v>9</v>
      </c>
      <c r="I161" s="5" t="str">
        <f>VLOOKUP(B161,Demographics!$A$2:$C$400,2,FALSE)</f>
        <v>Emilia B Johnson</v>
      </c>
      <c r="J161" s="5" t="str">
        <f>VLOOKUP(B161,Demographics!$A$2:$C$400,3,FALSE)</f>
        <v>Facebook Campaign,Online</v>
      </c>
      <c r="K161" s="5" t="str">
        <f t="shared" si="6"/>
        <v>Online</v>
      </c>
      <c r="L161" s="5" t="str">
        <f t="shared" si="7"/>
        <v xml:space="preserve">Emilia </v>
      </c>
      <c r="M161" s="5" t="str">
        <f t="shared" si="8"/>
        <v>Johnson</v>
      </c>
      <c r="N161" s="5" t="s">
        <v>877</v>
      </c>
    </row>
    <row r="162" spans="1:14" x14ac:dyDescent="0.2">
      <c r="A162" s="3">
        <v>161</v>
      </c>
      <c r="B162" t="s">
        <v>186</v>
      </c>
      <c r="C162" s="3" t="s">
        <v>19</v>
      </c>
      <c r="D162" s="3">
        <v>1</v>
      </c>
      <c r="E162" s="3" t="s">
        <v>17</v>
      </c>
      <c r="F162" s="3">
        <v>1</v>
      </c>
      <c r="G162" s="4">
        <v>64658</v>
      </c>
      <c r="H162" s="3" t="s">
        <v>9</v>
      </c>
      <c r="I162" s="5" t="str">
        <f>VLOOKUP(B162,Demographics!$A$2:$C$400,2,FALSE)</f>
        <v>Elizabeth D Armstrong</v>
      </c>
      <c r="J162" s="5" t="str">
        <f>VLOOKUP(B162,Demographics!$A$2:$C$400,3,FALSE)</f>
        <v>Newspaper,Print</v>
      </c>
      <c r="K162" s="5" t="str">
        <f t="shared" si="6"/>
        <v>Print</v>
      </c>
      <c r="L162" s="5" t="str">
        <f t="shared" si="7"/>
        <v xml:space="preserve">Elizabeth </v>
      </c>
      <c r="M162" s="5" t="str">
        <f t="shared" si="8"/>
        <v>Armstrong</v>
      </c>
      <c r="N162" s="5" t="s">
        <v>881</v>
      </c>
    </row>
    <row r="163" spans="1:14" x14ac:dyDescent="0.2">
      <c r="A163" s="3">
        <v>162</v>
      </c>
      <c r="B163" t="s">
        <v>187</v>
      </c>
      <c r="C163" s="3" t="s">
        <v>7</v>
      </c>
      <c r="D163" s="3">
        <v>1</v>
      </c>
      <c r="E163" s="3" t="s">
        <v>18</v>
      </c>
      <c r="F163" s="3">
        <v>0</v>
      </c>
      <c r="G163" s="4">
        <v>92025</v>
      </c>
      <c r="H163" s="3" t="s">
        <v>14</v>
      </c>
      <c r="I163" s="5" t="str">
        <f>VLOOKUP(B163,Demographics!$A$2:$C$400,2,FALSE)</f>
        <v>Robert S O'Neill</v>
      </c>
      <c r="J163" s="5" t="str">
        <f>VLOOKUP(B163,Demographics!$A$2:$C$400,3,FALSE)</f>
        <v>Billboard,Print</v>
      </c>
      <c r="K163" s="5" t="str">
        <f t="shared" si="6"/>
        <v>Print</v>
      </c>
      <c r="L163" s="5" t="str">
        <f t="shared" si="7"/>
        <v xml:space="preserve">Robert </v>
      </c>
      <c r="M163" s="5" t="str">
        <f t="shared" si="8"/>
        <v>O'Neill</v>
      </c>
      <c r="N163" s="5" t="s">
        <v>880</v>
      </c>
    </row>
    <row r="164" spans="1:14" x14ac:dyDescent="0.2">
      <c r="A164" s="3">
        <v>163</v>
      </c>
      <c r="B164" t="s">
        <v>188</v>
      </c>
      <c r="C164" s="3" t="s">
        <v>13</v>
      </c>
      <c r="D164" s="3">
        <v>2</v>
      </c>
      <c r="E164" s="3" t="s">
        <v>24</v>
      </c>
      <c r="F164" s="3">
        <v>3</v>
      </c>
      <c r="G164" s="4">
        <v>51169</v>
      </c>
      <c r="H164" s="3" t="s">
        <v>15</v>
      </c>
      <c r="I164" s="5" t="str">
        <f>VLOOKUP(B164,Demographics!$A$2:$C$400,2,FALSE)</f>
        <v>Gertrude J McNeil</v>
      </c>
      <c r="J164" s="5" t="str">
        <f>VLOOKUP(B164,Demographics!$A$2:$C$400,3,FALSE)</f>
        <v>Billboard,Print</v>
      </c>
      <c r="K164" s="5" t="str">
        <f t="shared" si="6"/>
        <v>Print</v>
      </c>
      <c r="L164" s="5" t="str">
        <f t="shared" si="7"/>
        <v xml:space="preserve">Gertrude </v>
      </c>
      <c r="M164" s="5" t="str">
        <f t="shared" si="8"/>
        <v>McNeil</v>
      </c>
      <c r="N164" s="5" t="s">
        <v>872</v>
      </c>
    </row>
    <row r="165" spans="1:14" x14ac:dyDescent="0.2">
      <c r="A165" s="3">
        <v>164</v>
      </c>
      <c r="B165" t="s">
        <v>189</v>
      </c>
      <c r="C165" s="3" t="s">
        <v>7</v>
      </c>
      <c r="D165" s="3">
        <v>1</v>
      </c>
      <c r="E165" s="3" t="s">
        <v>23</v>
      </c>
      <c r="F165" s="3">
        <v>2</v>
      </c>
      <c r="G165" s="4">
        <v>124005</v>
      </c>
      <c r="H165" s="3" t="s">
        <v>15</v>
      </c>
      <c r="I165" s="5" t="str">
        <f>VLOOKUP(B165,Demographics!$A$2:$C$400,2,FALSE)</f>
        <v>Patricia J Fleming</v>
      </c>
      <c r="J165" s="5" t="str">
        <f>VLOOKUP(B165,Demographics!$A$2:$C$400,3,FALSE)</f>
        <v>Facebook Campaign,Online</v>
      </c>
      <c r="K165" s="5" t="str">
        <f t="shared" si="6"/>
        <v>Online</v>
      </c>
      <c r="L165" s="5" t="str">
        <f t="shared" si="7"/>
        <v xml:space="preserve">Patricia </v>
      </c>
      <c r="M165" s="5" t="str">
        <f t="shared" si="8"/>
        <v>Fleming</v>
      </c>
      <c r="N165" s="5" t="s">
        <v>872</v>
      </c>
    </row>
    <row r="166" spans="1:14" x14ac:dyDescent="0.2">
      <c r="A166" s="3">
        <v>165</v>
      </c>
      <c r="B166" t="s">
        <v>190</v>
      </c>
      <c r="C166" s="3" t="s">
        <v>7</v>
      </c>
      <c r="D166" s="3">
        <v>2</v>
      </c>
      <c r="E166" s="3" t="s">
        <v>17</v>
      </c>
      <c r="F166" s="3">
        <v>0</v>
      </c>
      <c r="G166" s="4">
        <v>82101</v>
      </c>
      <c r="H166" s="3" t="s">
        <v>15</v>
      </c>
      <c r="I166" s="5" t="str">
        <f>VLOOKUP(B166,Demographics!$A$2:$C$400,2,FALSE)</f>
        <v>Michael S Epstein</v>
      </c>
      <c r="J166" s="5" t="str">
        <f>VLOOKUP(B166,Demographics!$A$2:$C$400,3,FALSE)</f>
        <v>Google Adwords,Online</v>
      </c>
      <c r="K166" s="5" t="str">
        <f t="shared" si="6"/>
        <v>Online</v>
      </c>
      <c r="L166" s="5" t="str">
        <f t="shared" si="7"/>
        <v xml:space="preserve">Michael </v>
      </c>
      <c r="M166" s="5" t="str">
        <f t="shared" si="8"/>
        <v>Epstein</v>
      </c>
      <c r="N166" s="5" t="s">
        <v>880</v>
      </c>
    </row>
    <row r="167" spans="1:14" x14ac:dyDescent="0.2">
      <c r="A167" s="3">
        <v>166</v>
      </c>
      <c r="B167" t="s">
        <v>191</v>
      </c>
      <c r="C167" s="3" t="s">
        <v>7</v>
      </c>
      <c r="D167" s="3">
        <v>2</v>
      </c>
      <c r="E167" s="3" t="s">
        <v>18</v>
      </c>
      <c r="F167" s="3">
        <v>1</v>
      </c>
      <c r="G167" s="4">
        <v>111213</v>
      </c>
      <c r="H167" s="3" t="s">
        <v>14</v>
      </c>
      <c r="I167" s="5" t="str">
        <f>VLOOKUP(B167,Demographics!$A$2:$C$400,2,FALSE)</f>
        <v>Clifton E Shaffer</v>
      </c>
      <c r="J167" s="5" t="str">
        <f>VLOOKUP(B167,Demographics!$A$2:$C$400,3,FALSE)</f>
        <v>Magazine,Print</v>
      </c>
      <c r="K167" s="5" t="str">
        <f t="shared" si="6"/>
        <v>Print</v>
      </c>
      <c r="L167" s="5" t="str">
        <f t="shared" si="7"/>
        <v xml:space="preserve">Clifton </v>
      </c>
      <c r="M167" s="5" t="str">
        <f t="shared" si="8"/>
        <v>Shaffer</v>
      </c>
      <c r="N167" s="5" t="s">
        <v>869</v>
      </c>
    </row>
    <row r="168" spans="1:14" x14ac:dyDescent="0.2">
      <c r="A168" s="3">
        <v>167</v>
      </c>
      <c r="B168" t="s">
        <v>192</v>
      </c>
      <c r="C168" s="3" t="s">
        <v>7</v>
      </c>
      <c r="D168" s="3">
        <v>2</v>
      </c>
      <c r="E168" s="3" t="s">
        <v>10</v>
      </c>
      <c r="F168" s="3">
        <v>1</v>
      </c>
      <c r="G168" s="4">
        <v>71078</v>
      </c>
      <c r="H168" s="3" t="s">
        <v>11</v>
      </c>
      <c r="I168" s="5" t="str">
        <f>VLOOKUP(B168,Demographics!$A$2:$C$400,2,FALSE)</f>
        <v>Cindy T Young</v>
      </c>
      <c r="J168" s="5" t="str">
        <f>VLOOKUP(B168,Demographics!$A$2:$C$400,3,FALSE)</f>
        <v>Google Adwords,Online</v>
      </c>
      <c r="K168" s="5" t="str">
        <f t="shared" si="6"/>
        <v>Online</v>
      </c>
      <c r="L168" s="5" t="str">
        <f t="shared" si="7"/>
        <v xml:space="preserve">Cindy </v>
      </c>
      <c r="M168" s="5" t="str">
        <f t="shared" si="8"/>
        <v>Young</v>
      </c>
      <c r="N168" s="5" t="s">
        <v>879</v>
      </c>
    </row>
    <row r="169" spans="1:14" x14ac:dyDescent="0.2">
      <c r="A169" s="3">
        <v>168</v>
      </c>
      <c r="B169" t="s">
        <v>193</v>
      </c>
      <c r="C169" s="3" t="s">
        <v>7</v>
      </c>
      <c r="D169" s="3">
        <v>1</v>
      </c>
      <c r="E169" s="3" t="s">
        <v>23</v>
      </c>
      <c r="F169" s="3">
        <v>2</v>
      </c>
      <c r="G169" s="4">
        <v>124798</v>
      </c>
      <c r="H169" s="3" t="s">
        <v>14</v>
      </c>
      <c r="I169" s="5" t="str">
        <f>VLOOKUP(B169,Demographics!$A$2:$C$400,2,FALSE)</f>
        <v>Bernardo H Cleland</v>
      </c>
      <c r="J169" s="5" t="str">
        <f>VLOOKUP(B169,Demographics!$A$2:$C$400,3,FALSE)</f>
        <v>Newspaper,Print</v>
      </c>
      <c r="K169" s="5" t="str">
        <f t="shared" si="6"/>
        <v>Print</v>
      </c>
      <c r="L169" s="5" t="str">
        <f t="shared" si="7"/>
        <v xml:space="preserve">Bernardo </v>
      </c>
      <c r="M169" s="5" t="str">
        <f t="shared" si="8"/>
        <v>Cleland</v>
      </c>
      <c r="N169" s="5" t="s">
        <v>882</v>
      </c>
    </row>
    <row r="170" spans="1:14" x14ac:dyDescent="0.2">
      <c r="A170" s="3">
        <v>169</v>
      </c>
      <c r="B170" t="s">
        <v>194</v>
      </c>
      <c r="C170" s="3" t="s">
        <v>13</v>
      </c>
      <c r="D170" s="3">
        <v>2</v>
      </c>
      <c r="E170" s="3" t="s">
        <v>17</v>
      </c>
      <c r="F170" s="3">
        <v>1</v>
      </c>
      <c r="G170" s="4">
        <v>36564</v>
      </c>
      <c r="H170" s="3" t="s">
        <v>14</v>
      </c>
      <c r="I170" s="5" t="str">
        <f>VLOOKUP(B170,Demographics!$A$2:$C$400,2,FALSE)</f>
        <v>Alice R Tice</v>
      </c>
      <c r="J170" s="5" t="str">
        <f>VLOOKUP(B170,Demographics!$A$2:$C$400,3,FALSE)</f>
        <v>In-Person,N/A</v>
      </c>
      <c r="K170" s="5" t="str">
        <f t="shared" si="6"/>
        <v>N/A</v>
      </c>
      <c r="L170" s="5" t="str">
        <f t="shared" si="7"/>
        <v xml:space="preserve">Alice </v>
      </c>
      <c r="M170" s="5" t="str">
        <f t="shared" si="8"/>
        <v>Tice</v>
      </c>
      <c r="N170" s="5" t="s">
        <v>878</v>
      </c>
    </row>
    <row r="171" spans="1:14" x14ac:dyDescent="0.2">
      <c r="A171" s="3">
        <v>170</v>
      </c>
      <c r="B171" t="s">
        <v>195</v>
      </c>
      <c r="C171" s="3" t="s">
        <v>7</v>
      </c>
      <c r="D171" s="3">
        <v>2</v>
      </c>
      <c r="E171" s="3" t="s">
        <v>8</v>
      </c>
      <c r="F171" s="3">
        <v>0</v>
      </c>
      <c r="G171" s="4">
        <v>82327</v>
      </c>
      <c r="H171" s="3" t="s">
        <v>14</v>
      </c>
      <c r="I171" s="5" t="str">
        <f>VLOOKUP(B171,Demographics!$A$2:$C$400,2,FALSE)</f>
        <v>Virginia W Talkington</v>
      </c>
      <c r="J171" s="5" t="str">
        <f>VLOOKUP(B171,Demographics!$A$2:$C$400,3,FALSE)</f>
        <v>Magazine,Print</v>
      </c>
      <c r="K171" s="5" t="str">
        <f t="shared" si="6"/>
        <v>Print</v>
      </c>
      <c r="L171" s="5" t="str">
        <f t="shared" si="7"/>
        <v xml:space="preserve">Virginia </v>
      </c>
      <c r="M171" s="5" t="str">
        <f t="shared" si="8"/>
        <v>Talkington</v>
      </c>
      <c r="N171" s="5" t="s">
        <v>873</v>
      </c>
    </row>
    <row r="172" spans="1:14" x14ac:dyDescent="0.2">
      <c r="A172" s="3">
        <v>171</v>
      </c>
      <c r="B172" t="s">
        <v>196</v>
      </c>
      <c r="C172" s="3" t="s">
        <v>7</v>
      </c>
      <c r="D172" s="3">
        <v>1</v>
      </c>
      <c r="E172" s="3" t="s">
        <v>17</v>
      </c>
      <c r="F172" s="3">
        <v>0</v>
      </c>
      <c r="G172" s="4">
        <v>119992</v>
      </c>
      <c r="H172" s="3" t="s">
        <v>16</v>
      </c>
      <c r="I172" s="5" t="str">
        <f>VLOOKUP(B172,Demographics!$A$2:$C$400,2,FALSE)</f>
        <v>Stuart A Radford</v>
      </c>
      <c r="J172" s="5" t="str">
        <f>VLOOKUP(B172,Demographics!$A$2:$C$400,3,FALSE)</f>
        <v>In-Person,N/A</v>
      </c>
      <c r="K172" s="5" t="str">
        <f t="shared" si="6"/>
        <v>N/A</v>
      </c>
      <c r="L172" s="5" t="str">
        <f t="shared" si="7"/>
        <v xml:space="preserve">Stuart </v>
      </c>
      <c r="M172" s="5" t="str">
        <f t="shared" si="8"/>
        <v>Radford</v>
      </c>
      <c r="N172" s="5" t="s">
        <v>867</v>
      </c>
    </row>
    <row r="173" spans="1:14" x14ac:dyDescent="0.2">
      <c r="A173" s="3">
        <v>172</v>
      </c>
      <c r="B173" t="s">
        <v>197</v>
      </c>
      <c r="C173" s="3" t="s">
        <v>7</v>
      </c>
      <c r="D173" s="3">
        <v>2</v>
      </c>
      <c r="E173" s="3" t="s">
        <v>22</v>
      </c>
      <c r="F173" s="3">
        <v>2</v>
      </c>
      <c r="G173" s="4">
        <v>160134</v>
      </c>
      <c r="H173" s="3" t="s">
        <v>15</v>
      </c>
      <c r="I173" s="5" t="str">
        <f>VLOOKUP(B173,Demographics!$A$2:$C$400,2,FALSE)</f>
        <v>Willie N Hagen</v>
      </c>
      <c r="J173" s="5" t="str">
        <f>VLOOKUP(B173,Demographics!$A$2:$C$400,3,FALSE)</f>
        <v>Newspaper,Print</v>
      </c>
      <c r="K173" s="5" t="str">
        <f t="shared" si="6"/>
        <v>Print</v>
      </c>
      <c r="L173" s="5" t="str">
        <f t="shared" si="7"/>
        <v xml:space="preserve">Willie </v>
      </c>
      <c r="M173" s="5" t="str">
        <f t="shared" si="8"/>
        <v>Hagen</v>
      </c>
      <c r="N173" s="5" t="s">
        <v>874</v>
      </c>
    </row>
    <row r="174" spans="1:14" x14ac:dyDescent="0.2">
      <c r="A174" s="3">
        <v>173</v>
      </c>
      <c r="B174" t="s">
        <v>198</v>
      </c>
      <c r="C174" s="3" t="s">
        <v>19</v>
      </c>
      <c r="D174" s="3">
        <v>1</v>
      </c>
      <c r="E174" s="3" t="s">
        <v>8</v>
      </c>
      <c r="F174" s="3">
        <v>2</v>
      </c>
      <c r="G174" s="4">
        <v>92538</v>
      </c>
      <c r="H174" s="3" t="s">
        <v>14</v>
      </c>
      <c r="I174" s="5" t="str">
        <f>VLOOKUP(B174,Demographics!$A$2:$C$400,2,FALSE)</f>
        <v>Daniel E Peachey</v>
      </c>
      <c r="J174" s="5" t="str">
        <f>VLOOKUP(B174,Demographics!$A$2:$C$400,3,FALSE)</f>
        <v>Magazine,Print</v>
      </c>
      <c r="K174" s="5" t="str">
        <f t="shared" si="6"/>
        <v>Print</v>
      </c>
      <c r="L174" s="5" t="str">
        <f t="shared" si="7"/>
        <v xml:space="preserve">Daniel </v>
      </c>
      <c r="M174" s="5" t="str">
        <f t="shared" si="8"/>
        <v>Peachey</v>
      </c>
      <c r="N174" s="5" t="s">
        <v>869</v>
      </c>
    </row>
    <row r="175" spans="1:14" x14ac:dyDescent="0.2">
      <c r="A175" s="3">
        <v>174</v>
      </c>
      <c r="B175" t="s">
        <v>199</v>
      </c>
      <c r="C175" s="3" t="s">
        <v>19</v>
      </c>
      <c r="D175" s="3">
        <v>2</v>
      </c>
      <c r="E175" s="3" t="s">
        <v>24</v>
      </c>
      <c r="F175" s="3">
        <v>1</v>
      </c>
      <c r="G175" s="4">
        <v>46243</v>
      </c>
      <c r="H175" s="3" t="s">
        <v>14</v>
      </c>
      <c r="I175" s="5" t="str">
        <f>VLOOKUP(B175,Demographics!$A$2:$C$400,2,FALSE)</f>
        <v>Jessica D Smith</v>
      </c>
      <c r="J175" s="5" t="str">
        <f>VLOOKUP(B175,Demographics!$A$2:$C$400,3,FALSE)</f>
        <v>Facebook Campaign,Online</v>
      </c>
      <c r="K175" s="5" t="str">
        <f t="shared" si="6"/>
        <v>Online</v>
      </c>
      <c r="L175" s="5" t="str">
        <f t="shared" si="7"/>
        <v xml:space="preserve">Jessica </v>
      </c>
      <c r="M175" s="5" t="str">
        <f t="shared" si="8"/>
        <v>Smith</v>
      </c>
      <c r="N175" s="5" t="s">
        <v>881</v>
      </c>
    </row>
    <row r="176" spans="1:14" x14ac:dyDescent="0.2">
      <c r="A176" s="3">
        <v>175</v>
      </c>
      <c r="B176" t="s">
        <v>200</v>
      </c>
      <c r="C176" s="3" t="s">
        <v>7</v>
      </c>
      <c r="D176" s="3">
        <v>2</v>
      </c>
      <c r="E176" s="3" t="s">
        <v>21</v>
      </c>
      <c r="F176" s="3">
        <v>2</v>
      </c>
      <c r="G176" s="4">
        <v>104772</v>
      </c>
      <c r="H176" s="3" t="s">
        <v>14</v>
      </c>
      <c r="I176" s="5" t="str">
        <f>VLOOKUP(B176,Demographics!$A$2:$C$400,2,FALSE)</f>
        <v>Thomas D Valadez</v>
      </c>
      <c r="J176" s="5" t="str">
        <f>VLOOKUP(B176,Demographics!$A$2:$C$400,3,FALSE)</f>
        <v>In-Person,N/A</v>
      </c>
      <c r="K176" s="5" t="str">
        <f t="shared" si="6"/>
        <v>N/A</v>
      </c>
      <c r="L176" s="5" t="str">
        <f t="shared" si="7"/>
        <v xml:space="preserve">Thomas </v>
      </c>
      <c r="M176" s="5" t="str">
        <f t="shared" si="8"/>
        <v>Valadez</v>
      </c>
      <c r="N176" s="5" t="s">
        <v>881</v>
      </c>
    </row>
    <row r="177" spans="1:14" x14ac:dyDescent="0.2">
      <c r="A177" s="3">
        <v>176</v>
      </c>
      <c r="B177" t="s">
        <v>201</v>
      </c>
      <c r="C177" s="3" t="s">
        <v>7</v>
      </c>
      <c r="D177" s="3">
        <v>1</v>
      </c>
      <c r="E177" s="3" t="s">
        <v>21</v>
      </c>
      <c r="F177" s="3">
        <v>0</v>
      </c>
      <c r="G177" s="4">
        <v>85603</v>
      </c>
      <c r="H177" s="3" t="s">
        <v>11</v>
      </c>
      <c r="I177" s="5" t="str">
        <f>VLOOKUP(B177,Demographics!$A$2:$C$400,2,FALSE)</f>
        <v>Julius W Easley</v>
      </c>
      <c r="J177" s="5" t="str">
        <f>VLOOKUP(B177,Demographics!$A$2:$C$400,3,FALSE)</f>
        <v>Facebook Campaign,Online</v>
      </c>
      <c r="K177" s="5" t="str">
        <f t="shared" si="6"/>
        <v>Online</v>
      </c>
      <c r="L177" s="5" t="str">
        <f t="shared" si="7"/>
        <v xml:space="preserve">Julius </v>
      </c>
      <c r="M177" s="5" t="str">
        <f t="shared" si="8"/>
        <v>Easley</v>
      </c>
      <c r="N177" s="5" t="s">
        <v>873</v>
      </c>
    </row>
    <row r="178" spans="1:14" x14ac:dyDescent="0.2">
      <c r="A178" s="3">
        <v>177</v>
      </c>
      <c r="B178" t="s">
        <v>202</v>
      </c>
      <c r="C178" s="3" t="s">
        <v>7</v>
      </c>
      <c r="D178" s="3">
        <v>2</v>
      </c>
      <c r="E178" s="3" t="s">
        <v>22</v>
      </c>
      <c r="F178" s="3">
        <v>2</v>
      </c>
      <c r="G178" s="4">
        <v>75997</v>
      </c>
      <c r="H178" s="3" t="s">
        <v>15</v>
      </c>
      <c r="I178" s="5" t="str">
        <f>VLOOKUP(B178,Demographics!$A$2:$C$400,2,FALSE)</f>
        <v>Maria J Martz</v>
      </c>
      <c r="J178" s="5" t="str">
        <f>VLOOKUP(B178,Demographics!$A$2:$C$400,3,FALSE)</f>
        <v>Google Adwords,Online</v>
      </c>
      <c r="K178" s="5" t="str">
        <f t="shared" si="6"/>
        <v>Online</v>
      </c>
      <c r="L178" s="5" t="str">
        <f t="shared" si="7"/>
        <v xml:space="preserve">Maria </v>
      </c>
      <c r="M178" s="5" t="str">
        <f t="shared" si="8"/>
        <v>Martz</v>
      </c>
      <c r="N178" s="5" t="s">
        <v>872</v>
      </c>
    </row>
    <row r="179" spans="1:14" x14ac:dyDescent="0.2">
      <c r="A179" s="3">
        <v>178</v>
      </c>
      <c r="B179" t="s">
        <v>203</v>
      </c>
      <c r="C179" s="3" t="s">
        <v>7</v>
      </c>
      <c r="D179" s="3">
        <v>2</v>
      </c>
      <c r="E179" s="3" t="s">
        <v>23</v>
      </c>
      <c r="F179" s="3">
        <v>2</v>
      </c>
      <c r="G179" s="4">
        <v>84313</v>
      </c>
      <c r="H179" s="3" t="s">
        <v>15</v>
      </c>
      <c r="I179" s="5" t="str">
        <f>VLOOKUP(B179,Demographics!$A$2:$C$400,2,FALSE)</f>
        <v>Barbara J Guglielmo</v>
      </c>
      <c r="J179" s="5" t="str">
        <f>VLOOKUP(B179,Demographics!$A$2:$C$400,3,FALSE)</f>
        <v>Google Adwords,Online</v>
      </c>
      <c r="K179" s="5" t="str">
        <f t="shared" si="6"/>
        <v>Online</v>
      </c>
      <c r="L179" s="5" t="str">
        <f t="shared" si="7"/>
        <v xml:space="preserve">Barbara </v>
      </c>
      <c r="M179" s="5" t="str">
        <f t="shared" si="8"/>
        <v>Guglielmo</v>
      </c>
      <c r="N179" s="5" t="s">
        <v>872</v>
      </c>
    </row>
    <row r="180" spans="1:14" x14ac:dyDescent="0.2">
      <c r="A180" s="3">
        <v>179</v>
      </c>
      <c r="B180" t="s">
        <v>204</v>
      </c>
      <c r="C180" s="3" t="s">
        <v>7</v>
      </c>
      <c r="D180" s="3">
        <v>1</v>
      </c>
      <c r="E180" s="3" t="s">
        <v>23</v>
      </c>
      <c r="F180" s="3">
        <v>2</v>
      </c>
      <c r="G180" s="4">
        <v>98889</v>
      </c>
      <c r="H180" s="3" t="s">
        <v>16</v>
      </c>
      <c r="I180" s="5" t="str">
        <f>VLOOKUP(B180,Demographics!$A$2:$C$400,2,FALSE)</f>
        <v>Mary R Jones</v>
      </c>
      <c r="J180" s="5" t="str">
        <f>VLOOKUP(B180,Demographics!$A$2:$C$400,3,FALSE)</f>
        <v>Facebook Campaign,Online</v>
      </c>
      <c r="K180" s="5" t="str">
        <f t="shared" si="6"/>
        <v>Online</v>
      </c>
      <c r="L180" s="5" t="str">
        <f t="shared" si="7"/>
        <v xml:space="preserve">Mary </v>
      </c>
      <c r="M180" s="5" t="str">
        <f t="shared" si="8"/>
        <v>Jones</v>
      </c>
      <c r="N180" s="5" t="s">
        <v>878</v>
      </c>
    </row>
    <row r="181" spans="1:14" x14ac:dyDescent="0.2">
      <c r="A181" s="3">
        <v>180</v>
      </c>
      <c r="B181" t="s">
        <v>205</v>
      </c>
      <c r="C181" s="3" t="s">
        <v>13</v>
      </c>
      <c r="D181" s="3">
        <v>2</v>
      </c>
      <c r="E181" s="3" t="s">
        <v>24</v>
      </c>
      <c r="F181" s="3">
        <v>2</v>
      </c>
      <c r="G181" s="4">
        <v>28124</v>
      </c>
      <c r="H181" s="3" t="s">
        <v>16</v>
      </c>
      <c r="I181" s="5" t="str">
        <f>VLOOKUP(B181,Demographics!$A$2:$C$400,2,FALSE)</f>
        <v>Tyler M Farish</v>
      </c>
      <c r="J181" s="5" t="str">
        <f>VLOOKUP(B181,Demographics!$A$2:$C$400,3,FALSE)</f>
        <v>Google Adwords,Online</v>
      </c>
      <c r="K181" s="5" t="str">
        <f t="shared" si="6"/>
        <v>Online</v>
      </c>
      <c r="L181" s="5" t="str">
        <f t="shared" si="7"/>
        <v xml:space="preserve">Tyler </v>
      </c>
      <c r="M181" s="5" t="str">
        <f t="shared" si="8"/>
        <v>Farish</v>
      </c>
      <c r="N181" s="5" t="s">
        <v>875</v>
      </c>
    </row>
    <row r="182" spans="1:14" x14ac:dyDescent="0.2">
      <c r="A182" s="3">
        <v>181</v>
      </c>
      <c r="B182" t="s">
        <v>206</v>
      </c>
      <c r="C182" s="3" t="s">
        <v>19</v>
      </c>
      <c r="D182" s="3">
        <v>2</v>
      </c>
      <c r="E182" s="3" t="s">
        <v>21</v>
      </c>
      <c r="F182" s="3">
        <v>2</v>
      </c>
      <c r="G182" s="4">
        <v>79212</v>
      </c>
      <c r="H182" s="3" t="s">
        <v>11</v>
      </c>
      <c r="I182" s="5" t="str">
        <f>VLOOKUP(B182,Demographics!$A$2:$C$400,2,FALSE)</f>
        <v>Jean N Brown</v>
      </c>
      <c r="J182" s="5" t="str">
        <f>VLOOKUP(B182,Demographics!$A$2:$C$400,3,FALSE)</f>
        <v>Newspaper,Print</v>
      </c>
      <c r="K182" s="5" t="str">
        <f t="shared" si="6"/>
        <v>Print</v>
      </c>
      <c r="L182" s="5" t="str">
        <f t="shared" si="7"/>
        <v xml:space="preserve">Jean </v>
      </c>
      <c r="M182" s="5" t="str">
        <f t="shared" si="8"/>
        <v>Brown</v>
      </c>
      <c r="N182" s="5" t="s">
        <v>874</v>
      </c>
    </row>
    <row r="183" spans="1:14" x14ac:dyDescent="0.2">
      <c r="A183" s="3">
        <v>182</v>
      </c>
      <c r="B183" t="s">
        <v>207</v>
      </c>
      <c r="C183" s="3" t="s">
        <v>19</v>
      </c>
      <c r="D183" s="3">
        <v>1</v>
      </c>
      <c r="E183" s="3" t="s">
        <v>17</v>
      </c>
      <c r="F183" s="3">
        <v>2</v>
      </c>
      <c r="G183" s="4">
        <v>85301</v>
      </c>
      <c r="H183" s="3" t="s">
        <v>16</v>
      </c>
      <c r="I183" s="5" t="str">
        <f>VLOOKUP(B183,Demographics!$A$2:$C$400,2,FALSE)</f>
        <v>Sidney E Emmons</v>
      </c>
      <c r="J183" s="5" t="str">
        <f>VLOOKUP(B183,Demographics!$A$2:$C$400,3,FALSE)</f>
        <v>Google Adwords,Online</v>
      </c>
      <c r="K183" s="5" t="str">
        <f t="shared" si="6"/>
        <v>Online</v>
      </c>
      <c r="L183" s="5" t="str">
        <f t="shared" si="7"/>
        <v xml:space="preserve">Sidney </v>
      </c>
      <c r="M183" s="5" t="str">
        <f t="shared" si="8"/>
        <v>Emmons</v>
      </c>
      <c r="N183" s="5" t="s">
        <v>869</v>
      </c>
    </row>
    <row r="184" spans="1:14" x14ac:dyDescent="0.2">
      <c r="A184" s="3">
        <v>183</v>
      </c>
      <c r="B184" t="s">
        <v>208</v>
      </c>
      <c r="C184" s="3" t="s">
        <v>7</v>
      </c>
      <c r="D184" s="3">
        <v>2</v>
      </c>
      <c r="E184" s="3" t="s">
        <v>8</v>
      </c>
      <c r="F184" s="3">
        <v>0</v>
      </c>
      <c r="G184" s="4">
        <v>59157</v>
      </c>
      <c r="H184" s="3" t="s">
        <v>16</v>
      </c>
      <c r="I184" s="5" t="str">
        <f>VLOOKUP(B184,Demographics!$A$2:$C$400,2,FALSE)</f>
        <v>Jason M Burrell</v>
      </c>
      <c r="J184" s="5" t="str">
        <f>VLOOKUP(B184,Demographics!$A$2:$C$400,3,FALSE)</f>
        <v>Newspaper,Print</v>
      </c>
      <c r="K184" s="5" t="str">
        <f t="shared" si="6"/>
        <v>Print</v>
      </c>
      <c r="L184" s="5" t="str">
        <f t="shared" si="7"/>
        <v xml:space="preserve">Jason </v>
      </c>
      <c r="M184" s="5" t="str">
        <f t="shared" si="8"/>
        <v>Burrell</v>
      </c>
      <c r="N184" s="5" t="s">
        <v>875</v>
      </c>
    </row>
    <row r="185" spans="1:14" x14ac:dyDescent="0.2">
      <c r="A185" s="3">
        <v>184</v>
      </c>
      <c r="B185" t="s">
        <v>209</v>
      </c>
      <c r="C185" s="3" t="s">
        <v>7</v>
      </c>
      <c r="D185" s="3">
        <v>2</v>
      </c>
      <c r="E185" s="3" t="s">
        <v>17</v>
      </c>
      <c r="F185" s="3">
        <v>1</v>
      </c>
      <c r="G185" s="4">
        <v>70989</v>
      </c>
      <c r="H185" s="3" t="s">
        <v>16</v>
      </c>
      <c r="I185" s="5" t="str">
        <f>VLOOKUP(B185,Demographics!$A$2:$C$400,2,FALSE)</f>
        <v>Connie S Hawkins</v>
      </c>
      <c r="J185" s="5" t="str">
        <f>VLOOKUP(B185,Demographics!$A$2:$C$400,3,FALSE)</f>
        <v>Magazine,Print</v>
      </c>
      <c r="K185" s="5" t="str">
        <f t="shared" si="6"/>
        <v>Print</v>
      </c>
      <c r="L185" s="5" t="str">
        <f t="shared" si="7"/>
        <v xml:space="preserve">Connie </v>
      </c>
      <c r="M185" s="5" t="str">
        <f t="shared" si="8"/>
        <v>Hawkins</v>
      </c>
      <c r="N185" s="5" t="s">
        <v>880</v>
      </c>
    </row>
    <row r="186" spans="1:14" x14ac:dyDescent="0.2">
      <c r="A186" s="3">
        <v>185</v>
      </c>
      <c r="B186" t="s">
        <v>210</v>
      </c>
      <c r="C186" s="3" t="s">
        <v>13</v>
      </c>
      <c r="D186" s="3">
        <v>1</v>
      </c>
      <c r="E186" s="3" t="s">
        <v>10</v>
      </c>
      <c r="F186" s="3">
        <v>1</v>
      </c>
      <c r="G186" s="4">
        <v>65992</v>
      </c>
      <c r="H186" s="3" t="s">
        <v>14</v>
      </c>
      <c r="I186" s="5" t="str">
        <f>VLOOKUP(B186,Demographics!$A$2:$C$400,2,FALSE)</f>
        <v>David S Theis</v>
      </c>
      <c r="J186" s="5" t="str">
        <f>VLOOKUP(B186,Demographics!$A$2:$C$400,3,FALSE)</f>
        <v>Magazine,Print</v>
      </c>
      <c r="K186" s="5" t="str">
        <f t="shared" si="6"/>
        <v>Print</v>
      </c>
      <c r="L186" s="5" t="str">
        <f t="shared" si="7"/>
        <v xml:space="preserve">David </v>
      </c>
      <c r="M186" s="5" t="str">
        <f t="shared" si="8"/>
        <v>Theis</v>
      </c>
      <c r="N186" s="5" t="s">
        <v>880</v>
      </c>
    </row>
    <row r="187" spans="1:14" x14ac:dyDescent="0.2">
      <c r="A187" s="3">
        <v>186</v>
      </c>
      <c r="B187" t="s">
        <v>211</v>
      </c>
      <c r="C187" s="3" t="s">
        <v>13</v>
      </c>
      <c r="D187" s="3">
        <v>2</v>
      </c>
      <c r="E187" s="3" t="s">
        <v>12</v>
      </c>
      <c r="F187" s="3">
        <v>0</v>
      </c>
      <c r="G187" s="4">
        <v>46848</v>
      </c>
      <c r="H187" s="3" t="s">
        <v>11</v>
      </c>
      <c r="I187" s="5" t="str">
        <f>VLOOKUP(B187,Demographics!$A$2:$C$400,2,FALSE)</f>
        <v>Consuelo J Green</v>
      </c>
      <c r="J187" s="5" t="str">
        <f>VLOOKUP(B187,Demographics!$A$2:$C$400,3,FALSE)</f>
        <v>Facebook Campaign,Online</v>
      </c>
      <c r="K187" s="5" t="str">
        <f t="shared" si="6"/>
        <v>Online</v>
      </c>
      <c r="L187" s="5" t="str">
        <f t="shared" si="7"/>
        <v xml:space="preserve">Consuelo </v>
      </c>
      <c r="M187" s="5" t="str">
        <f t="shared" si="8"/>
        <v>Green</v>
      </c>
      <c r="N187" s="5" t="s">
        <v>872</v>
      </c>
    </row>
    <row r="188" spans="1:14" x14ac:dyDescent="0.2">
      <c r="A188" s="3">
        <v>187</v>
      </c>
      <c r="B188" t="s">
        <v>212</v>
      </c>
      <c r="C188" s="3" t="s">
        <v>13</v>
      </c>
      <c r="D188" s="3">
        <v>2</v>
      </c>
      <c r="E188" s="3" t="s">
        <v>23</v>
      </c>
      <c r="F188" s="3">
        <v>2</v>
      </c>
      <c r="G188" s="4">
        <v>45950</v>
      </c>
      <c r="H188" s="3" t="s">
        <v>15</v>
      </c>
      <c r="I188" s="5" t="str">
        <f>VLOOKUP(B188,Demographics!$A$2:$C$400,2,FALSE)</f>
        <v>Dorothy H Williamson</v>
      </c>
      <c r="J188" s="5" t="str">
        <f>VLOOKUP(B188,Demographics!$A$2:$C$400,3,FALSE)</f>
        <v>Billboard,Print</v>
      </c>
      <c r="K188" s="5" t="str">
        <f t="shared" si="6"/>
        <v>Print</v>
      </c>
      <c r="L188" s="5" t="str">
        <f t="shared" si="7"/>
        <v xml:space="preserve">Dorothy </v>
      </c>
      <c r="M188" s="5" t="str">
        <f t="shared" si="8"/>
        <v>Williamson</v>
      </c>
      <c r="N188" s="5" t="s">
        <v>882</v>
      </c>
    </row>
    <row r="189" spans="1:14" x14ac:dyDescent="0.2">
      <c r="A189" s="3">
        <v>188</v>
      </c>
      <c r="B189" t="s">
        <v>213</v>
      </c>
      <c r="C189" s="3" t="s">
        <v>19</v>
      </c>
      <c r="D189" s="3">
        <v>2</v>
      </c>
      <c r="E189" s="3" t="s">
        <v>17</v>
      </c>
      <c r="F189" s="3">
        <v>2</v>
      </c>
      <c r="G189" s="4">
        <v>78500</v>
      </c>
      <c r="H189" s="3" t="s">
        <v>11</v>
      </c>
      <c r="I189" s="5" t="str">
        <f>VLOOKUP(B189,Demographics!$A$2:$C$400,2,FALSE)</f>
        <v>Lucio A Paulk</v>
      </c>
      <c r="J189" s="5" t="str">
        <f>VLOOKUP(B189,Demographics!$A$2:$C$400,3,FALSE)</f>
        <v>Newspaper,Print</v>
      </c>
      <c r="K189" s="5" t="str">
        <f t="shared" si="6"/>
        <v>Print</v>
      </c>
      <c r="L189" s="5" t="str">
        <f t="shared" si="7"/>
        <v xml:space="preserve">Lucio </v>
      </c>
      <c r="M189" s="5" t="str">
        <f t="shared" si="8"/>
        <v>Paulk</v>
      </c>
      <c r="N189" s="5" t="s">
        <v>867</v>
      </c>
    </row>
    <row r="190" spans="1:14" x14ac:dyDescent="0.2">
      <c r="A190" s="3">
        <v>189</v>
      </c>
      <c r="B190" t="s">
        <v>214</v>
      </c>
      <c r="C190" s="3" t="s">
        <v>7</v>
      </c>
      <c r="D190" s="3">
        <v>2</v>
      </c>
      <c r="E190" s="3" t="s">
        <v>12</v>
      </c>
      <c r="F190" s="3">
        <v>2</v>
      </c>
      <c r="G190" s="4">
        <v>88561</v>
      </c>
      <c r="H190" s="3" t="s">
        <v>14</v>
      </c>
      <c r="I190" s="5" t="str">
        <f>VLOOKUP(B190,Demographics!$A$2:$C$400,2,FALSE)</f>
        <v>Corrie D Paton</v>
      </c>
      <c r="J190" s="5" t="str">
        <f>VLOOKUP(B190,Demographics!$A$2:$C$400,3,FALSE)</f>
        <v>Google Adwords,Online</v>
      </c>
      <c r="K190" s="5" t="str">
        <f t="shared" si="6"/>
        <v>Online</v>
      </c>
      <c r="L190" s="5" t="str">
        <f t="shared" si="7"/>
        <v xml:space="preserve">Corrie </v>
      </c>
      <c r="M190" s="5" t="str">
        <f t="shared" si="8"/>
        <v>Paton</v>
      </c>
      <c r="N190" s="5" t="s">
        <v>881</v>
      </c>
    </row>
    <row r="191" spans="1:14" x14ac:dyDescent="0.2">
      <c r="A191" s="3">
        <v>190</v>
      </c>
      <c r="B191" t="s">
        <v>215</v>
      </c>
      <c r="C191" s="3" t="s">
        <v>7</v>
      </c>
      <c r="D191" s="3">
        <v>2</v>
      </c>
      <c r="E191" s="3" t="s">
        <v>24</v>
      </c>
      <c r="F191" s="3">
        <v>0</v>
      </c>
      <c r="G191" s="4">
        <v>121206</v>
      </c>
      <c r="H191" s="3" t="s">
        <v>15</v>
      </c>
      <c r="I191" s="5" t="str">
        <f>VLOOKUP(B191,Demographics!$A$2:$C$400,2,FALSE)</f>
        <v>Vivian J Perino</v>
      </c>
      <c r="J191" s="5" t="str">
        <f>VLOOKUP(B191,Demographics!$A$2:$C$400,3,FALSE)</f>
        <v>Magazine,Print</v>
      </c>
      <c r="K191" s="5" t="str">
        <f t="shared" si="6"/>
        <v>Print</v>
      </c>
      <c r="L191" s="5" t="str">
        <f t="shared" si="7"/>
        <v xml:space="preserve">Vivian </v>
      </c>
      <c r="M191" s="5" t="str">
        <f t="shared" si="8"/>
        <v>Perino</v>
      </c>
      <c r="N191" s="5" t="s">
        <v>872</v>
      </c>
    </row>
    <row r="192" spans="1:14" x14ac:dyDescent="0.2">
      <c r="A192" s="3">
        <v>191</v>
      </c>
      <c r="B192" t="s">
        <v>216</v>
      </c>
      <c r="C192" s="3" t="s">
        <v>7</v>
      </c>
      <c r="D192" s="3">
        <v>1</v>
      </c>
      <c r="E192" s="3" t="s">
        <v>21</v>
      </c>
      <c r="F192" s="3">
        <v>1</v>
      </c>
      <c r="G192" s="4">
        <v>109315</v>
      </c>
      <c r="H192" s="3" t="s">
        <v>16</v>
      </c>
      <c r="I192" s="5" t="str">
        <f>VLOOKUP(B192,Demographics!$A$2:$C$400,2,FALSE)</f>
        <v>John D Stitt</v>
      </c>
      <c r="J192" s="5" t="str">
        <f>VLOOKUP(B192,Demographics!$A$2:$C$400,3,FALSE)</f>
        <v>Facebook Campaign,Online</v>
      </c>
      <c r="K192" s="5" t="str">
        <f t="shared" si="6"/>
        <v>Online</v>
      </c>
      <c r="L192" s="5" t="str">
        <f t="shared" si="7"/>
        <v xml:space="preserve">John </v>
      </c>
      <c r="M192" s="5" t="str">
        <f t="shared" si="8"/>
        <v>Stitt</v>
      </c>
      <c r="N192" s="5" t="s">
        <v>881</v>
      </c>
    </row>
    <row r="193" spans="1:14" x14ac:dyDescent="0.2">
      <c r="A193" s="3">
        <v>192</v>
      </c>
      <c r="B193" t="s">
        <v>217</v>
      </c>
      <c r="C193" s="3" t="s">
        <v>7</v>
      </c>
      <c r="D193" s="3">
        <v>2</v>
      </c>
      <c r="E193" s="3" t="s">
        <v>24</v>
      </c>
      <c r="F193" s="3">
        <v>1</v>
      </c>
      <c r="G193" s="4">
        <v>85732</v>
      </c>
      <c r="H193" s="3" t="s">
        <v>9</v>
      </c>
      <c r="I193" s="5" t="str">
        <f>VLOOKUP(B193,Demographics!$A$2:$C$400,2,FALSE)</f>
        <v>Buford J Sharp</v>
      </c>
      <c r="J193" s="5" t="str">
        <f>VLOOKUP(B193,Demographics!$A$2:$C$400,3,FALSE)</f>
        <v>Magazine,Print</v>
      </c>
      <c r="K193" s="5" t="str">
        <f t="shared" si="6"/>
        <v>Print</v>
      </c>
      <c r="L193" s="5" t="str">
        <f t="shared" si="7"/>
        <v xml:space="preserve">Buford </v>
      </c>
      <c r="M193" s="5" t="str">
        <f t="shared" si="8"/>
        <v>Sharp</v>
      </c>
      <c r="N193" s="5" t="s">
        <v>872</v>
      </c>
    </row>
    <row r="194" spans="1:14" x14ac:dyDescent="0.2">
      <c r="A194" s="3">
        <v>193</v>
      </c>
      <c r="B194" t="s">
        <v>218</v>
      </c>
      <c r="C194" s="3" t="s">
        <v>13</v>
      </c>
      <c r="D194" s="3">
        <v>1</v>
      </c>
      <c r="E194" s="3" t="s">
        <v>21</v>
      </c>
      <c r="F194" s="3">
        <v>2</v>
      </c>
      <c r="G194" s="4">
        <v>41774</v>
      </c>
      <c r="H194" s="3" t="s">
        <v>15</v>
      </c>
      <c r="I194" s="5" t="str">
        <f>VLOOKUP(B194,Demographics!$A$2:$C$400,2,FALSE)</f>
        <v>Tammi J Carreon</v>
      </c>
      <c r="J194" s="5" t="str">
        <f>VLOOKUP(B194,Demographics!$A$2:$C$400,3,FALSE)</f>
        <v>Billboard,Print</v>
      </c>
      <c r="K194" s="5" t="str">
        <f t="shared" si="6"/>
        <v>Print</v>
      </c>
      <c r="L194" s="5" t="str">
        <f t="shared" si="7"/>
        <v xml:space="preserve">Tammi </v>
      </c>
      <c r="M194" s="5" t="str">
        <f t="shared" si="8"/>
        <v>Carreon</v>
      </c>
      <c r="N194" s="5" t="s">
        <v>872</v>
      </c>
    </row>
    <row r="195" spans="1:14" x14ac:dyDescent="0.2">
      <c r="A195" s="3">
        <v>194</v>
      </c>
      <c r="B195" t="s">
        <v>219</v>
      </c>
      <c r="C195" s="3" t="s">
        <v>7</v>
      </c>
      <c r="D195" s="3">
        <v>1</v>
      </c>
      <c r="E195" s="3" t="s">
        <v>18</v>
      </c>
      <c r="F195" s="3">
        <v>3</v>
      </c>
      <c r="G195" s="4">
        <v>80193</v>
      </c>
      <c r="H195" s="3" t="s">
        <v>9</v>
      </c>
      <c r="I195" s="5" t="str">
        <f>VLOOKUP(B195,Demographics!$A$2:$C$400,2,FALSE)</f>
        <v>Leo L Guyer</v>
      </c>
      <c r="J195" s="5" t="str">
        <f>VLOOKUP(B195,Demographics!$A$2:$C$400,3,FALSE)</f>
        <v>Billboard,Print</v>
      </c>
      <c r="K195" s="5" t="str">
        <f t="shared" ref="K195:K258" si="9">MID(J195, FIND(",", J195) + 1, LEN(J195) - FIND(",", J195))</f>
        <v>Print</v>
      </c>
      <c r="L195" s="5" t="str">
        <f t="shared" ref="L195:L258" si="10">LEFT(I195,FIND(" ",I195))</f>
        <v xml:space="preserve">Leo </v>
      </c>
      <c r="M195" s="5" t="str">
        <f t="shared" ref="M195:M258" si="11">RIGHT(I195,LEN(I195)-SEARCH(" ",I195,FIND(" ",I195)+2))</f>
        <v>Guyer</v>
      </c>
      <c r="N195" s="5" t="s">
        <v>870</v>
      </c>
    </row>
    <row r="196" spans="1:14" x14ac:dyDescent="0.2">
      <c r="A196" s="3">
        <v>195</v>
      </c>
      <c r="B196" t="s">
        <v>220</v>
      </c>
      <c r="C196" s="3" t="s">
        <v>19</v>
      </c>
      <c r="D196" s="3">
        <v>1</v>
      </c>
      <c r="E196" s="3" t="s">
        <v>17</v>
      </c>
      <c r="F196" s="3">
        <v>0</v>
      </c>
      <c r="G196" s="4">
        <v>76193</v>
      </c>
      <c r="H196" s="3" t="s">
        <v>14</v>
      </c>
      <c r="I196" s="5" t="str">
        <f>VLOOKUP(B196,Demographics!$A$2:$C$400,2,FALSE)</f>
        <v>Elvira M Jones</v>
      </c>
      <c r="J196" s="5" t="str">
        <f>VLOOKUP(B196,Demographics!$A$2:$C$400,3,FALSE)</f>
        <v>In-Person,N/A</v>
      </c>
      <c r="K196" s="5" t="str">
        <f t="shared" si="9"/>
        <v>N/A</v>
      </c>
      <c r="L196" s="5" t="str">
        <f t="shared" si="10"/>
        <v xml:space="preserve">Elvira </v>
      </c>
      <c r="M196" s="5" t="str">
        <f t="shared" si="11"/>
        <v>Jones</v>
      </c>
      <c r="N196" s="5" t="s">
        <v>875</v>
      </c>
    </row>
    <row r="197" spans="1:14" x14ac:dyDescent="0.2">
      <c r="A197" s="3">
        <v>196</v>
      </c>
      <c r="B197" t="s">
        <v>221</v>
      </c>
      <c r="C197" s="3" t="s">
        <v>13</v>
      </c>
      <c r="D197" s="3">
        <v>1</v>
      </c>
      <c r="E197" s="3" t="s">
        <v>12</v>
      </c>
      <c r="F197" s="3">
        <v>1</v>
      </c>
      <c r="G197" s="4">
        <v>57429</v>
      </c>
      <c r="H197" s="3" t="s">
        <v>11</v>
      </c>
      <c r="I197" s="5" t="str">
        <f>VLOOKUP(B197,Demographics!$A$2:$C$400,2,FALSE)</f>
        <v>Janell L Battle</v>
      </c>
      <c r="J197" s="5" t="str">
        <f>VLOOKUP(B197,Demographics!$A$2:$C$400,3,FALSE)</f>
        <v>Google Adwords,Online</v>
      </c>
      <c r="K197" s="5" t="str">
        <f t="shared" si="9"/>
        <v>Online</v>
      </c>
      <c r="L197" s="5" t="str">
        <f t="shared" si="10"/>
        <v xml:space="preserve">Janell </v>
      </c>
      <c r="M197" s="5" t="str">
        <f t="shared" si="11"/>
        <v>Battle</v>
      </c>
      <c r="N197" s="5" t="s">
        <v>870</v>
      </c>
    </row>
    <row r="198" spans="1:14" x14ac:dyDescent="0.2">
      <c r="A198" s="3">
        <v>197</v>
      </c>
      <c r="B198" t="s">
        <v>222</v>
      </c>
      <c r="C198" s="3" t="s">
        <v>13</v>
      </c>
      <c r="D198" s="3">
        <v>1</v>
      </c>
      <c r="E198" s="3" t="s">
        <v>20</v>
      </c>
      <c r="F198" s="3">
        <v>0</v>
      </c>
      <c r="G198" s="4">
        <v>37929</v>
      </c>
      <c r="H198" s="3" t="s">
        <v>9</v>
      </c>
      <c r="I198" s="5" t="str">
        <f>VLOOKUP(B198,Demographics!$A$2:$C$400,2,FALSE)</f>
        <v>David J Allen</v>
      </c>
      <c r="J198" s="5" t="str">
        <f>VLOOKUP(B198,Demographics!$A$2:$C$400,3,FALSE)</f>
        <v>In-Person,N/A</v>
      </c>
      <c r="K198" s="5" t="str">
        <f t="shared" si="9"/>
        <v>N/A</v>
      </c>
      <c r="L198" s="5" t="str">
        <f t="shared" si="10"/>
        <v xml:space="preserve">David </v>
      </c>
      <c r="M198" s="5" t="str">
        <f t="shared" si="11"/>
        <v>Allen</v>
      </c>
      <c r="N198" s="5" t="s">
        <v>872</v>
      </c>
    </row>
    <row r="199" spans="1:14" x14ac:dyDescent="0.2">
      <c r="A199" s="3">
        <v>198</v>
      </c>
      <c r="B199" t="s">
        <v>223</v>
      </c>
      <c r="C199" s="3" t="s">
        <v>7</v>
      </c>
      <c r="D199" s="3">
        <v>2</v>
      </c>
      <c r="E199" s="3" t="s">
        <v>8</v>
      </c>
      <c r="F199" s="3">
        <v>2</v>
      </c>
      <c r="G199" s="4">
        <v>65563</v>
      </c>
      <c r="H199" s="3" t="s">
        <v>15</v>
      </c>
      <c r="I199" s="5" t="str">
        <f>VLOOKUP(B199,Demographics!$A$2:$C$400,2,FALSE)</f>
        <v>Mitzi H Shulman</v>
      </c>
      <c r="J199" s="5" t="str">
        <f>VLOOKUP(B199,Demographics!$A$2:$C$400,3,FALSE)</f>
        <v>Billboard,Print</v>
      </c>
      <c r="K199" s="5" t="str">
        <f t="shared" si="9"/>
        <v>Print</v>
      </c>
      <c r="L199" s="5" t="str">
        <f t="shared" si="10"/>
        <v xml:space="preserve">Mitzi </v>
      </c>
      <c r="M199" s="5" t="str">
        <f t="shared" si="11"/>
        <v>Shulman</v>
      </c>
      <c r="N199" s="5" t="s">
        <v>882</v>
      </c>
    </row>
    <row r="200" spans="1:14" x14ac:dyDescent="0.2">
      <c r="A200" s="3">
        <v>199</v>
      </c>
      <c r="B200" t="s">
        <v>224</v>
      </c>
      <c r="C200" s="3" t="s">
        <v>7</v>
      </c>
      <c r="D200" s="3">
        <v>2</v>
      </c>
      <c r="E200" s="3" t="s">
        <v>24</v>
      </c>
      <c r="F200" s="3">
        <v>3</v>
      </c>
      <c r="G200" s="4">
        <v>129493</v>
      </c>
      <c r="H200" s="3" t="s">
        <v>15</v>
      </c>
      <c r="I200" s="5" t="str">
        <f>VLOOKUP(B200,Demographics!$A$2:$C$400,2,FALSE)</f>
        <v>Diana F Martinez</v>
      </c>
      <c r="J200" s="5" t="str">
        <f>VLOOKUP(B200,Demographics!$A$2:$C$400,3,FALSE)</f>
        <v>In-Person,N/A</v>
      </c>
      <c r="K200" s="5" t="str">
        <f t="shared" si="9"/>
        <v>N/A</v>
      </c>
      <c r="L200" s="5" t="str">
        <f t="shared" si="10"/>
        <v xml:space="preserve">Diana </v>
      </c>
      <c r="M200" s="5" t="str">
        <f t="shared" si="11"/>
        <v>Martinez</v>
      </c>
      <c r="N200" s="5" t="s">
        <v>876</v>
      </c>
    </row>
    <row r="201" spans="1:14" x14ac:dyDescent="0.2">
      <c r="A201" s="3">
        <v>200</v>
      </c>
      <c r="B201" t="s">
        <v>225</v>
      </c>
      <c r="C201" s="3" t="s">
        <v>7</v>
      </c>
      <c r="D201" s="3">
        <v>1</v>
      </c>
      <c r="E201" s="3" t="s">
        <v>24</v>
      </c>
      <c r="F201" s="3">
        <v>0</v>
      </c>
      <c r="G201" s="4">
        <v>107931</v>
      </c>
      <c r="H201" s="3" t="s">
        <v>15</v>
      </c>
      <c r="I201" s="5" t="str">
        <f>VLOOKUP(B201,Demographics!$A$2:$C$400,2,FALSE)</f>
        <v>Briana A Milam</v>
      </c>
      <c r="J201" s="5" t="str">
        <f>VLOOKUP(B201,Demographics!$A$2:$C$400,3,FALSE)</f>
        <v>Newspaper,Print</v>
      </c>
      <c r="K201" s="5" t="str">
        <f t="shared" si="9"/>
        <v>Print</v>
      </c>
      <c r="L201" s="5" t="str">
        <f t="shared" si="10"/>
        <v xml:space="preserve">Briana </v>
      </c>
      <c r="M201" s="5" t="str">
        <f t="shared" si="11"/>
        <v>Milam</v>
      </c>
      <c r="N201" s="5" t="s">
        <v>867</v>
      </c>
    </row>
    <row r="202" spans="1:14" x14ac:dyDescent="0.2">
      <c r="A202" s="3">
        <v>201</v>
      </c>
      <c r="B202" t="s">
        <v>226</v>
      </c>
      <c r="C202" s="3" t="s">
        <v>19</v>
      </c>
      <c r="D202" s="3">
        <v>2</v>
      </c>
      <c r="E202" s="3" t="s">
        <v>22</v>
      </c>
      <c r="F202" s="3">
        <v>2</v>
      </c>
      <c r="G202" s="4">
        <v>69700</v>
      </c>
      <c r="H202" s="3" t="s">
        <v>11</v>
      </c>
      <c r="I202" s="5" t="str">
        <f>VLOOKUP(B202,Demographics!$A$2:$C$400,2,FALSE)</f>
        <v>Hector D Egan</v>
      </c>
      <c r="J202" s="5" t="str">
        <f>VLOOKUP(B202,Demographics!$A$2:$C$400,3,FALSE)</f>
        <v>In-Person,N/A</v>
      </c>
      <c r="K202" s="5" t="str">
        <f t="shared" si="9"/>
        <v>N/A</v>
      </c>
      <c r="L202" s="5" t="str">
        <f t="shared" si="10"/>
        <v xml:space="preserve">Hector </v>
      </c>
      <c r="M202" s="5" t="str">
        <f t="shared" si="11"/>
        <v>Egan</v>
      </c>
      <c r="N202" s="5" t="s">
        <v>881</v>
      </c>
    </row>
    <row r="203" spans="1:14" x14ac:dyDescent="0.2">
      <c r="A203" s="3">
        <v>202</v>
      </c>
      <c r="B203" t="s">
        <v>227</v>
      </c>
      <c r="C203" s="3" t="s">
        <v>19</v>
      </c>
      <c r="D203" s="3">
        <v>1</v>
      </c>
      <c r="E203" s="3" t="s">
        <v>23</v>
      </c>
      <c r="F203" s="3">
        <v>2</v>
      </c>
      <c r="G203" s="4">
        <v>57713</v>
      </c>
      <c r="H203" s="3" t="s">
        <v>9</v>
      </c>
      <c r="I203" s="5" t="str">
        <f>VLOOKUP(B203,Demographics!$A$2:$C$400,2,FALSE)</f>
        <v>Frederick M Gibson</v>
      </c>
      <c r="J203" s="5" t="str">
        <f>VLOOKUP(B203,Demographics!$A$2:$C$400,3,FALSE)</f>
        <v>Newspaper,Print</v>
      </c>
      <c r="K203" s="5" t="str">
        <f t="shared" si="9"/>
        <v>Print</v>
      </c>
      <c r="L203" s="5" t="str">
        <f t="shared" si="10"/>
        <v xml:space="preserve">Frederick </v>
      </c>
      <c r="M203" s="5" t="str">
        <f t="shared" si="11"/>
        <v>Gibson</v>
      </c>
      <c r="N203" s="5" t="s">
        <v>875</v>
      </c>
    </row>
    <row r="204" spans="1:14" x14ac:dyDescent="0.2">
      <c r="A204" s="3">
        <v>203</v>
      </c>
      <c r="B204" t="s">
        <v>228</v>
      </c>
      <c r="C204" s="3" t="s">
        <v>19</v>
      </c>
      <c r="D204" s="3">
        <v>2</v>
      </c>
      <c r="E204" s="3" t="s">
        <v>10</v>
      </c>
      <c r="F204" s="3">
        <v>2</v>
      </c>
      <c r="G204" s="4">
        <v>62043</v>
      </c>
      <c r="H204" s="3" t="s">
        <v>11</v>
      </c>
      <c r="I204" s="5" t="str">
        <f>VLOOKUP(B204,Demographics!$A$2:$C$400,2,FALSE)</f>
        <v>Tessa W Rosa</v>
      </c>
      <c r="J204" s="5" t="str">
        <f>VLOOKUP(B204,Demographics!$A$2:$C$400,3,FALSE)</f>
        <v>Magazine,Print</v>
      </c>
      <c r="K204" s="5" t="str">
        <f t="shared" si="9"/>
        <v>Print</v>
      </c>
      <c r="L204" s="5" t="str">
        <f t="shared" si="10"/>
        <v xml:space="preserve">Tessa </v>
      </c>
      <c r="M204" s="5" t="str">
        <f t="shared" si="11"/>
        <v>Rosa</v>
      </c>
      <c r="N204" s="5" t="s">
        <v>873</v>
      </c>
    </row>
    <row r="205" spans="1:14" x14ac:dyDescent="0.2">
      <c r="A205" s="3">
        <v>204</v>
      </c>
      <c r="B205" t="s">
        <v>229</v>
      </c>
      <c r="C205" s="3" t="s">
        <v>7</v>
      </c>
      <c r="D205" s="3">
        <v>1</v>
      </c>
      <c r="E205" s="3" t="s">
        <v>21</v>
      </c>
      <c r="F205" s="3">
        <v>1</v>
      </c>
      <c r="G205" s="4">
        <v>86840</v>
      </c>
      <c r="H205" s="3" t="s">
        <v>16</v>
      </c>
      <c r="I205" s="5" t="str">
        <f>VLOOKUP(B205,Demographics!$A$2:$C$400,2,FALSE)</f>
        <v>Grace R Blouin</v>
      </c>
      <c r="J205" s="5" t="str">
        <f>VLOOKUP(B205,Demographics!$A$2:$C$400,3,FALSE)</f>
        <v>Newspaper,Print</v>
      </c>
      <c r="K205" s="5" t="str">
        <f t="shared" si="9"/>
        <v>Print</v>
      </c>
      <c r="L205" s="5" t="str">
        <f t="shared" si="10"/>
        <v xml:space="preserve">Grace </v>
      </c>
      <c r="M205" s="5" t="str">
        <f t="shared" si="11"/>
        <v>Blouin</v>
      </c>
      <c r="N205" s="5" t="s">
        <v>878</v>
      </c>
    </row>
    <row r="206" spans="1:14" x14ac:dyDescent="0.2">
      <c r="A206" s="3">
        <v>205</v>
      </c>
      <c r="B206" t="s">
        <v>230</v>
      </c>
      <c r="C206" s="3" t="s">
        <v>19</v>
      </c>
      <c r="D206" s="3">
        <v>2</v>
      </c>
      <c r="E206" s="3" t="s">
        <v>8</v>
      </c>
      <c r="F206" s="3">
        <v>2</v>
      </c>
      <c r="G206" s="4">
        <v>84185</v>
      </c>
      <c r="H206" s="3" t="s">
        <v>14</v>
      </c>
      <c r="I206" s="5" t="str">
        <f>VLOOKUP(B206,Demographics!$A$2:$C$400,2,FALSE)</f>
        <v>Robert V Thurman</v>
      </c>
      <c r="J206" s="5" t="str">
        <f>VLOOKUP(B206,Demographics!$A$2:$C$400,3,FALSE)</f>
        <v>In-Person,N/A</v>
      </c>
      <c r="K206" s="5" t="str">
        <f t="shared" si="9"/>
        <v>N/A</v>
      </c>
      <c r="L206" s="5" t="str">
        <f t="shared" si="10"/>
        <v xml:space="preserve">Robert </v>
      </c>
      <c r="M206" s="5" t="str">
        <f t="shared" si="11"/>
        <v>Thurman</v>
      </c>
      <c r="N206" s="5" t="s">
        <v>885</v>
      </c>
    </row>
    <row r="207" spans="1:14" x14ac:dyDescent="0.2">
      <c r="A207" s="3">
        <v>206</v>
      </c>
      <c r="B207" t="s">
        <v>231</v>
      </c>
      <c r="C207" s="3" t="s">
        <v>19</v>
      </c>
      <c r="D207" s="3">
        <v>1</v>
      </c>
      <c r="E207" s="3" t="s">
        <v>18</v>
      </c>
      <c r="F207" s="3">
        <v>0</v>
      </c>
      <c r="G207" s="4">
        <v>81163</v>
      </c>
      <c r="H207" s="3" t="s">
        <v>16</v>
      </c>
      <c r="I207" s="5" t="str">
        <f>VLOOKUP(B207,Demographics!$A$2:$C$400,2,FALSE)</f>
        <v>Dorothy D Crisman</v>
      </c>
      <c r="J207" s="5" t="str">
        <f>VLOOKUP(B207,Demographics!$A$2:$C$400,3,FALSE)</f>
        <v>In-Person,N/A</v>
      </c>
      <c r="K207" s="5" t="str">
        <f t="shared" si="9"/>
        <v>N/A</v>
      </c>
      <c r="L207" s="5" t="str">
        <f t="shared" si="10"/>
        <v xml:space="preserve">Dorothy </v>
      </c>
      <c r="M207" s="5" t="str">
        <f t="shared" si="11"/>
        <v>Crisman</v>
      </c>
      <c r="N207" s="5" t="s">
        <v>881</v>
      </c>
    </row>
    <row r="208" spans="1:14" x14ac:dyDescent="0.2">
      <c r="A208" s="3">
        <v>207</v>
      </c>
      <c r="B208" t="s">
        <v>232</v>
      </c>
      <c r="C208" s="3" t="s">
        <v>13</v>
      </c>
      <c r="D208" s="3">
        <v>1</v>
      </c>
      <c r="E208" s="3" t="s">
        <v>22</v>
      </c>
      <c r="F208" s="3">
        <v>3</v>
      </c>
      <c r="G208" s="4">
        <v>47017</v>
      </c>
      <c r="H208" s="3" t="s">
        <v>14</v>
      </c>
      <c r="I208" s="5" t="str">
        <f>VLOOKUP(B208,Demographics!$A$2:$C$400,2,FALSE)</f>
        <v>Robert S Atwood</v>
      </c>
      <c r="J208" s="5" t="str">
        <f>VLOOKUP(B208,Demographics!$A$2:$C$400,3,FALSE)</f>
        <v>In-Person,N/A</v>
      </c>
      <c r="K208" s="5" t="str">
        <f t="shared" si="9"/>
        <v>N/A</v>
      </c>
      <c r="L208" s="5" t="str">
        <f t="shared" si="10"/>
        <v xml:space="preserve">Robert </v>
      </c>
      <c r="M208" s="5" t="str">
        <f t="shared" si="11"/>
        <v>Atwood</v>
      </c>
      <c r="N208" s="5" t="s">
        <v>880</v>
      </c>
    </row>
    <row r="209" spans="1:14" x14ac:dyDescent="0.2">
      <c r="A209" s="3">
        <v>208</v>
      </c>
      <c r="B209" t="s">
        <v>233</v>
      </c>
      <c r="C209" s="3" t="s">
        <v>7</v>
      </c>
      <c r="D209" s="3">
        <v>1</v>
      </c>
      <c r="E209" s="3" t="s">
        <v>12</v>
      </c>
      <c r="F209" s="3">
        <v>2</v>
      </c>
      <c r="G209" s="4">
        <v>107069</v>
      </c>
      <c r="H209" s="3" t="s">
        <v>16</v>
      </c>
      <c r="I209" s="5" t="str">
        <f>VLOOKUP(B209,Demographics!$A$2:$C$400,2,FALSE)</f>
        <v>Jessica S Victor</v>
      </c>
      <c r="J209" s="5" t="str">
        <f>VLOOKUP(B209,Demographics!$A$2:$C$400,3,FALSE)</f>
        <v>Google Adwords,Online</v>
      </c>
      <c r="K209" s="5" t="str">
        <f t="shared" si="9"/>
        <v>Online</v>
      </c>
      <c r="L209" s="5" t="str">
        <f t="shared" si="10"/>
        <v xml:space="preserve">Jessica </v>
      </c>
      <c r="M209" s="5" t="str">
        <f t="shared" si="11"/>
        <v>Victor</v>
      </c>
      <c r="N209" s="5" t="s">
        <v>880</v>
      </c>
    </row>
    <row r="210" spans="1:14" x14ac:dyDescent="0.2">
      <c r="A210" s="3">
        <v>209</v>
      </c>
      <c r="B210" t="s">
        <v>234</v>
      </c>
      <c r="C210" s="3" t="s">
        <v>7</v>
      </c>
      <c r="D210" s="3">
        <v>1</v>
      </c>
      <c r="E210" s="3" t="s">
        <v>18</v>
      </c>
      <c r="F210" s="3">
        <v>0</v>
      </c>
      <c r="G210" s="4">
        <v>73224</v>
      </c>
      <c r="H210" s="3" t="s">
        <v>15</v>
      </c>
      <c r="I210" s="5" t="str">
        <f>VLOOKUP(B210,Demographics!$A$2:$C$400,2,FALSE)</f>
        <v>Wilma C Griffin</v>
      </c>
      <c r="J210" s="5" t="str">
        <f>VLOOKUP(B210,Demographics!$A$2:$C$400,3,FALSE)</f>
        <v>Magazine,Print</v>
      </c>
      <c r="K210" s="5" t="str">
        <f t="shared" si="9"/>
        <v>Print</v>
      </c>
      <c r="L210" s="5" t="str">
        <f t="shared" si="10"/>
        <v xml:space="preserve">Wilma </v>
      </c>
      <c r="M210" s="5" t="str">
        <f t="shared" si="11"/>
        <v>Griffin</v>
      </c>
      <c r="N210" s="5" t="s">
        <v>871</v>
      </c>
    </row>
    <row r="211" spans="1:14" x14ac:dyDescent="0.2">
      <c r="A211" s="3">
        <v>210</v>
      </c>
      <c r="B211" t="s">
        <v>235</v>
      </c>
      <c r="C211" s="3" t="s">
        <v>7</v>
      </c>
      <c r="D211" s="3">
        <v>1</v>
      </c>
      <c r="E211" s="3" t="s">
        <v>10</v>
      </c>
      <c r="F211" s="3">
        <v>2</v>
      </c>
      <c r="G211" s="4">
        <v>79244</v>
      </c>
      <c r="H211" s="3" t="s">
        <v>15</v>
      </c>
      <c r="I211" s="5" t="str">
        <f>VLOOKUP(B211,Demographics!$A$2:$C$400,2,FALSE)</f>
        <v>Anna D Booth</v>
      </c>
      <c r="J211" s="5" t="str">
        <f>VLOOKUP(B211,Demographics!$A$2:$C$400,3,FALSE)</f>
        <v>In-Person,N/A</v>
      </c>
      <c r="K211" s="5" t="str">
        <f t="shared" si="9"/>
        <v>N/A</v>
      </c>
      <c r="L211" s="5" t="str">
        <f t="shared" si="10"/>
        <v xml:space="preserve">Anna </v>
      </c>
      <c r="M211" s="5" t="str">
        <f t="shared" si="11"/>
        <v>Booth</v>
      </c>
      <c r="N211" s="5" t="s">
        <v>881</v>
      </c>
    </row>
    <row r="212" spans="1:14" x14ac:dyDescent="0.2">
      <c r="A212" s="3">
        <v>211</v>
      </c>
      <c r="B212" t="s">
        <v>236</v>
      </c>
      <c r="C212" s="3" t="s">
        <v>19</v>
      </c>
      <c r="D212" s="3">
        <v>2</v>
      </c>
      <c r="E212" s="3" t="s">
        <v>21</v>
      </c>
      <c r="F212" s="3">
        <v>1</v>
      </c>
      <c r="G212" s="4">
        <v>72263</v>
      </c>
      <c r="H212" s="3" t="s">
        <v>14</v>
      </c>
      <c r="I212" s="5" t="str">
        <f>VLOOKUP(B212,Demographics!$A$2:$C$400,2,FALSE)</f>
        <v>Donna K Hobbs</v>
      </c>
      <c r="J212" s="5" t="str">
        <f>VLOOKUP(B212,Demographics!$A$2:$C$400,3,FALSE)</f>
        <v>Magazine,Print</v>
      </c>
      <c r="K212" s="5" t="str">
        <f t="shared" si="9"/>
        <v>Print</v>
      </c>
      <c r="L212" s="5" t="str">
        <f t="shared" si="10"/>
        <v xml:space="preserve">Donna </v>
      </c>
      <c r="M212" s="5" t="str">
        <f t="shared" si="11"/>
        <v>Hobbs</v>
      </c>
      <c r="N212" s="5" t="s">
        <v>868</v>
      </c>
    </row>
    <row r="213" spans="1:14" x14ac:dyDescent="0.2">
      <c r="A213" s="3">
        <v>212</v>
      </c>
      <c r="B213" t="s">
        <v>237</v>
      </c>
      <c r="C213" s="3" t="s">
        <v>7</v>
      </c>
      <c r="D213" s="3">
        <v>1</v>
      </c>
      <c r="E213" s="3" t="s">
        <v>22</v>
      </c>
      <c r="F213" s="3">
        <v>2</v>
      </c>
      <c r="G213" s="4">
        <v>95760</v>
      </c>
      <c r="H213" s="3" t="s">
        <v>9</v>
      </c>
      <c r="I213" s="5" t="str">
        <f>VLOOKUP(B213,Demographics!$A$2:$C$400,2,FALSE)</f>
        <v>Andrew D Williams</v>
      </c>
      <c r="J213" s="5" t="str">
        <f>VLOOKUP(B213,Demographics!$A$2:$C$400,3,FALSE)</f>
        <v>Newspaper,Print</v>
      </c>
      <c r="K213" s="5" t="str">
        <f t="shared" si="9"/>
        <v>Print</v>
      </c>
      <c r="L213" s="5" t="str">
        <f t="shared" si="10"/>
        <v xml:space="preserve">Andrew </v>
      </c>
      <c r="M213" s="5" t="str">
        <f t="shared" si="11"/>
        <v>Williams</v>
      </c>
      <c r="N213" s="5" t="s">
        <v>881</v>
      </c>
    </row>
    <row r="214" spans="1:14" x14ac:dyDescent="0.2">
      <c r="A214" s="3">
        <v>213</v>
      </c>
      <c r="B214" t="s">
        <v>238</v>
      </c>
      <c r="C214" s="3" t="s">
        <v>7</v>
      </c>
      <c r="D214" s="3">
        <v>2</v>
      </c>
      <c r="E214" s="3" t="s">
        <v>23</v>
      </c>
      <c r="F214" s="3">
        <v>0</v>
      </c>
      <c r="G214" s="4">
        <v>101962</v>
      </c>
      <c r="H214" s="3" t="s">
        <v>16</v>
      </c>
      <c r="I214" s="5" t="str">
        <f>VLOOKUP(B214,Demographics!$A$2:$C$400,2,FALSE)</f>
        <v>Debbie M Dougherty</v>
      </c>
      <c r="J214" s="5" t="str">
        <f>VLOOKUP(B214,Demographics!$A$2:$C$400,3,FALSE)</f>
        <v>Magazine,Print</v>
      </c>
      <c r="K214" s="5" t="str">
        <f t="shared" si="9"/>
        <v>Print</v>
      </c>
      <c r="L214" s="5" t="str">
        <f t="shared" si="10"/>
        <v xml:space="preserve">Debbie </v>
      </c>
      <c r="M214" s="5" t="str">
        <f t="shared" si="11"/>
        <v>Dougherty</v>
      </c>
      <c r="N214" s="5" t="s">
        <v>875</v>
      </c>
    </row>
    <row r="215" spans="1:14" x14ac:dyDescent="0.2">
      <c r="A215" s="3">
        <v>214</v>
      </c>
      <c r="B215" t="s">
        <v>239</v>
      </c>
      <c r="C215" s="3" t="s">
        <v>19</v>
      </c>
      <c r="D215" s="3">
        <v>2</v>
      </c>
      <c r="E215" s="3" t="s">
        <v>8</v>
      </c>
      <c r="F215" s="3">
        <v>1</v>
      </c>
      <c r="G215" s="4">
        <v>79204</v>
      </c>
      <c r="H215" s="3" t="s">
        <v>15</v>
      </c>
      <c r="I215" s="5" t="str">
        <f>VLOOKUP(B215,Demographics!$A$2:$C$400,2,FALSE)</f>
        <v>Gabriella L Matson</v>
      </c>
      <c r="J215" s="5" t="str">
        <f>VLOOKUP(B215,Demographics!$A$2:$C$400,3,FALSE)</f>
        <v>Google Adwords,Online</v>
      </c>
      <c r="K215" s="5" t="str">
        <f t="shared" si="9"/>
        <v>Online</v>
      </c>
      <c r="L215" s="5" t="str">
        <f t="shared" si="10"/>
        <v xml:space="preserve">Gabriella </v>
      </c>
      <c r="M215" s="5" t="str">
        <f t="shared" si="11"/>
        <v>Matson</v>
      </c>
      <c r="N215" s="5" t="s">
        <v>870</v>
      </c>
    </row>
    <row r="216" spans="1:14" x14ac:dyDescent="0.2">
      <c r="A216" s="3">
        <v>215</v>
      </c>
      <c r="B216" t="s">
        <v>240</v>
      </c>
      <c r="C216" s="3" t="s">
        <v>7</v>
      </c>
      <c r="D216" s="3">
        <v>2</v>
      </c>
      <c r="E216" s="3" t="s">
        <v>17</v>
      </c>
      <c r="F216" s="3">
        <v>2</v>
      </c>
      <c r="G216" s="4">
        <v>84005</v>
      </c>
      <c r="H216" s="3" t="s">
        <v>15</v>
      </c>
      <c r="I216" s="5" t="str">
        <f>VLOOKUP(B216,Demographics!$A$2:$C$400,2,FALSE)</f>
        <v>Patricia H Lynn</v>
      </c>
      <c r="J216" s="5" t="str">
        <f>VLOOKUP(B216,Demographics!$A$2:$C$400,3,FALSE)</f>
        <v>Facebook Campaign,Online</v>
      </c>
      <c r="K216" s="5" t="str">
        <f t="shared" si="9"/>
        <v>Online</v>
      </c>
      <c r="L216" s="5" t="str">
        <f t="shared" si="10"/>
        <v xml:space="preserve">Patricia </v>
      </c>
      <c r="M216" s="5" t="str">
        <f t="shared" si="11"/>
        <v>Lynn</v>
      </c>
      <c r="N216" s="5" t="s">
        <v>882</v>
      </c>
    </row>
    <row r="217" spans="1:14" x14ac:dyDescent="0.2">
      <c r="A217" s="3">
        <v>216</v>
      </c>
      <c r="B217" t="s">
        <v>241</v>
      </c>
      <c r="C217" s="3" t="s">
        <v>13</v>
      </c>
      <c r="D217" s="3">
        <v>1</v>
      </c>
      <c r="E217" s="3" t="s">
        <v>20</v>
      </c>
      <c r="F217" s="3">
        <v>0</v>
      </c>
      <c r="G217" s="4">
        <v>43045</v>
      </c>
      <c r="H217" s="3" t="s">
        <v>9</v>
      </c>
      <c r="I217" s="5" t="str">
        <f>VLOOKUP(B217,Demographics!$A$2:$C$400,2,FALSE)</f>
        <v>John J Adams</v>
      </c>
      <c r="J217" s="5" t="str">
        <f>VLOOKUP(B217,Demographics!$A$2:$C$400,3,FALSE)</f>
        <v>Magazine,Print</v>
      </c>
      <c r="K217" s="5" t="str">
        <f t="shared" si="9"/>
        <v>Print</v>
      </c>
      <c r="L217" s="5" t="str">
        <f t="shared" si="10"/>
        <v xml:space="preserve">John </v>
      </c>
      <c r="M217" s="5" t="str">
        <f t="shared" si="11"/>
        <v>Adams</v>
      </c>
      <c r="N217" s="5" t="s">
        <v>872</v>
      </c>
    </row>
    <row r="218" spans="1:14" x14ac:dyDescent="0.2">
      <c r="A218" s="3">
        <v>217</v>
      </c>
      <c r="B218" t="s">
        <v>242</v>
      </c>
      <c r="C218" s="3" t="s">
        <v>19</v>
      </c>
      <c r="D218" s="3">
        <v>1</v>
      </c>
      <c r="E218" s="3" t="s">
        <v>22</v>
      </c>
      <c r="F218" s="3">
        <v>0</v>
      </c>
      <c r="G218" s="4">
        <v>65530</v>
      </c>
      <c r="H218" s="3" t="s">
        <v>9</v>
      </c>
      <c r="I218" s="5" t="str">
        <f>VLOOKUP(B218,Demographics!$A$2:$C$400,2,FALSE)</f>
        <v>Audrey G Grant</v>
      </c>
      <c r="J218" s="5" t="str">
        <f>VLOOKUP(B218,Demographics!$A$2:$C$400,3,FALSE)</f>
        <v>In-Person,N/A</v>
      </c>
      <c r="K218" s="5" t="str">
        <f t="shared" si="9"/>
        <v>N/A</v>
      </c>
      <c r="L218" s="5" t="str">
        <f t="shared" si="10"/>
        <v xml:space="preserve">Audrey </v>
      </c>
      <c r="M218" s="5" t="str">
        <f t="shared" si="11"/>
        <v>Grant</v>
      </c>
      <c r="N218" s="5" t="s">
        <v>886</v>
      </c>
    </row>
    <row r="219" spans="1:14" x14ac:dyDescent="0.2">
      <c r="A219" s="3">
        <v>218</v>
      </c>
      <c r="B219" t="s">
        <v>243</v>
      </c>
      <c r="C219" s="3" t="s">
        <v>7</v>
      </c>
      <c r="D219" s="3">
        <v>2</v>
      </c>
      <c r="E219" s="3" t="s">
        <v>17</v>
      </c>
      <c r="F219" s="3">
        <v>2</v>
      </c>
      <c r="G219" s="4">
        <v>129494</v>
      </c>
      <c r="H219" s="3" t="s">
        <v>11</v>
      </c>
      <c r="I219" s="5" t="str">
        <f>VLOOKUP(B219,Demographics!$A$2:$C$400,2,FALSE)</f>
        <v>Bradley S Fitzgerald</v>
      </c>
      <c r="J219" s="5" t="str">
        <f>VLOOKUP(B219,Demographics!$A$2:$C$400,3,FALSE)</f>
        <v>Facebook Campaign,Online</v>
      </c>
      <c r="K219" s="5" t="str">
        <f t="shared" si="9"/>
        <v>Online</v>
      </c>
      <c r="L219" s="5" t="str">
        <f t="shared" si="10"/>
        <v xml:space="preserve">Bradley </v>
      </c>
      <c r="M219" s="5" t="str">
        <f t="shared" si="11"/>
        <v>Fitzgerald</v>
      </c>
      <c r="N219" s="5" t="s">
        <v>880</v>
      </c>
    </row>
    <row r="220" spans="1:14" x14ac:dyDescent="0.2">
      <c r="A220" s="3">
        <v>219</v>
      </c>
      <c r="B220" t="s">
        <v>244</v>
      </c>
      <c r="C220" s="3" t="s">
        <v>7</v>
      </c>
      <c r="D220" s="3">
        <v>2</v>
      </c>
      <c r="E220" s="3" t="s">
        <v>23</v>
      </c>
      <c r="F220" s="3">
        <v>0</v>
      </c>
      <c r="G220" s="4">
        <v>110945</v>
      </c>
      <c r="H220" s="3" t="s">
        <v>9</v>
      </c>
      <c r="I220" s="5" t="str">
        <f>VLOOKUP(B220,Demographics!$A$2:$C$400,2,FALSE)</f>
        <v>Roger A Anderson</v>
      </c>
      <c r="J220" s="5" t="str">
        <f>VLOOKUP(B220,Demographics!$A$2:$C$400,3,FALSE)</f>
        <v>Magazine,Print</v>
      </c>
      <c r="K220" s="5" t="str">
        <f t="shared" si="9"/>
        <v>Print</v>
      </c>
      <c r="L220" s="5" t="str">
        <f t="shared" si="10"/>
        <v xml:space="preserve">Roger </v>
      </c>
      <c r="M220" s="5" t="str">
        <f t="shared" si="11"/>
        <v>Anderson</v>
      </c>
      <c r="N220" s="5" t="s">
        <v>867</v>
      </c>
    </row>
    <row r="221" spans="1:14" x14ac:dyDescent="0.2">
      <c r="A221" s="3">
        <v>220</v>
      </c>
      <c r="B221" t="s">
        <v>245</v>
      </c>
      <c r="C221" s="3" t="s">
        <v>7</v>
      </c>
      <c r="D221" s="3">
        <v>2</v>
      </c>
      <c r="E221" s="3" t="s">
        <v>8</v>
      </c>
      <c r="F221" s="3">
        <v>2</v>
      </c>
      <c r="G221" s="4">
        <v>110102</v>
      </c>
      <c r="H221" s="3" t="s">
        <v>16</v>
      </c>
      <c r="I221" s="5" t="str">
        <f>VLOOKUP(B221,Demographics!$A$2:$C$400,2,FALSE)</f>
        <v>Brandie R Healy</v>
      </c>
      <c r="J221" s="5" t="str">
        <f>VLOOKUP(B221,Demographics!$A$2:$C$400,3,FALSE)</f>
        <v>In-Person,N/A</v>
      </c>
      <c r="K221" s="5" t="str">
        <f t="shared" si="9"/>
        <v>N/A</v>
      </c>
      <c r="L221" s="5" t="str">
        <f t="shared" si="10"/>
        <v xml:space="preserve">Brandie </v>
      </c>
      <c r="M221" s="5" t="str">
        <f t="shared" si="11"/>
        <v>Healy</v>
      </c>
      <c r="N221" s="5" t="s">
        <v>878</v>
      </c>
    </row>
    <row r="222" spans="1:14" x14ac:dyDescent="0.2">
      <c r="A222" s="3">
        <v>221</v>
      </c>
      <c r="B222" t="s">
        <v>246</v>
      </c>
      <c r="C222" s="3" t="s">
        <v>7</v>
      </c>
      <c r="D222" s="3">
        <v>1</v>
      </c>
      <c r="E222" s="3" t="s">
        <v>18</v>
      </c>
      <c r="F222" s="3">
        <v>3</v>
      </c>
      <c r="G222" s="4">
        <v>94296</v>
      </c>
      <c r="H222" s="3" t="s">
        <v>16</v>
      </c>
      <c r="I222" s="5" t="str">
        <f>VLOOKUP(B222,Demographics!$A$2:$C$400,2,FALSE)</f>
        <v>Victor L Feng</v>
      </c>
      <c r="J222" s="5" t="str">
        <f>VLOOKUP(B222,Demographics!$A$2:$C$400,3,FALSE)</f>
        <v>Magazine,Print</v>
      </c>
      <c r="K222" s="5" t="str">
        <f t="shared" si="9"/>
        <v>Print</v>
      </c>
      <c r="L222" s="5" t="str">
        <f t="shared" si="10"/>
        <v xml:space="preserve">Victor </v>
      </c>
      <c r="M222" s="5" t="str">
        <f t="shared" si="11"/>
        <v>Feng</v>
      </c>
      <c r="N222" s="5" t="s">
        <v>870</v>
      </c>
    </row>
    <row r="223" spans="1:14" x14ac:dyDescent="0.2">
      <c r="A223" s="3">
        <v>222</v>
      </c>
      <c r="B223" t="s">
        <v>247</v>
      </c>
      <c r="C223" s="3" t="s">
        <v>7</v>
      </c>
      <c r="D223" s="3">
        <v>2</v>
      </c>
      <c r="E223" s="3" t="s">
        <v>18</v>
      </c>
      <c r="F223" s="3">
        <v>0</v>
      </c>
      <c r="G223" s="4">
        <v>103500</v>
      </c>
      <c r="H223" s="3" t="s">
        <v>9</v>
      </c>
      <c r="I223" s="5" t="str">
        <f>VLOOKUP(B223,Demographics!$A$2:$C$400,2,FALSE)</f>
        <v>Derek T Monette</v>
      </c>
      <c r="J223" s="5" t="str">
        <f>VLOOKUP(B223,Demographics!$A$2:$C$400,3,FALSE)</f>
        <v>Newspaper,Print</v>
      </c>
      <c r="K223" s="5" t="str">
        <f t="shared" si="9"/>
        <v>Print</v>
      </c>
      <c r="L223" s="5" t="str">
        <f t="shared" si="10"/>
        <v xml:space="preserve">Derek </v>
      </c>
      <c r="M223" s="5" t="str">
        <f t="shared" si="11"/>
        <v>Monette</v>
      </c>
      <c r="N223" s="5" t="s">
        <v>879</v>
      </c>
    </row>
    <row r="224" spans="1:14" x14ac:dyDescent="0.2">
      <c r="A224" s="3">
        <v>223</v>
      </c>
      <c r="B224" t="s">
        <v>248</v>
      </c>
      <c r="C224" s="3" t="s">
        <v>13</v>
      </c>
      <c r="D224" s="3">
        <v>2</v>
      </c>
      <c r="E224" s="3" t="s">
        <v>17</v>
      </c>
      <c r="F224" s="3">
        <v>2</v>
      </c>
      <c r="G224" s="4">
        <v>50386</v>
      </c>
      <c r="H224" s="3" t="s">
        <v>11</v>
      </c>
      <c r="I224" s="5" t="str">
        <f>VLOOKUP(B224,Demographics!$A$2:$C$400,2,FALSE)</f>
        <v>Beverly B Diaz</v>
      </c>
      <c r="J224" s="5" t="str">
        <f>VLOOKUP(B224,Demographics!$A$2:$C$400,3,FALSE)</f>
        <v>Billboard,Print</v>
      </c>
      <c r="K224" s="5" t="str">
        <f t="shared" si="9"/>
        <v>Print</v>
      </c>
      <c r="L224" s="5" t="str">
        <f t="shared" si="10"/>
        <v xml:space="preserve">Beverly </v>
      </c>
      <c r="M224" s="5" t="str">
        <f t="shared" si="11"/>
        <v>Diaz</v>
      </c>
      <c r="N224" s="5" t="s">
        <v>877</v>
      </c>
    </row>
    <row r="225" spans="1:14" x14ac:dyDescent="0.2">
      <c r="A225" s="3">
        <v>224</v>
      </c>
      <c r="B225" t="s">
        <v>249</v>
      </c>
      <c r="C225" s="3" t="s">
        <v>13</v>
      </c>
      <c r="D225" s="3">
        <v>2</v>
      </c>
      <c r="E225" s="3" t="s">
        <v>18</v>
      </c>
      <c r="F225" s="3">
        <v>2</v>
      </c>
      <c r="G225" s="4">
        <v>23109</v>
      </c>
      <c r="H225" s="3" t="s">
        <v>11</v>
      </c>
      <c r="I225" s="5" t="str">
        <f>VLOOKUP(B225,Demographics!$A$2:$C$400,2,FALSE)</f>
        <v>Betty J Smith</v>
      </c>
      <c r="J225" s="5" t="str">
        <f>VLOOKUP(B225,Demographics!$A$2:$C$400,3,FALSE)</f>
        <v>In-Person,N/A</v>
      </c>
      <c r="K225" s="5" t="str">
        <f t="shared" si="9"/>
        <v>N/A</v>
      </c>
      <c r="L225" s="5" t="str">
        <f t="shared" si="10"/>
        <v xml:space="preserve">Betty </v>
      </c>
      <c r="M225" s="5" t="str">
        <f t="shared" si="11"/>
        <v>Smith</v>
      </c>
      <c r="N225" s="5" t="s">
        <v>872</v>
      </c>
    </row>
    <row r="226" spans="1:14" x14ac:dyDescent="0.2">
      <c r="A226" s="3">
        <v>225</v>
      </c>
      <c r="B226" t="s">
        <v>250</v>
      </c>
      <c r="C226" s="3" t="s">
        <v>19</v>
      </c>
      <c r="D226" s="3">
        <v>2</v>
      </c>
      <c r="E226" s="3" t="s">
        <v>24</v>
      </c>
      <c r="F226" s="3">
        <v>2</v>
      </c>
      <c r="G226" s="4">
        <v>101526</v>
      </c>
      <c r="H226" s="3" t="s">
        <v>16</v>
      </c>
      <c r="I226" s="5" t="str">
        <f>VLOOKUP(B226,Demographics!$A$2:$C$400,2,FALSE)</f>
        <v>Jose C Gunderson</v>
      </c>
      <c r="J226" s="5" t="str">
        <f>VLOOKUP(B226,Demographics!$A$2:$C$400,3,FALSE)</f>
        <v>Facebook Campaign,Online</v>
      </c>
      <c r="K226" s="5" t="str">
        <f t="shared" si="9"/>
        <v>Online</v>
      </c>
      <c r="L226" s="5" t="str">
        <f t="shared" si="10"/>
        <v xml:space="preserve">Jose </v>
      </c>
      <c r="M226" s="5" t="str">
        <f t="shared" si="11"/>
        <v>Gunderson</v>
      </c>
      <c r="N226" s="5" t="s">
        <v>871</v>
      </c>
    </row>
    <row r="227" spans="1:14" x14ac:dyDescent="0.2">
      <c r="A227" s="3">
        <v>226</v>
      </c>
      <c r="B227" t="s">
        <v>251</v>
      </c>
      <c r="C227" s="3" t="s">
        <v>19</v>
      </c>
      <c r="D227" s="3">
        <v>2</v>
      </c>
      <c r="E227" s="3" t="s">
        <v>17</v>
      </c>
      <c r="F227" s="3">
        <v>2</v>
      </c>
      <c r="G227" s="4">
        <v>88448</v>
      </c>
      <c r="H227" s="3" t="s">
        <v>16</v>
      </c>
      <c r="I227" s="5" t="str">
        <f>VLOOKUP(B227,Demographics!$A$2:$C$400,2,FALSE)</f>
        <v>Shannon N Olivarez</v>
      </c>
      <c r="J227" s="5" t="str">
        <f>VLOOKUP(B227,Demographics!$A$2:$C$400,3,FALSE)</f>
        <v>Newspaper,Print</v>
      </c>
      <c r="K227" s="5" t="str">
        <f t="shared" si="9"/>
        <v>Print</v>
      </c>
      <c r="L227" s="5" t="str">
        <f t="shared" si="10"/>
        <v xml:space="preserve">Shannon </v>
      </c>
      <c r="M227" s="5" t="str">
        <f t="shared" si="11"/>
        <v>Olivarez</v>
      </c>
      <c r="N227" s="5" t="s">
        <v>874</v>
      </c>
    </row>
    <row r="228" spans="1:14" x14ac:dyDescent="0.2">
      <c r="A228" s="3">
        <v>227</v>
      </c>
      <c r="B228" t="s">
        <v>252</v>
      </c>
      <c r="C228" s="3" t="s">
        <v>7</v>
      </c>
      <c r="D228" s="3">
        <v>2</v>
      </c>
      <c r="E228" s="3" t="s">
        <v>8</v>
      </c>
      <c r="F228" s="3">
        <v>1</v>
      </c>
      <c r="G228" s="4">
        <v>83191</v>
      </c>
      <c r="H228" s="3" t="s">
        <v>11</v>
      </c>
      <c r="I228" s="5" t="str">
        <f>VLOOKUP(B228,Demographics!$A$2:$C$400,2,FALSE)</f>
        <v>Michael M Dixson</v>
      </c>
      <c r="J228" s="5" t="str">
        <f>VLOOKUP(B228,Demographics!$A$2:$C$400,3,FALSE)</f>
        <v>Newspaper,Print</v>
      </c>
      <c r="K228" s="5" t="str">
        <f t="shared" si="9"/>
        <v>Print</v>
      </c>
      <c r="L228" s="5" t="str">
        <f t="shared" si="10"/>
        <v xml:space="preserve">Michael </v>
      </c>
      <c r="M228" s="5" t="str">
        <f t="shared" si="11"/>
        <v>Dixson</v>
      </c>
      <c r="N228" s="5" t="s">
        <v>875</v>
      </c>
    </row>
    <row r="229" spans="1:14" x14ac:dyDescent="0.2">
      <c r="A229" s="3">
        <v>228</v>
      </c>
      <c r="B229" t="s">
        <v>253</v>
      </c>
      <c r="C229" s="3" t="s">
        <v>7</v>
      </c>
      <c r="D229" s="3">
        <v>1</v>
      </c>
      <c r="E229" s="3" t="s">
        <v>17</v>
      </c>
      <c r="F229" s="3">
        <v>2</v>
      </c>
      <c r="G229" s="4">
        <v>150149</v>
      </c>
      <c r="H229" s="3" t="s">
        <v>9</v>
      </c>
      <c r="I229" s="5" t="str">
        <f>VLOOKUP(B229,Demographics!$A$2:$C$400,2,FALSE)</f>
        <v>Jack J Encarnacion</v>
      </c>
      <c r="J229" s="5" t="str">
        <f>VLOOKUP(B229,Demographics!$A$2:$C$400,3,FALSE)</f>
        <v>In-Person,N/A</v>
      </c>
      <c r="K229" s="5" t="str">
        <f t="shared" si="9"/>
        <v>N/A</v>
      </c>
      <c r="L229" s="5" t="str">
        <f t="shared" si="10"/>
        <v xml:space="preserve">Jack </v>
      </c>
      <c r="M229" s="5" t="str">
        <f t="shared" si="11"/>
        <v>Encarnacion</v>
      </c>
      <c r="N229" s="5" t="s">
        <v>872</v>
      </c>
    </row>
    <row r="230" spans="1:14" x14ac:dyDescent="0.2">
      <c r="A230" s="3">
        <v>229</v>
      </c>
      <c r="B230" t="s">
        <v>254</v>
      </c>
      <c r="C230" s="3" t="s">
        <v>7</v>
      </c>
      <c r="D230" s="3">
        <v>1</v>
      </c>
      <c r="E230" s="3" t="s">
        <v>20</v>
      </c>
      <c r="F230" s="3">
        <v>1</v>
      </c>
      <c r="G230" s="4">
        <v>148014</v>
      </c>
      <c r="H230" s="3" t="s">
        <v>15</v>
      </c>
      <c r="I230" s="5" t="str">
        <f>VLOOKUP(B230,Demographics!$A$2:$C$400,2,FALSE)</f>
        <v>Marina G Padula</v>
      </c>
      <c r="J230" s="5" t="str">
        <f>VLOOKUP(B230,Demographics!$A$2:$C$400,3,FALSE)</f>
        <v>Magazine,Print</v>
      </c>
      <c r="K230" s="5" t="str">
        <f t="shared" si="9"/>
        <v>Print</v>
      </c>
      <c r="L230" s="5" t="str">
        <f t="shared" si="10"/>
        <v xml:space="preserve">Marina </v>
      </c>
      <c r="M230" s="5" t="str">
        <f t="shared" si="11"/>
        <v>Padula</v>
      </c>
      <c r="N230" s="5" t="s">
        <v>886</v>
      </c>
    </row>
    <row r="231" spans="1:14" x14ac:dyDescent="0.2">
      <c r="A231" s="3">
        <v>230</v>
      </c>
      <c r="B231" t="s">
        <v>255</v>
      </c>
      <c r="C231" s="3" t="s">
        <v>13</v>
      </c>
      <c r="D231" s="3">
        <v>2</v>
      </c>
      <c r="E231" s="3" t="s">
        <v>17</v>
      </c>
      <c r="F231" s="3">
        <v>0</v>
      </c>
      <c r="G231" s="4">
        <v>53071</v>
      </c>
      <c r="H231" s="3" t="s">
        <v>11</v>
      </c>
      <c r="I231" s="5" t="str">
        <f>VLOOKUP(B231,Demographics!$A$2:$C$400,2,FALSE)</f>
        <v>Michael J Thomas</v>
      </c>
      <c r="J231" s="5" t="str">
        <f>VLOOKUP(B231,Demographics!$A$2:$C$400,3,FALSE)</f>
        <v>Google Adwords,Online</v>
      </c>
      <c r="K231" s="5" t="str">
        <f t="shared" si="9"/>
        <v>Online</v>
      </c>
      <c r="L231" s="5" t="str">
        <f t="shared" si="10"/>
        <v xml:space="preserve">Michael </v>
      </c>
      <c r="M231" s="5" t="str">
        <f t="shared" si="11"/>
        <v>Thomas</v>
      </c>
      <c r="N231" s="5" t="s">
        <v>872</v>
      </c>
    </row>
    <row r="232" spans="1:14" x14ac:dyDescent="0.2">
      <c r="A232" s="3">
        <v>231</v>
      </c>
      <c r="B232" t="s">
        <v>256</v>
      </c>
      <c r="C232" s="3" t="s">
        <v>7</v>
      </c>
      <c r="D232" s="3">
        <v>2</v>
      </c>
      <c r="E232" s="3" t="s">
        <v>22</v>
      </c>
      <c r="F232" s="3">
        <v>2</v>
      </c>
      <c r="G232" s="4">
        <v>103708</v>
      </c>
      <c r="H232" s="3" t="s">
        <v>15</v>
      </c>
      <c r="I232" s="5" t="str">
        <f>VLOOKUP(B232,Demographics!$A$2:$C$400,2,FALSE)</f>
        <v>Thomas C Sheridan</v>
      </c>
      <c r="J232" s="5" t="str">
        <f>VLOOKUP(B232,Demographics!$A$2:$C$400,3,FALSE)</f>
        <v>Facebook Campaign,Online</v>
      </c>
      <c r="K232" s="5" t="str">
        <f t="shared" si="9"/>
        <v>Online</v>
      </c>
      <c r="L232" s="5" t="str">
        <f t="shared" si="10"/>
        <v xml:space="preserve">Thomas </v>
      </c>
      <c r="M232" s="5" t="str">
        <f t="shared" si="11"/>
        <v>Sheridan</v>
      </c>
      <c r="N232" s="5" t="s">
        <v>871</v>
      </c>
    </row>
    <row r="233" spans="1:14" x14ac:dyDescent="0.2">
      <c r="A233" s="3">
        <v>232</v>
      </c>
      <c r="B233" t="s">
        <v>257</v>
      </c>
      <c r="C233" s="3" t="s">
        <v>13</v>
      </c>
      <c r="D233" s="3">
        <v>2</v>
      </c>
      <c r="E233" s="3" t="s">
        <v>18</v>
      </c>
      <c r="F233" s="3">
        <v>1</v>
      </c>
      <c r="G233" s="4">
        <v>55677</v>
      </c>
      <c r="H233" s="3" t="s">
        <v>14</v>
      </c>
      <c r="I233" s="5" t="str">
        <f>VLOOKUP(B233,Demographics!$A$2:$C$400,2,FALSE)</f>
        <v>Evelin A Acton</v>
      </c>
      <c r="J233" s="5" t="str">
        <f>VLOOKUP(B233,Demographics!$A$2:$C$400,3,FALSE)</f>
        <v>Facebook Campaign,Online</v>
      </c>
      <c r="K233" s="5" t="str">
        <f t="shared" si="9"/>
        <v>Online</v>
      </c>
      <c r="L233" s="5" t="str">
        <f t="shared" si="10"/>
        <v xml:space="preserve">Evelin </v>
      </c>
      <c r="M233" s="5" t="str">
        <f t="shared" si="11"/>
        <v>Acton</v>
      </c>
      <c r="N233" s="5" t="s">
        <v>867</v>
      </c>
    </row>
    <row r="234" spans="1:14" x14ac:dyDescent="0.2">
      <c r="A234" s="3">
        <v>233</v>
      </c>
      <c r="B234" t="s">
        <v>258</v>
      </c>
      <c r="C234" s="3" t="s">
        <v>13</v>
      </c>
      <c r="D234" s="3">
        <v>1</v>
      </c>
      <c r="E234" s="3" t="s">
        <v>18</v>
      </c>
      <c r="F234" s="3">
        <v>3</v>
      </c>
      <c r="G234" s="4">
        <v>40741</v>
      </c>
      <c r="H234" s="3" t="s">
        <v>16</v>
      </c>
      <c r="I234" s="5" t="str">
        <f>VLOOKUP(B234,Demographics!$A$2:$C$400,2,FALSE)</f>
        <v>Donald K Leslie</v>
      </c>
      <c r="J234" s="5" t="str">
        <f>VLOOKUP(B234,Demographics!$A$2:$C$400,3,FALSE)</f>
        <v>In-Person,N/A</v>
      </c>
      <c r="K234" s="5" t="str">
        <f t="shared" si="9"/>
        <v>N/A</v>
      </c>
      <c r="L234" s="5" t="str">
        <f t="shared" si="10"/>
        <v xml:space="preserve">Donald </v>
      </c>
      <c r="M234" s="5" t="str">
        <f t="shared" si="11"/>
        <v>Leslie</v>
      </c>
      <c r="N234" s="5" t="s">
        <v>868</v>
      </c>
    </row>
    <row r="235" spans="1:14" x14ac:dyDescent="0.2">
      <c r="A235" s="3">
        <v>234</v>
      </c>
      <c r="B235" t="s">
        <v>259</v>
      </c>
      <c r="C235" s="3" t="s">
        <v>7</v>
      </c>
      <c r="D235" s="3">
        <v>2</v>
      </c>
      <c r="E235" s="3" t="s">
        <v>23</v>
      </c>
      <c r="F235" s="3">
        <v>2</v>
      </c>
      <c r="G235" s="4">
        <v>99813</v>
      </c>
      <c r="H235" s="3" t="s">
        <v>14</v>
      </c>
      <c r="I235" s="5" t="str">
        <f>VLOOKUP(B235,Demographics!$A$2:$C$400,2,FALSE)</f>
        <v>Debbie R Poole</v>
      </c>
      <c r="J235" s="5" t="str">
        <f>VLOOKUP(B235,Demographics!$A$2:$C$400,3,FALSE)</f>
        <v>In-Person,N/A</v>
      </c>
      <c r="K235" s="5" t="str">
        <f t="shared" si="9"/>
        <v>N/A</v>
      </c>
      <c r="L235" s="5" t="str">
        <f t="shared" si="10"/>
        <v xml:space="preserve">Debbie </v>
      </c>
      <c r="M235" s="5" t="str">
        <f t="shared" si="11"/>
        <v>Poole</v>
      </c>
      <c r="N235" s="5" t="s">
        <v>878</v>
      </c>
    </row>
    <row r="236" spans="1:14" x14ac:dyDescent="0.2">
      <c r="A236" s="3">
        <v>235</v>
      </c>
      <c r="B236" t="s">
        <v>260</v>
      </c>
      <c r="C236" s="3" t="s">
        <v>7</v>
      </c>
      <c r="D236" s="3">
        <v>1</v>
      </c>
      <c r="E236" s="3" t="s">
        <v>17</v>
      </c>
      <c r="F236" s="3">
        <v>2</v>
      </c>
      <c r="G236" s="4">
        <v>86791</v>
      </c>
      <c r="H236" s="3" t="s">
        <v>11</v>
      </c>
      <c r="I236" s="5" t="str">
        <f>VLOOKUP(B236,Demographics!$A$2:$C$400,2,FALSE)</f>
        <v>Ralph C Chmielewski</v>
      </c>
      <c r="J236" s="5" t="str">
        <f>VLOOKUP(B236,Demographics!$A$2:$C$400,3,FALSE)</f>
        <v>Magazine,Print</v>
      </c>
      <c r="K236" s="5" t="str">
        <f t="shared" si="9"/>
        <v>Print</v>
      </c>
      <c r="L236" s="5" t="str">
        <f t="shared" si="10"/>
        <v xml:space="preserve">Ralph </v>
      </c>
      <c r="M236" s="5" t="str">
        <f t="shared" si="11"/>
        <v>Chmielewski</v>
      </c>
      <c r="N236" s="5" t="s">
        <v>871</v>
      </c>
    </row>
    <row r="237" spans="1:14" x14ac:dyDescent="0.2">
      <c r="A237" s="3">
        <v>236</v>
      </c>
      <c r="B237" t="s">
        <v>261</v>
      </c>
      <c r="C237" s="3" t="s">
        <v>7</v>
      </c>
      <c r="D237" s="3">
        <v>1</v>
      </c>
      <c r="E237" s="3" t="s">
        <v>23</v>
      </c>
      <c r="F237" s="3">
        <v>0</v>
      </c>
      <c r="G237" s="4">
        <v>110389</v>
      </c>
      <c r="H237" s="3" t="s">
        <v>9</v>
      </c>
      <c r="I237" s="5" t="str">
        <f>VLOOKUP(B237,Demographics!$A$2:$C$400,2,FALSE)</f>
        <v>Jeff R Preuss</v>
      </c>
      <c r="J237" s="5" t="str">
        <f>VLOOKUP(B237,Demographics!$A$2:$C$400,3,FALSE)</f>
        <v>Facebook Campaign,Online</v>
      </c>
      <c r="K237" s="5" t="str">
        <f t="shared" si="9"/>
        <v>Online</v>
      </c>
      <c r="L237" s="5" t="str">
        <f t="shared" si="10"/>
        <v xml:space="preserve">Jeff </v>
      </c>
      <c r="M237" s="5" t="str">
        <f t="shared" si="11"/>
        <v>Preuss</v>
      </c>
      <c r="N237" s="5" t="s">
        <v>878</v>
      </c>
    </row>
    <row r="238" spans="1:14" x14ac:dyDescent="0.2">
      <c r="A238" s="3">
        <v>237</v>
      </c>
      <c r="B238" t="s">
        <v>262</v>
      </c>
      <c r="C238" s="3" t="s">
        <v>7</v>
      </c>
      <c r="D238" s="3">
        <v>2</v>
      </c>
      <c r="E238" s="3" t="s">
        <v>21</v>
      </c>
      <c r="F238" s="3">
        <v>1</v>
      </c>
      <c r="G238" s="4">
        <v>93524</v>
      </c>
      <c r="H238" s="3" t="s">
        <v>15</v>
      </c>
      <c r="I238" s="5" t="str">
        <f>VLOOKUP(B238,Demographics!$A$2:$C$400,2,FALSE)</f>
        <v>James T Underwood</v>
      </c>
      <c r="J238" s="5" t="str">
        <f>VLOOKUP(B238,Demographics!$A$2:$C$400,3,FALSE)</f>
        <v>Newspaper,Print</v>
      </c>
      <c r="K238" s="5" t="str">
        <f t="shared" si="9"/>
        <v>Print</v>
      </c>
      <c r="L238" s="5" t="str">
        <f t="shared" si="10"/>
        <v xml:space="preserve">James </v>
      </c>
      <c r="M238" s="5" t="str">
        <f t="shared" si="11"/>
        <v>Underwood</v>
      </c>
      <c r="N238" s="5" t="s">
        <v>879</v>
      </c>
    </row>
    <row r="239" spans="1:14" x14ac:dyDescent="0.2">
      <c r="A239" s="3">
        <v>238</v>
      </c>
      <c r="B239" t="s">
        <v>263</v>
      </c>
      <c r="C239" s="3" t="s">
        <v>7</v>
      </c>
      <c r="D239" s="3">
        <v>2</v>
      </c>
      <c r="E239" s="3" t="s">
        <v>21</v>
      </c>
      <c r="F239" s="3">
        <v>2</v>
      </c>
      <c r="G239" s="4">
        <v>78578</v>
      </c>
      <c r="H239" s="3" t="s">
        <v>16</v>
      </c>
      <c r="I239" s="5" t="str">
        <f>VLOOKUP(B239,Demographics!$A$2:$C$400,2,FALSE)</f>
        <v>Percy B Johnson</v>
      </c>
      <c r="J239" s="5" t="str">
        <f>VLOOKUP(B239,Demographics!$A$2:$C$400,3,FALSE)</f>
        <v>Billboard,Print</v>
      </c>
      <c r="K239" s="5" t="str">
        <f t="shared" si="9"/>
        <v>Print</v>
      </c>
      <c r="L239" s="5" t="str">
        <f t="shared" si="10"/>
        <v xml:space="preserve">Percy </v>
      </c>
      <c r="M239" s="5" t="str">
        <f t="shared" si="11"/>
        <v>Johnson</v>
      </c>
      <c r="N239" s="5" t="s">
        <v>877</v>
      </c>
    </row>
    <row r="240" spans="1:14" x14ac:dyDescent="0.2">
      <c r="A240" s="3">
        <v>239</v>
      </c>
      <c r="B240" t="s">
        <v>264</v>
      </c>
      <c r="C240" s="3" t="s">
        <v>13</v>
      </c>
      <c r="D240" s="3">
        <v>2</v>
      </c>
      <c r="E240" s="3" t="s">
        <v>10</v>
      </c>
      <c r="F240" s="3">
        <v>0</v>
      </c>
      <c r="G240" s="4">
        <v>36973</v>
      </c>
      <c r="H240" s="3" t="s">
        <v>9</v>
      </c>
      <c r="I240" s="5" t="str">
        <f>VLOOKUP(B240,Demographics!$A$2:$C$400,2,FALSE)</f>
        <v>James J Hall</v>
      </c>
      <c r="J240" s="5" t="str">
        <f>VLOOKUP(B240,Demographics!$A$2:$C$400,3,FALSE)</f>
        <v>Google Adwords,Online</v>
      </c>
      <c r="K240" s="5" t="str">
        <f t="shared" si="9"/>
        <v>Online</v>
      </c>
      <c r="L240" s="5" t="str">
        <f t="shared" si="10"/>
        <v xml:space="preserve">James </v>
      </c>
      <c r="M240" s="5" t="str">
        <f t="shared" si="11"/>
        <v>Hall</v>
      </c>
      <c r="N240" s="5" t="s">
        <v>872</v>
      </c>
    </row>
    <row r="241" spans="1:14" x14ac:dyDescent="0.2">
      <c r="A241" s="3">
        <v>240</v>
      </c>
      <c r="B241" t="s">
        <v>265</v>
      </c>
      <c r="C241" s="3" t="s">
        <v>7</v>
      </c>
      <c r="D241" s="3">
        <v>1</v>
      </c>
      <c r="E241" s="3" t="s">
        <v>17</v>
      </c>
      <c r="F241" s="3">
        <v>1</v>
      </c>
      <c r="G241" s="4">
        <v>100009</v>
      </c>
      <c r="H241" s="3" t="s">
        <v>16</v>
      </c>
      <c r="I241" s="5" t="str">
        <f>VLOOKUP(B241,Demographics!$A$2:$C$400,2,FALSE)</f>
        <v>Graham K Messenger</v>
      </c>
      <c r="J241" s="5" t="str">
        <f>VLOOKUP(B241,Demographics!$A$2:$C$400,3,FALSE)</f>
        <v>Newspaper,Print</v>
      </c>
      <c r="K241" s="5" t="str">
        <f t="shared" si="9"/>
        <v>Print</v>
      </c>
      <c r="L241" s="5" t="str">
        <f t="shared" si="10"/>
        <v xml:space="preserve">Graham </v>
      </c>
      <c r="M241" s="5" t="str">
        <f t="shared" si="11"/>
        <v>Messenger</v>
      </c>
      <c r="N241" s="5" t="s">
        <v>868</v>
      </c>
    </row>
    <row r="242" spans="1:14" x14ac:dyDescent="0.2">
      <c r="A242" s="3">
        <v>241</v>
      </c>
      <c r="B242" t="s">
        <v>266</v>
      </c>
      <c r="C242" s="3" t="s">
        <v>7</v>
      </c>
      <c r="D242" s="3">
        <v>1</v>
      </c>
      <c r="E242" s="3" t="s">
        <v>24</v>
      </c>
      <c r="F242" s="3">
        <v>2</v>
      </c>
      <c r="G242" s="4">
        <v>91299</v>
      </c>
      <c r="H242" s="3" t="s">
        <v>11</v>
      </c>
      <c r="I242" s="5" t="str">
        <f>VLOOKUP(B242,Demographics!$A$2:$C$400,2,FALSE)</f>
        <v>Lorraine C Hammer</v>
      </c>
      <c r="J242" s="5" t="str">
        <f>VLOOKUP(B242,Demographics!$A$2:$C$400,3,FALSE)</f>
        <v>Magazine,Print</v>
      </c>
      <c r="K242" s="5" t="str">
        <f t="shared" si="9"/>
        <v>Print</v>
      </c>
      <c r="L242" s="5" t="str">
        <f t="shared" si="10"/>
        <v xml:space="preserve">Lorraine </v>
      </c>
      <c r="M242" s="5" t="str">
        <f t="shared" si="11"/>
        <v>Hammer</v>
      </c>
      <c r="N242" s="5" t="s">
        <v>871</v>
      </c>
    </row>
    <row r="243" spans="1:14" x14ac:dyDescent="0.2">
      <c r="A243" s="3">
        <v>242</v>
      </c>
      <c r="B243" t="s">
        <v>267</v>
      </c>
      <c r="C243" s="3" t="s">
        <v>13</v>
      </c>
      <c r="D243" s="3">
        <v>2</v>
      </c>
      <c r="E243" s="3" t="s">
        <v>22</v>
      </c>
      <c r="F243" s="3">
        <v>0</v>
      </c>
      <c r="G243" s="4">
        <v>52109</v>
      </c>
      <c r="H243" s="3" t="s">
        <v>16</v>
      </c>
      <c r="I243" s="5" t="str">
        <f>VLOOKUP(B243,Demographics!$A$2:$C$400,2,FALSE)</f>
        <v>Raymond S Emmons</v>
      </c>
      <c r="J243" s="5" t="str">
        <f>VLOOKUP(B243,Demographics!$A$2:$C$400,3,FALSE)</f>
        <v>In-Person,N/A</v>
      </c>
      <c r="K243" s="5" t="str">
        <f t="shared" si="9"/>
        <v>N/A</v>
      </c>
      <c r="L243" s="5" t="str">
        <f t="shared" si="10"/>
        <v xml:space="preserve">Raymond </v>
      </c>
      <c r="M243" s="5" t="str">
        <f t="shared" si="11"/>
        <v>Emmons</v>
      </c>
      <c r="N243" s="5" t="s">
        <v>880</v>
      </c>
    </row>
    <row r="244" spans="1:14" x14ac:dyDescent="0.2">
      <c r="A244" s="3">
        <v>243</v>
      </c>
      <c r="B244" t="s">
        <v>268</v>
      </c>
      <c r="C244" s="3" t="s">
        <v>13</v>
      </c>
      <c r="D244" s="3">
        <v>2</v>
      </c>
      <c r="E244" s="3" t="s">
        <v>12</v>
      </c>
      <c r="F244" s="3">
        <v>3</v>
      </c>
      <c r="G244" s="4">
        <v>44176</v>
      </c>
      <c r="H244" s="3" t="s">
        <v>16</v>
      </c>
      <c r="I244" s="5" t="str">
        <f>VLOOKUP(B244,Demographics!$A$2:$C$400,2,FALSE)</f>
        <v>Kenny K Foster</v>
      </c>
      <c r="J244" s="5" t="str">
        <f>VLOOKUP(B244,Demographics!$A$2:$C$400,3,FALSE)</f>
        <v>In-Person,N/A</v>
      </c>
      <c r="K244" s="5" t="str">
        <f t="shared" si="9"/>
        <v>N/A</v>
      </c>
      <c r="L244" s="5" t="str">
        <f t="shared" si="10"/>
        <v xml:space="preserve">Kenny </v>
      </c>
      <c r="M244" s="5" t="str">
        <f t="shared" si="11"/>
        <v>Foster</v>
      </c>
      <c r="N244" s="5" t="s">
        <v>868</v>
      </c>
    </row>
    <row r="245" spans="1:14" x14ac:dyDescent="0.2">
      <c r="A245" s="3">
        <v>244</v>
      </c>
      <c r="B245" t="s">
        <v>269</v>
      </c>
      <c r="C245" s="3" t="s">
        <v>7</v>
      </c>
      <c r="D245" s="3">
        <v>1</v>
      </c>
      <c r="E245" s="3" t="s">
        <v>22</v>
      </c>
      <c r="F245" s="3">
        <v>1</v>
      </c>
      <c r="G245" s="4">
        <v>77085</v>
      </c>
      <c r="H245" s="3" t="s">
        <v>14</v>
      </c>
      <c r="I245" s="5" t="str">
        <f>VLOOKUP(B245,Demographics!$A$2:$C$400,2,FALSE)</f>
        <v>Rhonda M Short</v>
      </c>
      <c r="J245" s="5" t="str">
        <f>VLOOKUP(B245,Demographics!$A$2:$C$400,3,FALSE)</f>
        <v>Billboard,Print</v>
      </c>
      <c r="K245" s="5" t="str">
        <f t="shared" si="9"/>
        <v>Print</v>
      </c>
      <c r="L245" s="5" t="str">
        <f t="shared" si="10"/>
        <v xml:space="preserve">Rhonda </v>
      </c>
      <c r="M245" s="5" t="str">
        <f t="shared" si="11"/>
        <v>Short</v>
      </c>
      <c r="N245" s="5" t="s">
        <v>875</v>
      </c>
    </row>
    <row r="246" spans="1:14" x14ac:dyDescent="0.2">
      <c r="A246" s="3">
        <v>245</v>
      </c>
      <c r="B246" t="s">
        <v>270</v>
      </c>
      <c r="C246" s="3" t="s">
        <v>13</v>
      </c>
      <c r="D246" s="3">
        <v>1</v>
      </c>
      <c r="E246" s="3" t="s">
        <v>22</v>
      </c>
      <c r="F246" s="3">
        <v>2</v>
      </c>
      <c r="G246" s="4">
        <v>47096</v>
      </c>
      <c r="H246" s="3" t="s">
        <v>9</v>
      </c>
      <c r="I246" s="5" t="str">
        <f>VLOOKUP(B246,Demographics!$A$2:$C$400,2,FALSE)</f>
        <v>Daniel C Floyd</v>
      </c>
      <c r="J246" s="5" t="str">
        <f>VLOOKUP(B246,Demographics!$A$2:$C$400,3,FALSE)</f>
        <v>Newspaper,Print</v>
      </c>
      <c r="K246" s="5" t="str">
        <f t="shared" si="9"/>
        <v>Print</v>
      </c>
      <c r="L246" s="5" t="str">
        <f t="shared" si="10"/>
        <v xml:space="preserve">Daniel </v>
      </c>
      <c r="M246" s="5" t="str">
        <f t="shared" si="11"/>
        <v>Floyd</v>
      </c>
      <c r="N246" s="5" t="s">
        <v>871</v>
      </c>
    </row>
    <row r="247" spans="1:14" x14ac:dyDescent="0.2">
      <c r="A247" s="3">
        <v>246</v>
      </c>
      <c r="B247" t="s">
        <v>271</v>
      </c>
      <c r="C247" s="3" t="s">
        <v>7</v>
      </c>
      <c r="D247" s="3">
        <v>2</v>
      </c>
      <c r="E247" s="3" t="s">
        <v>12</v>
      </c>
      <c r="F247" s="3">
        <v>2</v>
      </c>
      <c r="G247" s="4">
        <v>77753</v>
      </c>
      <c r="H247" s="3" t="s">
        <v>11</v>
      </c>
      <c r="I247" s="5" t="str">
        <f>VLOOKUP(B247,Demographics!$A$2:$C$400,2,FALSE)</f>
        <v>Ann E Smith</v>
      </c>
      <c r="J247" s="5" t="str">
        <f>VLOOKUP(B247,Demographics!$A$2:$C$400,3,FALSE)</f>
        <v>Magazine,Print</v>
      </c>
      <c r="K247" s="5" t="str">
        <f t="shared" si="9"/>
        <v>Print</v>
      </c>
      <c r="L247" s="5" t="str">
        <f t="shared" si="10"/>
        <v xml:space="preserve">Ann </v>
      </c>
      <c r="M247" s="5" t="str">
        <f t="shared" si="11"/>
        <v>Smith</v>
      </c>
      <c r="N247" s="5" t="s">
        <v>869</v>
      </c>
    </row>
    <row r="248" spans="1:14" x14ac:dyDescent="0.2">
      <c r="A248" s="3">
        <v>247</v>
      </c>
      <c r="B248" t="s">
        <v>272</v>
      </c>
      <c r="C248" s="3" t="s">
        <v>7</v>
      </c>
      <c r="D248" s="3">
        <v>2</v>
      </c>
      <c r="E248" s="3" t="s">
        <v>23</v>
      </c>
      <c r="F248" s="3">
        <v>2</v>
      </c>
      <c r="G248" s="4">
        <v>100062</v>
      </c>
      <c r="H248" s="3" t="s">
        <v>9</v>
      </c>
      <c r="I248" s="5" t="str">
        <f>VLOOKUP(B248,Demographics!$A$2:$C$400,2,FALSE)</f>
        <v>Deanna R Harmon</v>
      </c>
      <c r="J248" s="5" t="str">
        <f>VLOOKUP(B248,Demographics!$A$2:$C$400,3,FALSE)</f>
        <v>Google Adwords,Online</v>
      </c>
      <c r="K248" s="5" t="str">
        <f t="shared" si="9"/>
        <v>Online</v>
      </c>
      <c r="L248" s="5" t="str">
        <f t="shared" si="10"/>
        <v xml:space="preserve">Deanna </v>
      </c>
      <c r="M248" s="5" t="str">
        <f t="shared" si="11"/>
        <v>Harmon</v>
      </c>
      <c r="N248" s="5" t="s">
        <v>878</v>
      </c>
    </row>
    <row r="249" spans="1:14" x14ac:dyDescent="0.2">
      <c r="A249" s="3">
        <v>248</v>
      </c>
      <c r="B249" t="s">
        <v>273</v>
      </c>
      <c r="C249" s="3" t="s">
        <v>7</v>
      </c>
      <c r="D249" s="3">
        <v>2</v>
      </c>
      <c r="E249" s="3" t="s">
        <v>18</v>
      </c>
      <c r="F249" s="3">
        <v>2</v>
      </c>
      <c r="G249" s="4">
        <v>131489</v>
      </c>
      <c r="H249" s="3" t="s">
        <v>11</v>
      </c>
      <c r="I249" s="5" t="str">
        <f>VLOOKUP(B249,Demographics!$A$2:$C$400,2,FALSE)</f>
        <v>Dorthy K Mathieu</v>
      </c>
      <c r="J249" s="5" t="str">
        <f>VLOOKUP(B249,Demographics!$A$2:$C$400,3,FALSE)</f>
        <v>In-Person,N/A</v>
      </c>
      <c r="K249" s="5" t="str">
        <f t="shared" si="9"/>
        <v>N/A</v>
      </c>
      <c r="L249" s="5" t="str">
        <f t="shared" si="10"/>
        <v xml:space="preserve">Dorthy </v>
      </c>
      <c r="M249" s="5" t="str">
        <f t="shared" si="11"/>
        <v>Mathieu</v>
      </c>
      <c r="N249" s="5" t="s">
        <v>868</v>
      </c>
    </row>
    <row r="250" spans="1:14" x14ac:dyDescent="0.2">
      <c r="A250" s="3">
        <v>249</v>
      </c>
      <c r="B250" t="s">
        <v>274</v>
      </c>
      <c r="C250" s="3" t="s">
        <v>13</v>
      </c>
      <c r="D250" s="3">
        <v>1</v>
      </c>
      <c r="E250" s="3" t="s">
        <v>17</v>
      </c>
      <c r="F250" s="3">
        <v>0</v>
      </c>
      <c r="G250" s="4">
        <v>51081</v>
      </c>
      <c r="H250" s="3" t="s">
        <v>14</v>
      </c>
      <c r="I250" s="5" t="str">
        <f>VLOOKUP(B250,Demographics!$A$2:$C$400,2,FALSE)</f>
        <v>Jennifer J Clarke</v>
      </c>
      <c r="J250" s="5" t="str">
        <f>VLOOKUP(B250,Demographics!$A$2:$C$400,3,FALSE)</f>
        <v>Facebook Campaign,Online</v>
      </c>
      <c r="K250" s="5" t="str">
        <f t="shared" si="9"/>
        <v>Online</v>
      </c>
      <c r="L250" s="5" t="str">
        <f t="shared" si="10"/>
        <v xml:space="preserve">Jennifer </v>
      </c>
      <c r="M250" s="5" t="str">
        <f t="shared" si="11"/>
        <v>Clarke</v>
      </c>
      <c r="N250" s="5" t="s">
        <v>872</v>
      </c>
    </row>
    <row r="251" spans="1:14" x14ac:dyDescent="0.2">
      <c r="A251" s="3">
        <v>250</v>
      </c>
      <c r="B251" t="s">
        <v>275</v>
      </c>
      <c r="C251" s="3" t="s">
        <v>13</v>
      </c>
      <c r="D251" s="3">
        <v>2</v>
      </c>
      <c r="E251" s="3" t="s">
        <v>21</v>
      </c>
      <c r="F251" s="3">
        <v>1</v>
      </c>
      <c r="G251" s="4">
        <v>31314</v>
      </c>
      <c r="H251" s="3" t="s">
        <v>9</v>
      </c>
      <c r="I251" s="5" t="str">
        <f>VLOOKUP(B251,Demographics!$A$2:$C$400,2,FALSE)</f>
        <v>Betty A Spring</v>
      </c>
      <c r="J251" s="5" t="str">
        <f>VLOOKUP(B251,Demographics!$A$2:$C$400,3,FALSE)</f>
        <v>Newspaper,Print</v>
      </c>
      <c r="K251" s="5" t="str">
        <f t="shared" si="9"/>
        <v>Print</v>
      </c>
      <c r="L251" s="5" t="str">
        <f t="shared" si="10"/>
        <v xml:space="preserve">Betty </v>
      </c>
      <c r="M251" s="5" t="str">
        <f t="shared" si="11"/>
        <v>Spring</v>
      </c>
      <c r="N251" s="5" t="s">
        <v>867</v>
      </c>
    </row>
    <row r="252" spans="1:14" x14ac:dyDescent="0.2">
      <c r="A252" s="3">
        <v>251</v>
      </c>
      <c r="B252" t="s">
        <v>276</v>
      </c>
      <c r="C252" s="3" t="s">
        <v>7</v>
      </c>
      <c r="D252" s="3">
        <v>1</v>
      </c>
      <c r="E252" s="3" t="s">
        <v>12</v>
      </c>
      <c r="F252" s="3">
        <v>2</v>
      </c>
      <c r="G252" s="4">
        <v>62454</v>
      </c>
      <c r="H252" s="3" t="s">
        <v>11</v>
      </c>
      <c r="I252" s="5" t="str">
        <f>VLOOKUP(B252,Demographics!$A$2:$C$400,2,FALSE)</f>
        <v>Lola W Hiles</v>
      </c>
      <c r="J252" s="5" t="str">
        <f>VLOOKUP(B252,Demographics!$A$2:$C$400,3,FALSE)</f>
        <v>In-Person,N/A</v>
      </c>
      <c r="K252" s="5" t="str">
        <f t="shared" si="9"/>
        <v>N/A</v>
      </c>
      <c r="L252" s="5" t="str">
        <f t="shared" si="10"/>
        <v xml:space="preserve">Lola </v>
      </c>
      <c r="M252" s="5" t="str">
        <f t="shared" si="11"/>
        <v>Hiles</v>
      </c>
      <c r="N252" s="5" t="s">
        <v>873</v>
      </c>
    </row>
    <row r="253" spans="1:14" x14ac:dyDescent="0.2">
      <c r="A253" s="3">
        <v>252</v>
      </c>
      <c r="B253" t="s">
        <v>277</v>
      </c>
      <c r="C253" s="3" t="s">
        <v>13</v>
      </c>
      <c r="D253" s="3">
        <v>1</v>
      </c>
      <c r="E253" s="3" t="s">
        <v>10</v>
      </c>
      <c r="F253" s="3">
        <v>0</v>
      </c>
      <c r="G253" s="4">
        <v>53173</v>
      </c>
      <c r="H253" s="3" t="s">
        <v>16</v>
      </c>
      <c r="I253" s="5" t="str">
        <f>VLOOKUP(B253,Demographics!$A$2:$C$400,2,FALSE)</f>
        <v>Elaine T Ward</v>
      </c>
      <c r="J253" s="5" t="str">
        <f>VLOOKUP(B253,Demographics!$A$2:$C$400,3,FALSE)</f>
        <v>Newspaper,Print</v>
      </c>
      <c r="K253" s="5" t="str">
        <f t="shared" si="9"/>
        <v>Print</v>
      </c>
      <c r="L253" s="5" t="str">
        <f t="shared" si="10"/>
        <v xml:space="preserve">Elaine </v>
      </c>
      <c r="M253" s="5" t="str">
        <f t="shared" si="11"/>
        <v>Ward</v>
      </c>
      <c r="N253" s="5" t="s">
        <v>879</v>
      </c>
    </row>
    <row r="254" spans="1:14" x14ac:dyDescent="0.2">
      <c r="A254" s="3">
        <v>253</v>
      </c>
      <c r="B254" t="s">
        <v>278</v>
      </c>
      <c r="C254" s="3" t="s">
        <v>19</v>
      </c>
      <c r="D254" s="3">
        <v>2</v>
      </c>
      <c r="E254" s="3" t="s">
        <v>17</v>
      </c>
      <c r="F254" s="3">
        <v>0</v>
      </c>
      <c r="G254" s="4">
        <v>54506</v>
      </c>
      <c r="H254" s="3" t="s">
        <v>11</v>
      </c>
      <c r="I254" s="5" t="str">
        <f>VLOOKUP(B254,Demographics!$A$2:$C$400,2,FALSE)</f>
        <v>Deb L Graff</v>
      </c>
      <c r="J254" s="5" t="str">
        <f>VLOOKUP(B254,Demographics!$A$2:$C$400,3,FALSE)</f>
        <v>Billboard,Print</v>
      </c>
      <c r="K254" s="5" t="str">
        <f t="shared" si="9"/>
        <v>Print</v>
      </c>
      <c r="L254" s="5" t="str">
        <f t="shared" si="10"/>
        <v xml:space="preserve">Deb </v>
      </c>
      <c r="M254" s="5" t="str">
        <f t="shared" si="11"/>
        <v>Graff</v>
      </c>
      <c r="N254" s="5" t="s">
        <v>870</v>
      </c>
    </row>
    <row r="255" spans="1:14" x14ac:dyDescent="0.2">
      <c r="A255" s="3">
        <v>254</v>
      </c>
      <c r="B255" t="s">
        <v>279</v>
      </c>
      <c r="C255" s="3" t="s">
        <v>19</v>
      </c>
      <c r="D255" s="3">
        <v>2</v>
      </c>
      <c r="E255" s="3" t="s">
        <v>17</v>
      </c>
      <c r="F255" s="3">
        <v>2</v>
      </c>
      <c r="G255" s="4">
        <v>84168</v>
      </c>
      <c r="H255" s="3" t="s">
        <v>15</v>
      </c>
      <c r="I255" s="5" t="str">
        <f>VLOOKUP(B255,Demographics!$A$2:$C$400,2,FALSE)</f>
        <v>Mary V Shea</v>
      </c>
      <c r="J255" s="5" t="str">
        <f>VLOOKUP(B255,Demographics!$A$2:$C$400,3,FALSE)</f>
        <v>Facebook Campaign,Online</v>
      </c>
      <c r="K255" s="5" t="str">
        <f t="shared" si="9"/>
        <v>Online</v>
      </c>
      <c r="L255" s="5" t="str">
        <f t="shared" si="10"/>
        <v xml:space="preserve">Mary </v>
      </c>
      <c r="M255" s="5" t="str">
        <f t="shared" si="11"/>
        <v>Shea</v>
      </c>
      <c r="N255" s="5" t="s">
        <v>885</v>
      </c>
    </row>
    <row r="256" spans="1:14" x14ac:dyDescent="0.2">
      <c r="A256" s="3">
        <v>255</v>
      </c>
      <c r="B256" t="s">
        <v>280</v>
      </c>
      <c r="C256" s="3" t="s">
        <v>7</v>
      </c>
      <c r="D256" s="3">
        <v>2</v>
      </c>
      <c r="E256" s="3" t="s">
        <v>8</v>
      </c>
      <c r="F256" s="3">
        <v>0</v>
      </c>
      <c r="G256" s="4">
        <v>109022</v>
      </c>
      <c r="H256" s="3" t="s">
        <v>16</v>
      </c>
      <c r="I256" s="5" t="str">
        <f>VLOOKUP(B256,Demographics!$A$2:$C$400,2,FALSE)</f>
        <v>Grace P Alford</v>
      </c>
      <c r="J256" s="5" t="str">
        <f>VLOOKUP(B256,Demographics!$A$2:$C$400,3,FALSE)</f>
        <v>In-Person,N/A</v>
      </c>
      <c r="K256" s="5" t="str">
        <f t="shared" si="9"/>
        <v>N/A</v>
      </c>
      <c r="L256" s="5" t="str">
        <f t="shared" si="10"/>
        <v xml:space="preserve">Grace </v>
      </c>
      <c r="M256" s="5" t="str">
        <f t="shared" si="11"/>
        <v>Alford</v>
      </c>
      <c r="N256" s="5" t="s">
        <v>883</v>
      </c>
    </row>
    <row r="257" spans="1:14" x14ac:dyDescent="0.2">
      <c r="A257" s="3">
        <v>256</v>
      </c>
      <c r="B257" t="s">
        <v>281</v>
      </c>
      <c r="C257" s="3" t="s">
        <v>19</v>
      </c>
      <c r="D257" s="3">
        <v>2</v>
      </c>
      <c r="E257" s="3" t="s">
        <v>20</v>
      </c>
      <c r="F257" s="3">
        <v>3</v>
      </c>
      <c r="G257" s="4">
        <v>60242</v>
      </c>
      <c r="H257" s="3" t="s">
        <v>14</v>
      </c>
      <c r="I257" s="5" t="str">
        <f>VLOOKUP(B257,Demographics!$A$2:$C$400,2,FALSE)</f>
        <v>Julie N Rowe</v>
      </c>
      <c r="J257" s="5" t="str">
        <f>VLOOKUP(B257,Demographics!$A$2:$C$400,3,FALSE)</f>
        <v>Facebook Campaign,Online</v>
      </c>
      <c r="K257" s="5" t="str">
        <f t="shared" si="9"/>
        <v>Online</v>
      </c>
      <c r="L257" s="5" t="str">
        <f t="shared" si="10"/>
        <v xml:space="preserve">Julie </v>
      </c>
      <c r="M257" s="5" t="str">
        <f t="shared" si="11"/>
        <v>Rowe</v>
      </c>
      <c r="N257" s="5" t="s">
        <v>874</v>
      </c>
    </row>
    <row r="258" spans="1:14" x14ac:dyDescent="0.2">
      <c r="A258" s="3">
        <v>257</v>
      </c>
      <c r="B258" t="s">
        <v>282</v>
      </c>
      <c r="C258" s="3" t="s">
        <v>7</v>
      </c>
      <c r="D258" s="3">
        <v>2</v>
      </c>
      <c r="E258" s="3" t="s">
        <v>21</v>
      </c>
      <c r="F258" s="3">
        <v>3</v>
      </c>
      <c r="G258" s="4">
        <v>134254</v>
      </c>
      <c r="H258" s="3" t="s">
        <v>14</v>
      </c>
      <c r="I258" s="5" t="str">
        <f>VLOOKUP(B258,Demographics!$A$2:$C$400,2,FALSE)</f>
        <v>John L Rivera</v>
      </c>
      <c r="J258" s="5" t="str">
        <f>VLOOKUP(B258,Demographics!$A$2:$C$400,3,FALSE)</f>
        <v>In-Person,N/A</v>
      </c>
      <c r="K258" s="5" t="str">
        <f t="shared" si="9"/>
        <v>N/A</v>
      </c>
      <c r="L258" s="5" t="str">
        <f t="shared" si="10"/>
        <v xml:space="preserve">John </v>
      </c>
      <c r="M258" s="5" t="str">
        <f t="shared" si="11"/>
        <v>Rivera</v>
      </c>
      <c r="N258" s="5" t="s">
        <v>870</v>
      </c>
    </row>
    <row r="259" spans="1:14" x14ac:dyDescent="0.2">
      <c r="A259" s="3">
        <v>258</v>
      </c>
      <c r="B259" t="s">
        <v>283</v>
      </c>
      <c r="C259" s="3" t="s">
        <v>7</v>
      </c>
      <c r="D259" s="3">
        <v>2</v>
      </c>
      <c r="E259" s="3" t="s">
        <v>17</v>
      </c>
      <c r="F259" s="3">
        <v>1</v>
      </c>
      <c r="G259" s="4">
        <v>107768</v>
      </c>
      <c r="H259" s="3" t="s">
        <v>15</v>
      </c>
      <c r="I259" s="5" t="str">
        <f>VLOOKUP(B259,Demographics!$A$2:$C$400,2,FALSE)</f>
        <v>Mary J Gale</v>
      </c>
      <c r="J259" s="5" t="str">
        <f>VLOOKUP(B259,Demographics!$A$2:$C$400,3,FALSE)</f>
        <v>Google Adwords,Online</v>
      </c>
      <c r="K259" s="5" t="str">
        <f t="shared" ref="K259:K322" si="12">MID(J259, FIND(",", J259) + 1, LEN(J259) - FIND(",", J259))</f>
        <v>Online</v>
      </c>
      <c r="L259" s="5" t="str">
        <f t="shared" ref="L259:L322" si="13">LEFT(I259,FIND(" ",I259))</f>
        <v xml:space="preserve">Mary </v>
      </c>
      <c r="M259" s="5" t="str">
        <f t="shared" ref="M259:M322" si="14">RIGHT(I259,LEN(I259)-SEARCH(" ",I259,FIND(" ",I259)+2))</f>
        <v>Gale</v>
      </c>
      <c r="N259" s="5" t="s">
        <v>872</v>
      </c>
    </row>
    <row r="260" spans="1:14" x14ac:dyDescent="0.2">
      <c r="A260" s="3">
        <v>259</v>
      </c>
      <c r="B260" t="s">
        <v>284</v>
      </c>
      <c r="C260" s="3" t="s">
        <v>19</v>
      </c>
      <c r="D260" s="3">
        <v>1</v>
      </c>
      <c r="E260" s="3" t="s">
        <v>8</v>
      </c>
      <c r="F260" s="3">
        <v>2</v>
      </c>
      <c r="G260" s="4">
        <v>79433</v>
      </c>
      <c r="H260" s="3" t="s">
        <v>14</v>
      </c>
      <c r="I260" s="5" t="str">
        <f>VLOOKUP(B260,Demographics!$A$2:$C$400,2,FALSE)</f>
        <v>Rita W Compton</v>
      </c>
      <c r="J260" s="5" t="str">
        <f>VLOOKUP(B260,Demographics!$A$2:$C$400,3,FALSE)</f>
        <v>In-Person,N/A</v>
      </c>
      <c r="K260" s="5" t="str">
        <f t="shared" si="12"/>
        <v>N/A</v>
      </c>
      <c r="L260" s="5" t="str">
        <f t="shared" si="13"/>
        <v xml:space="preserve">Rita </v>
      </c>
      <c r="M260" s="5" t="str">
        <f t="shared" si="14"/>
        <v>Compton</v>
      </c>
      <c r="N260" s="5" t="s">
        <v>873</v>
      </c>
    </row>
    <row r="261" spans="1:14" x14ac:dyDescent="0.2">
      <c r="A261" s="3">
        <v>260</v>
      </c>
      <c r="B261" t="s">
        <v>285</v>
      </c>
      <c r="C261" s="3" t="s">
        <v>7</v>
      </c>
      <c r="D261" s="3">
        <v>2</v>
      </c>
      <c r="E261" s="3" t="s">
        <v>23</v>
      </c>
      <c r="F261" s="3">
        <v>2</v>
      </c>
      <c r="G261" s="4">
        <v>110266</v>
      </c>
      <c r="H261" s="3" t="s">
        <v>14</v>
      </c>
      <c r="I261" s="5" t="str">
        <f>VLOOKUP(B261,Demographics!$A$2:$C$400,2,FALSE)</f>
        <v>Doreen T Rodriquez</v>
      </c>
      <c r="J261" s="5" t="str">
        <f>VLOOKUP(B261,Demographics!$A$2:$C$400,3,FALSE)</f>
        <v>Magazine,Print</v>
      </c>
      <c r="K261" s="5" t="str">
        <f t="shared" si="12"/>
        <v>Print</v>
      </c>
      <c r="L261" s="5" t="str">
        <f t="shared" si="13"/>
        <v xml:space="preserve">Doreen </v>
      </c>
      <c r="M261" s="5" t="str">
        <f t="shared" si="14"/>
        <v>Rodriquez</v>
      </c>
      <c r="N261" s="5" t="s">
        <v>879</v>
      </c>
    </row>
    <row r="262" spans="1:14" x14ac:dyDescent="0.2">
      <c r="A262" s="3">
        <v>261</v>
      </c>
      <c r="B262" t="s">
        <v>286</v>
      </c>
      <c r="C262" s="3" t="s">
        <v>19</v>
      </c>
      <c r="D262" s="3">
        <v>1</v>
      </c>
      <c r="E262" s="3" t="s">
        <v>24</v>
      </c>
      <c r="F262" s="3">
        <v>0</v>
      </c>
      <c r="G262" s="4">
        <v>66120</v>
      </c>
      <c r="H262" s="3" t="s">
        <v>9</v>
      </c>
      <c r="I262" s="5" t="str">
        <f>VLOOKUP(B262,Demographics!$A$2:$C$400,2,FALSE)</f>
        <v>Beth T Petty</v>
      </c>
      <c r="J262" s="5" t="str">
        <f>VLOOKUP(B262,Demographics!$A$2:$C$400,3,FALSE)</f>
        <v>Facebook Campaign,Online</v>
      </c>
      <c r="K262" s="5" t="str">
        <f t="shared" si="12"/>
        <v>Online</v>
      </c>
      <c r="L262" s="5" t="str">
        <f t="shared" si="13"/>
        <v xml:space="preserve">Beth </v>
      </c>
      <c r="M262" s="5" t="str">
        <f t="shared" si="14"/>
        <v>Petty</v>
      </c>
      <c r="N262" s="5" t="s">
        <v>879</v>
      </c>
    </row>
    <row r="263" spans="1:14" x14ac:dyDescent="0.2">
      <c r="A263" s="3">
        <v>262</v>
      </c>
      <c r="B263" t="s">
        <v>287</v>
      </c>
      <c r="C263" s="3" t="s">
        <v>7</v>
      </c>
      <c r="D263" s="3">
        <v>1</v>
      </c>
      <c r="E263" s="3" t="s">
        <v>23</v>
      </c>
      <c r="F263" s="3">
        <v>2</v>
      </c>
      <c r="G263" s="4">
        <v>83848</v>
      </c>
      <c r="H263" s="3" t="s">
        <v>16</v>
      </c>
      <c r="I263" s="5" t="str">
        <f>VLOOKUP(B263,Demographics!$A$2:$C$400,2,FALSE)</f>
        <v>Vincent C Grant</v>
      </c>
      <c r="J263" s="5" t="str">
        <f>VLOOKUP(B263,Demographics!$A$2:$C$400,3,FALSE)</f>
        <v>Google Adwords,Online</v>
      </c>
      <c r="K263" s="5" t="str">
        <f t="shared" si="12"/>
        <v>Online</v>
      </c>
      <c r="L263" s="5" t="str">
        <f t="shared" si="13"/>
        <v xml:space="preserve">Vincent </v>
      </c>
      <c r="M263" s="5" t="str">
        <f t="shared" si="14"/>
        <v>Grant</v>
      </c>
      <c r="N263" s="5" t="s">
        <v>871</v>
      </c>
    </row>
    <row r="264" spans="1:14" x14ac:dyDescent="0.2">
      <c r="A264" s="3">
        <v>263</v>
      </c>
      <c r="B264" t="s">
        <v>288</v>
      </c>
      <c r="C264" s="3" t="s">
        <v>7</v>
      </c>
      <c r="D264" s="3">
        <v>2</v>
      </c>
      <c r="E264" s="3" t="s">
        <v>23</v>
      </c>
      <c r="F264" s="3">
        <v>0</v>
      </c>
      <c r="G264" s="4">
        <v>69546</v>
      </c>
      <c r="H264" s="3" t="s">
        <v>9</v>
      </c>
      <c r="I264" s="5" t="str">
        <f>VLOOKUP(B264,Demographics!$A$2:$C$400,2,FALSE)</f>
        <v>Mark A Roberts</v>
      </c>
      <c r="J264" s="5" t="str">
        <f>VLOOKUP(B264,Demographics!$A$2:$C$400,3,FALSE)</f>
        <v>Billboard,Print</v>
      </c>
      <c r="K264" s="5" t="str">
        <f t="shared" si="12"/>
        <v>Print</v>
      </c>
      <c r="L264" s="5" t="str">
        <f t="shared" si="13"/>
        <v xml:space="preserve">Mark </v>
      </c>
      <c r="M264" s="5" t="str">
        <f t="shared" si="14"/>
        <v>Roberts</v>
      </c>
      <c r="N264" s="5" t="s">
        <v>867</v>
      </c>
    </row>
    <row r="265" spans="1:14" x14ac:dyDescent="0.2">
      <c r="A265" s="3">
        <v>264</v>
      </c>
      <c r="B265" t="s">
        <v>289</v>
      </c>
      <c r="C265" s="3" t="s">
        <v>19</v>
      </c>
      <c r="D265" s="3">
        <v>2</v>
      </c>
      <c r="E265" s="3" t="s">
        <v>21</v>
      </c>
      <c r="F265" s="3">
        <v>2</v>
      </c>
      <c r="G265" s="4">
        <v>65085</v>
      </c>
      <c r="H265" s="3" t="s">
        <v>16</v>
      </c>
      <c r="I265" s="5" t="str">
        <f>VLOOKUP(B265,Demographics!$A$2:$C$400,2,FALSE)</f>
        <v>Stanley L Brunelle</v>
      </c>
      <c r="J265" s="5" t="str">
        <f>VLOOKUP(B265,Demographics!$A$2:$C$400,3,FALSE)</f>
        <v>Newspaper,Print</v>
      </c>
      <c r="K265" s="5" t="str">
        <f t="shared" si="12"/>
        <v>Print</v>
      </c>
      <c r="L265" s="5" t="str">
        <f t="shared" si="13"/>
        <v xml:space="preserve">Stanley </v>
      </c>
      <c r="M265" s="5" t="str">
        <f t="shared" si="14"/>
        <v>Brunelle</v>
      </c>
      <c r="N265" s="5" t="s">
        <v>870</v>
      </c>
    </row>
    <row r="266" spans="1:14" x14ac:dyDescent="0.2">
      <c r="A266" s="3">
        <v>265</v>
      </c>
      <c r="B266" t="s">
        <v>290</v>
      </c>
      <c r="C266" s="3" t="s">
        <v>7</v>
      </c>
      <c r="D266" s="3">
        <v>1</v>
      </c>
      <c r="E266" s="3" t="s">
        <v>21</v>
      </c>
      <c r="F266" s="3">
        <v>2</v>
      </c>
      <c r="G266" s="4">
        <v>73359</v>
      </c>
      <c r="H266" s="3" t="s">
        <v>15</v>
      </c>
      <c r="I266" s="5" t="str">
        <f>VLOOKUP(B266,Demographics!$A$2:$C$400,2,FALSE)</f>
        <v>Amy E Connell</v>
      </c>
      <c r="J266" s="5" t="str">
        <f>VLOOKUP(B266,Demographics!$A$2:$C$400,3,FALSE)</f>
        <v>In-Person,N/A</v>
      </c>
      <c r="K266" s="5" t="str">
        <f t="shared" si="12"/>
        <v>N/A</v>
      </c>
      <c r="L266" s="5" t="str">
        <f t="shared" si="13"/>
        <v xml:space="preserve">Amy </v>
      </c>
      <c r="M266" s="5" t="str">
        <f t="shared" si="14"/>
        <v>Connell</v>
      </c>
      <c r="N266" s="5" t="s">
        <v>869</v>
      </c>
    </row>
    <row r="267" spans="1:14" x14ac:dyDescent="0.2">
      <c r="A267" s="3">
        <v>266</v>
      </c>
      <c r="B267" t="s">
        <v>291</v>
      </c>
      <c r="C267" s="3" t="s">
        <v>13</v>
      </c>
      <c r="D267" s="3">
        <v>2</v>
      </c>
      <c r="E267" s="3" t="s">
        <v>8</v>
      </c>
      <c r="F267" s="3">
        <v>1</v>
      </c>
      <c r="G267" s="4">
        <v>36749</v>
      </c>
      <c r="H267" s="3" t="s">
        <v>14</v>
      </c>
      <c r="I267" s="5" t="str">
        <f>VLOOKUP(B267,Demographics!$A$2:$C$400,2,FALSE)</f>
        <v>Janice S Hernandez</v>
      </c>
      <c r="J267" s="5" t="str">
        <f>VLOOKUP(B267,Demographics!$A$2:$C$400,3,FALSE)</f>
        <v>Google Adwords,Online</v>
      </c>
      <c r="K267" s="5" t="str">
        <f t="shared" si="12"/>
        <v>Online</v>
      </c>
      <c r="L267" s="5" t="str">
        <f t="shared" si="13"/>
        <v xml:space="preserve">Janice </v>
      </c>
      <c r="M267" s="5" t="str">
        <f t="shared" si="14"/>
        <v>Hernandez</v>
      </c>
      <c r="N267" s="5" t="s">
        <v>880</v>
      </c>
    </row>
    <row r="268" spans="1:14" x14ac:dyDescent="0.2">
      <c r="A268" s="3">
        <v>267</v>
      </c>
      <c r="B268" t="s">
        <v>292</v>
      </c>
      <c r="C268" s="3" t="s">
        <v>19</v>
      </c>
      <c r="D268" s="3">
        <v>1</v>
      </c>
      <c r="E268" s="3" t="s">
        <v>22</v>
      </c>
      <c r="F268" s="3">
        <v>2</v>
      </c>
      <c r="G268" s="4">
        <v>91007</v>
      </c>
      <c r="H268" s="3" t="s">
        <v>11</v>
      </c>
      <c r="I268" s="5" t="str">
        <f>VLOOKUP(B268,Demographics!$A$2:$C$400,2,FALSE)</f>
        <v>Carol G Merlo</v>
      </c>
      <c r="J268" s="5" t="str">
        <f>VLOOKUP(B268,Demographics!$A$2:$C$400,3,FALSE)</f>
        <v>Newspaper,Print</v>
      </c>
      <c r="K268" s="5" t="str">
        <f t="shared" si="12"/>
        <v>Print</v>
      </c>
      <c r="L268" s="5" t="str">
        <f t="shared" si="13"/>
        <v xml:space="preserve">Carol </v>
      </c>
      <c r="M268" s="5" t="str">
        <f t="shared" si="14"/>
        <v>Merlo</v>
      </c>
      <c r="N268" s="5" t="s">
        <v>886</v>
      </c>
    </row>
    <row r="269" spans="1:14" x14ac:dyDescent="0.2">
      <c r="A269" s="3">
        <v>268</v>
      </c>
      <c r="B269" t="s">
        <v>293</v>
      </c>
      <c r="C269" s="3" t="s">
        <v>7</v>
      </c>
      <c r="D269" s="3">
        <v>1</v>
      </c>
      <c r="E269" s="3" t="s">
        <v>23</v>
      </c>
      <c r="F269" s="3">
        <v>0</v>
      </c>
      <c r="G269" s="4">
        <v>76408</v>
      </c>
      <c r="H269" s="3" t="s">
        <v>9</v>
      </c>
      <c r="I269" s="5" t="str">
        <f>VLOOKUP(B269,Demographics!$A$2:$C$400,2,FALSE)</f>
        <v>Francis J Herrera</v>
      </c>
      <c r="J269" s="5" t="str">
        <f>VLOOKUP(B269,Demographics!$A$2:$C$400,3,FALSE)</f>
        <v>In-Person,N/A</v>
      </c>
      <c r="K269" s="5" t="str">
        <f t="shared" si="12"/>
        <v>N/A</v>
      </c>
      <c r="L269" s="5" t="str">
        <f t="shared" si="13"/>
        <v xml:space="preserve">Francis </v>
      </c>
      <c r="M269" s="5" t="str">
        <f t="shared" si="14"/>
        <v>Herrera</v>
      </c>
      <c r="N269" s="5" t="s">
        <v>872</v>
      </c>
    </row>
    <row r="270" spans="1:14" x14ac:dyDescent="0.2">
      <c r="A270" s="3">
        <v>269</v>
      </c>
      <c r="B270" t="s">
        <v>294</v>
      </c>
      <c r="C270" s="3" t="s">
        <v>7</v>
      </c>
      <c r="D270" s="3">
        <v>2</v>
      </c>
      <c r="E270" s="3" t="s">
        <v>8</v>
      </c>
      <c r="F270" s="3">
        <v>0</v>
      </c>
      <c r="G270" s="4">
        <v>84572</v>
      </c>
      <c r="H270" s="3" t="s">
        <v>9</v>
      </c>
      <c r="I270" s="5" t="str">
        <f>VLOOKUP(B270,Demographics!$A$2:$C$400,2,FALSE)</f>
        <v>Sydney C Morrison</v>
      </c>
      <c r="J270" s="5" t="str">
        <f>VLOOKUP(B270,Demographics!$A$2:$C$400,3,FALSE)</f>
        <v>In-Person,N/A</v>
      </c>
      <c r="K270" s="5" t="str">
        <f t="shared" si="12"/>
        <v>N/A</v>
      </c>
      <c r="L270" s="5" t="str">
        <f t="shared" si="13"/>
        <v xml:space="preserve">Sydney </v>
      </c>
      <c r="M270" s="5" t="str">
        <f t="shared" si="14"/>
        <v>Morrison</v>
      </c>
      <c r="N270" s="5" t="s">
        <v>871</v>
      </c>
    </row>
    <row r="271" spans="1:14" x14ac:dyDescent="0.2">
      <c r="A271" s="3">
        <v>270</v>
      </c>
      <c r="B271" t="s">
        <v>295</v>
      </c>
      <c r="C271" s="3" t="s">
        <v>7</v>
      </c>
      <c r="D271" s="3">
        <v>1</v>
      </c>
      <c r="E271" s="3" t="s">
        <v>21</v>
      </c>
      <c r="F271" s="3">
        <v>3</v>
      </c>
      <c r="G271" s="4">
        <v>107253</v>
      </c>
      <c r="H271" s="3" t="s">
        <v>11</v>
      </c>
      <c r="I271" s="5" t="str">
        <f>VLOOKUP(B271,Demographics!$A$2:$C$400,2,FALSE)</f>
        <v>Brian K Johnson</v>
      </c>
      <c r="J271" s="5" t="str">
        <f>VLOOKUP(B271,Demographics!$A$2:$C$400,3,FALSE)</f>
        <v>Newspaper,Print</v>
      </c>
      <c r="K271" s="5" t="str">
        <f t="shared" si="12"/>
        <v>Print</v>
      </c>
      <c r="L271" s="5" t="str">
        <f t="shared" si="13"/>
        <v xml:space="preserve">Brian </v>
      </c>
      <c r="M271" s="5" t="str">
        <f t="shared" si="14"/>
        <v>Johnson</v>
      </c>
      <c r="N271" s="5" t="s">
        <v>868</v>
      </c>
    </row>
    <row r="272" spans="1:14" x14ac:dyDescent="0.2">
      <c r="A272" s="3">
        <v>271</v>
      </c>
      <c r="B272" t="s">
        <v>296</v>
      </c>
      <c r="C272" s="3" t="s">
        <v>13</v>
      </c>
      <c r="D272" s="3">
        <v>2</v>
      </c>
      <c r="E272" s="3" t="s">
        <v>21</v>
      </c>
      <c r="F272" s="3">
        <v>1</v>
      </c>
      <c r="G272" s="4">
        <v>60924</v>
      </c>
      <c r="H272" s="3" t="s">
        <v>16</v>
      </c>
      <c r="I272" s="5" t="str">
        <f>VLOOKUP(B272,Demographics!$A$2:$C$400,2,FALSE)</f>
        <v>Dino L Wood</v>
      </c>
      <c r="J272" s="5" t="str">
        <f>VLOOKUP(B272,Demographics!$A$2:$C$400,3,FALSE)</f>
        <v>In-Person,N/A</v>
      </c>
      <c r="K272" s="5" t="str">
        <f t="shared" si="12"/>
        <v>N/A</v>
      </c>
      <c r="L272" s="5" t="str">
        <f t="shared" si="13"/>
        <v xml:space="preserve">Dino </v>
      </c>
      <c r="M272" s="5" t="str">
        <f t="shared" si="14"/>
        <v>Wood</v>
      </c>
      <c r="N272" s="5" t="s">
        <v>870</v>
      </c>
    </row>
    <row r="273" spans="1:14" x14ac:dyDescent="0.2">
      <c r="A273" s="3">
        <v>272</v>
      </c>
      <c r="B273" t="s">
        <v>297</v>
      </c>
      <c r="C273" s="3" t="s">
        <v>13</v>
      </c>
      <c r="D273" s="3">
        <v>2</v>
      </c>
      <c r="E273" s="3" t="s">
        <v>17</v>
      </c>
      <c r="F273" s="3">
        <v>0</v>
      </c>
      <c r="G273" s="4">
        <v>50516</v>
      </c>
      <c r="H273" s="3" t="s">
        <v>11</v>
      </c>
      <c r="I273" s="5" t="str">
        <f>VLOOKUP(B273,Demographics!$A$2:$C$400,2,FALSE)</f>
        <v>Jonathan K Miller</v>
      </c>
      <c r="J273" s="5" t="str">
        <f>VLOOKUP(B273,Demographics!$A$2:$C$400,3,FALSE)</f>
        <v>Newspaper,Print</v>
      </c>
      <c r="K273" s="5" t="str">
        <f t="shared" si="12"/>
        <v>Print</v>
      </c>
      <c r="L273" s="5" t="str">
        <f t="shared" si="13"/>
        <v xml:space="preserve">Jonathan </v>
      </c>
      <c r="M273" s="5" t="str">
        <f t="shared" si="14"/>
        <v>Miller</v>
      </c>
      <c r="N273" s="5" t="s">
        <v>868</v>
      </c>
    </row>
    <row r="274" spans="1:14" x14ac:dyDescent="0.2">
      <c r="A274" s="3">
        <v>273</v>
      </c>
      <c r="B274" t="s">
        <v>298</v>
      </c>
      <c r="C274" s="3" t="s">
        <v>19</v>
      </c>
      <c r="D274" s="3">
        <v>2</v>
      </c>
      <c r="E274" s="3" t="s">
        <v>17</v>
      </c>
      <c r="F274" s="3">
        <v>0</v>
      </c>
      <c r="G274" s="4">
        <v>84571</v>
      </c>
      <c r="H274" s="3" t="s">
        <v>14</v>
      </c>
      <c r="I274" s="5" t="str">
        <f>VLOOKUP(B274,Demographics!$A$2:$C$400,2,FALSE)</f>
        <v>Jerome V Irwin</v>
      </c>
      <c r="J274" s="5" t="str">
        <f>VLOOKUP(B274,Demographics!$A$2:$C$400,3,FALSE)</f>
        <v>In-Person,N/A</v>
      </c>
      <c r="K274" s="5" t="str">
        <f t="shared" si="12"/>
        <v>N/A</v>
      </c>
      <c r="L274" s="5" t="str">
        <f t="shared" si="13"/>
        <v xml:space="preserve">Jerome </v>
      </c>
      <c r="M274" s="5" t="str">
        <f t="shared" si="14"/>
        <v>Irwin</v>
      </c>
      <c r="N274" s="5" t="s">
        <v>885</v>
      </c>
    </row>
    <row r="275" spans="1:14" x14ac:dyDescent="0.2">
      <c r="A275" s="3">
        <v>274</v>
      </c>
      <c r="B275" t="s">
        <v>299</v>
      </c>
      <c r="C275" s="3" t="s">
        <v>7</v>
      </c>
      <c r="D275" s="3">
        <v>2</v>
      </c>
      <c r="E275" s="3" t="s">
        <v>21</v>
      </c>
      <c r="F275" s="3">
        <v>2</v>
      </c>
      <c r="G275" s="4">
        <v>78090</v>
      </c>
      <c r="H275" s="3" t="s">
        <v>9</v>
      </c>
      <c r="I275" s="5" t="str">
        <f>VLOOKUP(B275,Demographics!$A$2:$C$400,2,FALSE)</f>
        <v>Derek M Flores</v>
      </c>
      <c r="J275" s="5" t="str">
        <f>VLOOKUP(B275,Demographics!$A$2:$C$400,3,FALSE)</f>
        <v>Billboard,Print</v>
      </c>
      <c r="K275" s="5" t="str">
        <f t="shared" si="12"/>
        <v>Print</v>
      </c>
      <c r="L275" s="5" t="str">
        <f t="shared" si="13"/>
        <v xml:space="preserve">Derek </v>
      </c>
      <c r="M275" s="5" t="str">
        <f t="shared" si="14"/>
        <v>Flores</v>
      </c>
      <c r="N275" s="5" t="s">
        <v>875</v>
      </c>
    </row>
    <row r="276" spans="1:14" x14ac:dyDescent="0.2">
      <c r="A276" s="3">
        <v>275</v>
      </c>
      <c r="B276" t="s">
        <v>300</v>
      </c>
      <c r="C276" s="3" t="s">
        <v>7</v>
      </c>
      <c r="D276" s="3">
        <v>2</v>
      </c>
      <c r="E276" s="3" t="s">
        <v>22</v>
      </c>
      <c r="F276" s="3">
        <v>2</v>
      </c>
      <c r="G276" s="4">
        <v>90190</v>
      </c>
      <c r="H276" s="3" t="s">
        <v>15</v>
      </c>
      <c r="I276" s="5" t="str">
        <f>VLOOKUP(B276,Demographics!$A$2:$C$400,2,FALSE)</f>
        <v>Gene S Black</v>
      </c>
      <c r="J276" s="5" t="str">
        <f>VLOOKUP(B276,Demographics!$A$2:$C$400,3,FALSE)</f>
        <v>In-Person,N/A</v>
      </c>
      <c r="K276" s="5" t="str">
        <f t="shared" si="12"/>
        <v>N/A</v>
      </c>
      <c r="L276" s="5" t="str">
        <f t="shared" si="13"/>
        <v xml:space="preserve">Gene </v>
      </c>
      <c r="M276" s="5" t="str">
        <f t="shared" si="14"/>
        <v>Black</v>
      </c>
      <c r="N276" s="5" t="s">
        <v>880</v>
      </c>
    </row>
    <row r="277" spans="1:14" x14ac:dyDescent="0.2">
      <c r="A277" s="3">
        <v>276</v>
      </c>
      <c r="B277" t="s">
        <v>301</v>
      </c>
      <c r="C277" s="3" t="s">
        <v>7</v>
      </c>
      <c r="D277" s="3">
        <v>2</v>
      </c>
      <c r="E277" s="3" t="s">
        <v>10</v>
      </c>
      <c r="F277" s="3">
        <v>0</v>
      </c>
      <c r="G277" s="4">
        <v>45516</v>
      </c>
      <c r="H277" s="3" t="s">
        <v>15</v>
      </c>
      <c r="I277" s="5" t="str">
        <f>VLOOKUP(B277,Demographics!$A$2:$C$400,2,FALSE)</f>
        <v>Jennifer P Downs</v>
      </c>
      <c r="J277" s="5" t="str">
        <f>VLOOKUP(B277,Demographics!$A$2:$C$400,3,FALSE)</f>
        <v>Billboard,Print</v>
      </c>
      <c r="K277" s="5" t="str">
        <f t="shared" si="12"/>
        <v>Print</v>
      </c>
      <c r="L277" s="5" t="str">
        <f t="shared" si="13"/>
        <v xml:space="preserve">Jennifer </v>
      </c>
      <c r="M277" s="5" t="str">
        <f t="shared" si="14"/>
        <v>Downs</v>
      </c>
      <c r="N277" s="5" t="s">
        <v>883</v>
      </c>
    </row>
    <row r="278" spans="1:14" x14ac:dyDescent="0.2">
      <c r="A278" s="3">
        <v>277</v>
      </c>
      <c r="B278" t="s">
        <v>302</v>
      </c>
      <c r="C278" s="3" t="s">
        <v>13</v>
      </c>
      <c r="D278" s="3">
        <v>2</v>
      </c>
      <c r="E278" s="3" t="s">
        <v>24</v>
      </c>
      <c r="F278" s="3">
        <v>2</v>
      </c>
      <c r="G278" s="4">
        <v>23657</v>
      </c>
      <c r="H278" s="3" t="s">
        <v>9</v>
      </c>
      <c r="I278" s="5" t="str">
        <f>VLOOKUP(B278,Demographics!$A$2:$C$400,2,FALSE)</f>
        <v>Alberto C Majors</v>
      </c>
      <c r="J278" s="5" t="str">
        <f>VLOOKUP(B278,Demographics!$A$2:$C$400,3,FALSE)</f>
        <v>Google Adwords,Online</v>
      </c>
      <c r="K278" s="5" t="str">
        <f t="shared" si="12"/>
        <v>Online</v>
      </c>
      <c r="L278" s="5" t="str">
        <f t="shared" si="13"/>
        <v xml:space="preserve">Alberto </v>
      </c>
      <c r="M278" s="5" t="str">
        <f t="shared" si="14"/>
        <v>Majors</v>
      </c>
      <c r="N278" s="5" t="s">
        <v>871</v>
      </c>
    </row>
    <row r="279" spans="1:14" x14ac:dyDescent="0.2">
      <c r="A279" s="3">
        <v>278</v>
      </c>
      <c r="B279" t="s">
        <v>303</v>
      </c>
      <c r="C279" s="3" t="s">
        <v>13</v>
      </c>
      <c r="D279" s="3">
        <v>2</v>
      </c>
      <c r="E279" s="3" t="s">
        <v>23</v>
      </c>
      <c r="F279" s="3">
        <v>3</v>
      </c>
      <c r="G279" s="4">
        <v>45022</v>
      </c>
      <c r="H279" s="3" t="s">
        <v>9</v>
      </c>
      <c r="I279" s="5" t="str">
        <f>VLOOKUP(B279,Demographics!$A$2:$C$400,2,FALSE)</f>
        <v>Edward E Plant</v>
      </c>
      <c r="J279" s="5" t="str">
        <f>VLOOKUP(B279,Demographics!$A$2:$C$400,3,FALSE)</f>
        <v>Newspaper,Print</v>
      </c>
      <c r="K279" s="5" t="str">
        <f t="shared" si="12"/>
        <v>Print</v>
      </c>
      <c r="L279" s="5" t="str">
        <f t="shared" si="13"/>
        <v xml:space="preserve">Edward </v>
      </c>
      <c r="M279" s="5" t="str">
        <f t="shared" si="14"/>
        <v>Plant</v>
      </c>
      <c r="N279" s="5" t="s">
        <v>869</v>
      </c>
    </row>
    <row r="280" spans="1:14" x14ac:dyDescent="0.2">
      <c r="A280" s="3">
        <v>279</v>
      </c>
      <c r="B280" t="s">
        <v>304</v>
      </c>
      <c r="C280" s="3" t="s">
        <v>7</v>
      </c>
      <c r="D280" s="3">
        <v>2</v>
      </c>
      <c r="E280" s="3" t="s">
        <v>22</v>
      </c>
      <c r="F280" s="3">
        <v>2</v>
      </c>
      <c r="G280" s="4">
        <v>109270</v>
      </c>
      <c r="H280" s="3" t="s">
        <v>14</v>
      </c>
      <c r="I280" s="5" t="str">
        <f>VLOOKUP(B280,Demographics!$A$2:$C$400,2,FALSE)</f>
        <v>Christopher E Howard</v>
      </c>
      <c r="J280" s="5" t="str">
        <f>VLOOKUP(B280,Demographics!$A$2:$C$400,3,FALSE)</f>
        <v>Newspaper,Print</v>
      </c>
      <c r="K280" s="5" t="str">
        <f t="shared" si="12"/>
        <v>Print</v>
      </c>
      <c r="L280" s="5" t="str">
        <f t="shared" si="13"/>
        <v xml:space="preserve">Christopher </v>
      </c>
      <c r="M280" s="5" t="str">
        <f t="shared" si="14"/>
        <v>Howard</v>
      </c>
      <c r="N280" s="5" t="s">
        <v>869</v>
      </c>
    </row>
    <row r="281" spans="1:14" x14ac:dyDescent="0.2">
      <c r="A281" s="3">
        <v>280</v>
      </c>
      <c r="B281" t="s">
        <v>305</v>
      </c>
      <c r="C281" s="3" t="s">
        <v>19</v>
      </c>
      <c r="D281" s="3">
        <v>1</v>
      </c>
      <c r="E281" s="3" t="s">
        <v>8</v>
      </c>
      <c r="F281" s="3">
        <v>3</v>
      </c>
      <c r="G281" s="4">
        <v>95962</v>
      </c>
      <c r="H281" s="3" t="s">
        <v>15</v>
      </c>
      <c r="I281" s="5" t="str">
        <f>VLOOKUP(B281,Demographics!$A$2:$C$400,2,FALSE)</f>
        <v>Cinthia A Smith</v>
      </c>
      <c r="J281" s="5" t="str">
        <f>VLOOKUP(B281,Demographics!$A$2:$C$400,3,FALSE)</f>
        <v>Google Adwords,Online</v>
      </c>
      <c r="K281" s="5" t="str">
        <f t="shared" si="12"/>
        <v>Online</v>
      </c>
      <c r="L281" s="5" t="str">
        <f t="shared" si="13"/>
        <v xml:space="preserve">Cinthia </v>
      </c>
      <c r="M281" s="5" t="str">
        <f t="shared" si="14"/>
        <v>Smith</v>
      </c>
      <c r="N281" s="5" t="s">
        <v>867</v>
      </c>
    </row>
    <row r="282" spans="1:14" x14ac:dyDescent="0.2">
      <c r="A282" s="3">
        <v>281</v>
      </c>
      <c r="B282" t="s">
        <v>306</v>
      </c>
      <c r="C282" s="3" t="s">
        <v>7</v>
      </c>
      <c r="D282" s="3">
        <v>2</v>
      </c>
      <c r="E282" s="3" t="s">
        <v>17</v>
      </c>
      <c r="F282" s="3">
        <v>1</v>
      </c>
      <c r="G282" s="4">
        <v>94339</v>
      </c>
      <c r="H282" s="3" t="s">
        <v>15</v>
      </c>
      <c r="I282" s="5" t="str">
        <f>VLOOKUP(B282,Demographics!$A$2:$C$400,2,FALSE)</f>
        <v>Marie H Montoya</v>
      </c>
      <c r="J282" s="5" t="str">
        <f>VLOOKUP(B282,Demographics!$A$2:$C$400,3,FALSE)</f>
        <v>Magazine,Print</v>
      </c>
      <c r="K282" s="5" t="str">
        <f t="shared" si="12"/>
        <v>Print</v>
      </c>
      <c r="L282" s="5" t="str">
        <f t="shared" si="13"/>
        <v xml:space="preserve">Marie </v>
      </c>
      <c r="M282" s="5" t="str">
        <f t="shared" si="14"/>
        <v>Montoya</v>
      </c>
      <c r="N282" s="5" t="s">
        <v>882</v>
      </c>
    </row>
    <row r="283" spans="1:14" x14ac:dyDescent="0.2">
      <c r="A283" s="3">
        <v>282</v>
      </c>
      <c r="B283" t="s">
        <v>307</v>
      </c>
      <c r="C283" s="3" t="s">
        <v>19</v>
      </c>
      <c r="D283" s="3">
        <v>1</v>
      </c>
      <c r="E283" s="3" t="s">
        <v>18</v>
      </c>
      <c r="F283" s="3">
        <v>0</v>
      </c>
      <c r="G283" s="4">
        <v>83768</v>
      </c>
      <c r="H283" s="3" t="s">
        <v>14</v>
      </c>
      <c r="I283" s="5" t="str">
        <f>VLOOKUP(B283,Demographics!$A$2:$C$400,2,FALSE)</f>
        <v>Lucile G O'Neill</v>
      </c>
      <c r="J283" s="5" t="str">
        <f>VLOOKUP(B283,Demographics!$A$2:$C$400,3,FALSE)</f>
        <v>Facebook Campaign,Online</v>
      </c>
      <c r="K283" s="5" t="str">
        <f t="shared" si="12"/>
        <v>Online</v>
      </c>
      <c r="L283" s="5" t="str">
        <f t="shared" si="13"/>
        <v xml:space="preserve">Lucile </v>
      </c>
      <c r="M283" s="5" t="str">
        <f t="shared" si="14"/>
        <v>O'Neill</v>
      </c>
      <c r="N283" s="5" t="s">
        <v>886</v>
      </c>
    </row>
    <row r="284" spans="1:14" x14ac:dyDescent="0.2">
      <c r="A284" s="3">
        <v>283</v>
      </c>
      <c r="B284" t="s">
        <v>308</v>
      </c>
      <c r="C284" s="3" t="s">
        <v>19</v>
      </c>
      <c r="D284" s="3">
        <v>2</v>
      </c>
      <c r="E284" s="3" t="s">
        <v>24</v>
      </c>
      <c r="F284" s="3">
        <v>1</v>
      </c>
      <c r="G284" s="4">
        <v>68783</v>
      </c>
      <c r="H284" s="3" t="s">
        <v>16</v>
      </c>
      <c r="I284" s="5" t="str">
        <f>VLOOKUP(B284,Demographics!$A$2:$C$400,2,FALSE)</f>
        <v>Theresa T Rich</v>
      </c>
      <c r="J284" s="5" t="str">
        <f>VLOOKUP(B284,Demographics!$A$2:$C$400,3,FALSE)</f>
        <v>Google Adwords,Online</v>
      </c>
      <c r="K284" s="5" t="str">
        <f t="shared" si="12"/>
        <v>Online</v>
      </c>
      <c r="L284" s="5" t="str">
        <f t="shared" si="13"/>
        <v xml:space="preserve">Theresa </v>
      </c>
      <c r="M284" s="5" t="str">
        <f t="shared" si="14"/>
        <v>Rich</v>
      </c>
      <c r="N284" s="5" t="s">
        <v>879</v>
      </c>
    </row>
    <row r="285" spans="1:14" x14ac:dyDescent="0.2">
      <c r="A285" s="3">
        <v>284</v>
      </c>
      <c r="B285" t="s">
        <v>309</v>
      </c>
      <c r="C285" s="3" t="s">
        <v>19</v>
      </c>
      <c r="D285" s="3">
        <v>2</v>
      </c>
      <c r="E285" s="3" t="s">
        <v>24</v>
      </c>
      <c r="F285" s="3">
        <v>0</v>
      </c>
      <c r="G285" s="4">
        <v>75011</v>
      </c>
      <c r="H285" s="3" t="s">
        <v>16</v>
      </c>
      <c r="I285" s="5" t="str">
        <f>VLOOKUP(B285,Demographics!$A$2:$C$400,2,FALSE)</f>
        <v>Mary T Clark</v>
      </c>
      <c r="J285" s="5" t="str">
        <f>VLOOKUP(B285,Demographics!$A$2:$C$400,3,FALSE)</f>
        <v>In-Person,N/A</v>
      </c>
      <c r="K285" s="5" t="str">
        <f t="shared" si="12"/>
        <v>N/A</v>
      </c>
      <c r="L285" s="5" t="str">
        <f t="shared" si="13"/>
        <v xml:space="preserve">Mary </v>
      </c>
      <c r="M285" s="5" t="str">
        <f t="shared" si="14"/>
        <v>Clark</v>
      </c>
      <c r="N285" s="5" t="s">
        <v>879</v>
      </c>
    </row>
    <row r="286" spans="1:14" x14ac:dyDescent="0.2">
      <c r="A286" s="3">
        <v>285</v>
      </c>
      <c r="B286" t="s">
        <v>310</v>
      </c>
      <c r="C286" s="3" t="s">
        <v>7</v>
      </c>
      <c r="D286" s="3">
        <v>1</v>
      </c>
      <c r="E286" s="3" t="s">
        <v>23</v>
      </c>
      <c r="F286" s="3">
        <v>2</v>
      </c>
      <c r="G286" s="4">
        <v>110140</v>
      </c>
      <c r="H286" s="3" t="s">
        <v>14</v>
      </c>
      <c r="I286" s="5" t="str">
        <f>VLOOKUP(B286,Demographics!$A$2:$C$400,2,FALSE)</f>
        <v>Phyllis S Jones</v>
      </c>
      <c r="J286" s="5" t="str">
        <f>VLOOKUP(B286,Demographics!$A$2:$C$400,3,FALSE)</f>
        <v>Magazine,Print</v>
      </c>
      <c r="K286" s="5" t="str">
        <f t="shared" si="12"/>
        <v>Print</v>
      </c>
      <c r="L286" s="5" t="str">
        <f t="shared" si="13"/>
        <v xml:space="preserve">Phyllis </v>
      </c>
      <c r="M286" s="5" t="str">
        <f t="shared" si="14"/>
        <v>Jones</v>
      </c>
      <c r="N286" s="5" t="s">
        <v>880</v>
      </c>
    </row>
    <row r="287" spans="1:14" x14ac:dyDescent="0.2">
      <c r="A287" s="3">
        <v>286</v>
      </c>
      <c r="B287" t="s">
        <v>311</v>
      </c>
      <c r="C287" s="3" t="s">
        <v>7</v>
      </c>
      <c r="D287" s="3">
        <v>2</v>
      </c>
      <c r="E287" s="3" t="s">
        <v>23</v>
      </c>
      <c r="F287" s="3">
        <v>0</v>
      </c>
      <c r="G287" s="4">
        <v>122617</v>
      </c>
      <c r="H287" s="3" t="s">
        <v>11</v>
      </c>
      <c r="I287" s="5" t="str">
        <f>VLOOKUP(B287,Demographics!$A$2:$C$400,2,FALSE)</f>
        <v>Georgianna S Cash</v>
      </c>
      <c r="J287" s="5" t="str">
        <f>VLOOKUP(B287,Demographics!$A$2:$C$400,3,FALSE)</f>
        <v>In-Person,N/A</v>
      </c>
      <c r="K287" s="5" t="str">
        <f t="shared" si="12"/>
        <v>N/A</v>
      </c>
      <c r="L287" s="5" t="str">
        <f t="shared" si="13"/>
        <v xml:space="preserve">Georgianna </v>
      </c>
      <c r="M287" s="5" t="str">
        <f t="shared" si="14"/>
        <v>Cash</v>
      </c>
      <c r="N287" s="5" t="s">
        <v>880</v>
      </c>
    </row>
    <row r="288" spans="1:14" x14ac:dyDescent="0.2">
      <c r="A288" s="3">
        <v>287</v>
      </c>
      <c r="B288" t="s">
        <v>312</v>
      </c>
      <c r="C288" s="3" t="s">
        <v>7</v>
      </c>
      <c r="D288" s="3">
        <v>2</v>
      </c>
      <c r="E288" s="3" t="s">
        <v>8</v>
      </c>
      <c r="F288" s="3">
        <v>1</v>
      </c>
      <c r="G288" s="4">
        <v>91557</v>
      </c>
      <c r="H288" s="3" t="s">
        <v>11</v>
      </c>
      <c r="I288" s="5" t="str">
        <f>VLOOKUP(B288,Demographics!$A$2:$C$400,2,FALSE)</f>
        <v>Gustavo G King</v>
      </c>
      <c r="J288" s="5" t="str">
        <f>VLOOKUP(B288,Demographics!$A$2:$C$400,3,FALSE)</f>
        <v>Google Adwords,Online</v>
      </c>
      <c r="K288" s="5" t="str">
        <f t="shared" si="12"/>
        <v>Online</v>
      </c>
      <c r="L288" s="5" t="str">
        <f t="shared" si="13"/>
        <v xml:space="preserve">Gustavo </v>
      </c>
      <c r="M288" s="5" t="str">
        <f t="shared" si="14"/>
        <v>King</v>
      </c>
      <c r="N288" s="5" t="s">
        <v>886</v>
      </c>
    </row>
    <row r="289" spans="1:14" x14ac:dyDescent="0.2">
      <c r="A289" s="3">
        <v>288</v>
      </c>
      <c r="B289" t="s">
        <v>313</v>
      </c>
      <c r="C289" s="3" t="s">
        <v>7</v>
      </c>
      <c r="D289" s="3">
        <v>1</v>
      </c>
      <c r="E289" s="3" t="s">
        <v>24</v>
      </c>
      <c r="F289" s="3">
        <v>2</v>
      </c>
      <c r="G289" s="4">
        <v>75359</v>
      </c>
      <c r="H289" s="3" t="s">
        <v>14</v>
      </c>
      <c r="I289" s="5" t="str">
        <f>VLOOKUP(B289,Demographics!$A$2:$C$400,2,FALSE)</f>
        <v>Sheree J Ellis</v>
      </c>
      <c r="J289" s="5" t="str">
        <f>VLOOKUP(B289,Demographics!$A$2:$C$400,3,FALSE)</f>
        <v>Billboard,Print</v>
      </c>
      <c r="K289" s="5" t="str">
        <f t="shared" si="12"/>
        <v>Print</v>
      </c>
      <c r="L289" s="5" t="str">
        <f t="shared" si="13"/>
        <v xml:space="preserve">Sheree </v>
      </c>
      <c r="M289" s="5" t="str">
        <f t="shared" si="14"/>
        <v>Ellis</v>
      </c>
      <c r="N289" s="5" t="s">
        <v>872</v>
      </c>
    </row>
    <row r="290" spans="1:14" x14ac:dyDescent="0.2">
      <c r="A290" s="3">
        <v>289</v>
      </c>
      <c r="B290" t="s">
        <v>314</v>
      </c>
      <c r="C290" s="3" t="s">
        <v>7</v>
      </c>
      <c r="D290" s="3">
        <v>2</v>
      </c>
      <c r="E290" s="3" t="s">
        <v>24</v>
      </c>
      <c r="F290" s="3">
        <v>0</v>
      </c>
      <c r="G290" s="4">
        <v>76219</v>
      </c>
      <c r="H290" s="3" t="s">
        <v>11</v>
      </c>
      <c r="I290" s="5" t="str">
        <f>VLOOKUP(B290,Demographics!$A$2:$C$400,2,FALSE)</f>
        <v>Sophie E Williams</v>
      </c>
      <c r="J290" s="5" t="str">
        <f>VLOOKUP(B290,Demographics!$A$2:$C$400,3,FALSE)</f>
        <v>Magazine,Print</v>
      </c>
      <c r="K290" s="5" t="str">
        <f t="shared" si="12"/>
        <v>Print</v>
      </c>
      <c r="L290" s="5" t="str">
        <f t="shared" si="13"/>
        <v xml:space="preserve">Sophie </v>
      </c>
      <c r="M290" s="5" t="str">
        <f t="shared" si="14"/>
        <v>Williams</v>
      </c>
      <c r="N290" s="5" t="s">
        <v>869</v>
      </c>
    </row>
    <row r="291" spans="1:14" x14ac:dyDescent="0.2">
      <c r="A291" s="3">
        <v>290</v>
      </c>
      <c r="B291" t="s">
        <v>315</v>
      </c>
      <c r="C291" s="3" t="s">
        <v>19</v>
      </c>
      <c r="D291" s="3">
        <v>1</v>
      </c>
      <c r="E291" s="3" t="s">
        <v>17</v>
      </c>
      <c r="F291" s="3">
        <v>0</v>
      </c>
      <c r="G291" s="4">
        <v>84038</v>
      </c>
      <c r="H291" s="3" t="s">
        <v>15</v>
      </c>
      <c r="I291" s="5" t="str">
        <f>VLOOKUP(B291,Demographics!$A$2:$C$400,2,FALSE)</f>
        <v>Kathryn B Crow</v>
      </c>
      <c r="J291" s="5" t="str">
        <f>VLOOKUP(B291,Demographics!$A$2:$C$400,3,FALSE)</f>
        <v>Newspaper,Print</v>
      </c>
      <c r="K291" s="5" t="str">
        <f t="shared" si="12"/>
        <v>Print</v>
      </c>
      <c r="L291" s="5" t="str">
        <f t="shared" si="13"/>
        <v xml:space="preserve">Kathryn </v>
      </c>
      <c r="M291" s="5" t="str">
        <f t="shared" si="14"/>
        <v>Crow</v>
      </c>
      <c r="N291" s="5" t="s">
        <v>877</v>
      </c>
    </row>
    <row r="292" spans="1:14" x14ac:dyDescent="0.2">
      <c r="A292" s="3">
        <v>291</v>
      </c>
      <c r="B292" t="s">
        <v>316</v>
      </c>
      <c r="C292" s="3" t="s">
        <v>7</v>
      </c>
      <c r="D292" s="3">
        <v>2</v>
      </c>
      <c r="E292" s="3" t="s">
        <v>24</v>
      </c>
      <c r="F292" s="3">
        <v>0</v>
      </c>
      <c r="G292" s="4">
        <v>84454</v>
      </c>
      <c r="H292" s="3" t="s">
        <v>14</v>
      </c>
      <c r="I292" s="5" t="str">
        <f>VLOOKUP(B292,Demographics!$A$2:$C$400,2,FALSE)</f>
        <v>Linda L Knapp</v>
      </c>
      <c r="J292" s="5" t="str">
        <f>VLOOKUP(B292,Demographics!$A$2:$C$400,3,FALSE)</f>
        <v>Google Adwords,Online</v>
      </c>
      <c r="K292" s="5" t="str">
        <f t="shared" si="12"/>
        <v>Online</v>
      </c>
      <c r="L292" s="5" t="str">
        <f t="shared" si="13"/>
        <v xml:space="preserve">Linda </v>
      </c>
      <c r="M292" s="5" t="str">
        <f t="shared" si="14"/>
        <v>Knapp</v>
      </c>
      <c r="N292" s="5" t="s">
        <v>870</v>
      </c>
    </row>
    <row r="293" spans="1:14" x14ac:dyDescent="0.2">
      <c r="A293" s="3">
        <v>292</v>
      </c>
      <c r="B293" t="s">
        <v>317</v>
      </c>
      <c r="C293" s="3" t="s">
        <v>19</v>
      </c>
      <c r="D293" s="3">
        <v>2</v>
      </c>
      <c r="E293" s="3" t="s">
        <v>17</v>
      </c>
      <c r="F293" s="3">
        <v>0</v>
      </c>
      <c r="G293" s="4">
        <v>74623</v>
      </c>
      <c r="H293" s="3" t="s">
        <v>11</v>
      </c>
      <c r="I293" s="5" t="str">
        <f>VLOOKUP(B293,Demographics!$A$2:$C$400,2,FALSE)</f>
        <v>Ray S Martinez</v>
      </c>
      <c r="J293" s="5" t="str">
        <f>VLOOKUP(B293,Demographics!$A$2:$C$400,3,FALSE)</f>
        <v>Billboard,Print</v>
      </c>
      <c r="K293" s="5" t="str">
        <f t="shared" si="12"/>
        <v>Print</v>
      </c>
      <c r="L293" s="5" t="str">
        <f t="shared" si="13"/>
        <v xml:space="preserve">Ray </v>
      </c>
      <c r="M293" s="5" t="str">
        <f t="shared" si="14"/>
        <v>Martinez</v>
      </c>
      <c r="N293" s="5" t="s">
        <v>880</v>
      </c>
    </row>
    <row r="294" spans="1:14" x14ac:dyDescent="0.2">
      <c r="A294" s="3">
        <v>293</v>
      </c>
      <c r="B294" t="s">
        <v>318</v>
      </c>
      <c r="C294" s="3" t="s">
        <v>13</v>
      </c>
      <c r="D294" s="3">
        <v>2</v>
      </c>
      <c r="E294" s="3" t="s">
        <v>17</v>
      </c>
      <c r="F294" s="3">
        <v>2</v>
      </c>
      <c r="G294" s="4">
        <v>58544</v>
      </c>
      <c r="H294" s="3" t="s">
        <v>9</v>
      </c>
      <c r="I294" s="5" t="str">
        <f>VLOOKUP(B294,Demographics!$A$2:$C$400,2,FALSE)</f>
        <v>Linda G Mesa</v>
      </c>
      <c r="J294" s="5" t="str">
        <f>VLOOKUP(B294,Demographics!$A$2:$C$400,3,FALSE)</f>
        <v>Google Adwords,Online</v>
      </c>
      <c r="K294" s="5" t="str">
        <f t="shared" si="12"/>
        <v>Online</v>
      </c>
      <c r="L294" s="5" t="str">
        <f t="shared" si="13"/>
        <v xml:space="preserve">Linda </v>
      </c>
      <c r="M294" s="5" t="str">
        <f t="shared" si="14"/>
        <v>Mesa</v>
      </c>
      <c r="N294" s="5" t="s">
        <v>886</v>
      </c>
    </row>
    <row r="295" spans="1:14" x14ac:dyDescent="0.2">
      <c r="A295" s="3">
        <v>294</v>
      </c>
      <c r="B295" t="s">
        <v>319</v>
      </c>
      <c r="C295" s="3" t="s">
        <v>19</v>
      </c>
      <c r="D295" s="3">
        <v>2</v>
      </c>
      <c r="E295" s="3" t="s">
        <v>12</v>
      </c>
      <c r="F295" s="3">
        <v>2</v>
      </c>
      <c r="G295" s="4">
        <v>59906</v>
      </c>
      <c r="H295" s="3" t="s">
        <v>16</v>
      </c>
      <c r="I295" s="5" t="str">
        <f>VLOOKUP(B295,Demographics!$A$2:$C$400,2,FALSE)</f>
        <v>Donald E Jensen</v>
      </c>
      <c r="J295" s="5" t="str">
        <f>VLOOKUP(B295,Demographics!$A$2:$C$400,3,FALSE)</f>
        <v>Newspaper,Print</v>
      </c>
      <c r="K295" s="5" t="str">
        <f t="shared" si="12"/>
        <v>Print</v>
      </c>
      <c r="L295" s="5" t="str">
        <f t="shared" si="13"/>
        <v xml:space="preserve">Donald </v>
      </c>
      <c r="M295" s="5" t="str">
        <f t="shared" si="14"/>
        <v>Jensen</v>
      </c>
      <c r="N295" s="5" t="s">
        <v>869</v>
      </c>
    </row>
    <row r="296" spans="1:14" x14ac:dyDescent="0.2">
      <c r="A296" s="3">
        <v>295</v>
      </c>
      <c r="B296" t="s">
        <v>320</v>
      </c>
      <c r="C296" s="3" t="s">
        <v>13</v>
      </c>
      <c r="D296" s="3">
        <v>2</v>
      </c>
      <c r="E296" s="3" t="s">
        <v>22</v>
      </c>
      <c r="F296" s="3">
        <v>2</v>
      </c>
      <c r="G296" s="4">
        <v>38514</v>
      </c>
      <c r="H296" s="3" t="s">
        <v>11</v>
      </c>
      <c r="I296" s="5" t="str">
        <f>VLOOKUP(B296,Demographics!$A$2:$C$400,2,FALSE)</f>
        <v>David D Canty</v>
      </c>
      <c r="J296" s="5" t="str">
        <f>VLOOKUP(B296,Demographics!$A$2:$C$400,3,FALSE)</f>
        <v>Magazine,Print</v>
      </c>
      <c r="K296" s="5" t="str">
        <f t="shared" si="12"/>
        <v>Print</v>
      </c>
      <c r="L296" s="5" t="str">
        <f t="shared" si="13"/>
        <v xml:space="preserve">David </v>
      </c>
      <c r="M296" s="5" t="str">
        <f t="shared" si="14"/>
        <v>Canty</v>
      </c>
      <c r="N296" s="5" t="s">
        <v>881</v>
      </c>
    </row>
    <row r="297" spans="1:14" x14ac:dyDescent="0.2">
      <c r="A297" s="3">
        <v>296</v>
      </c>
      <c r="B297" t="s">
        <v>321</v>
      </c>
      <c r="C297" s="3" t="s">
        <v>7</v>
      </c>
      <c r="D297" s="3">
        <v>2</v>
      </c>
      <c r="E297" s="3" t="s">
        <v>18</v>
      </c>
      <c r="F297" s="3">
        <v>0</v>
      </c>
      <c r="G297" s="4">
        <v>83326</v>
      </c>
      <c r="H297" s="3" t="s">
        <v>16</v>
      </c>
      <c r="I297" s="5" t="str">
        <f>VLOOKUP(B297,Demographics!$A$2:$C$400,2,FALSE)</f>
        <v>Isabel K Day</v>
      </c>
      <c r="J297" s="5" t="str">
        <f>VLOOKUP(B297,Demographics!$A$2:$C$400,3,FALSE)</f>
        <v>Facebook Campaign,Online</v>
      </c>
      <c r="K297" s="5" t="str">
        <f t="shared" si="12"/>
        <v>Online</v>
      </c>
      <c r="L297" s="5" t="str">
        <f t="shared" si="13"/>
        <v xml:space="preserve">Isabel </v>
      </c>
      <c r="M297" s="5" t="str">
        <f t="shared" si="14"/>
        <v>Day</v>
      </c>
      <c r="N297" s="5" t="s">
        <v>868</v>
      </c>
    </row>
    <row r="298" spans="1:14" x14ac:dyDescent="0.2">
      <c r="A298" s="3">
        <v>297</v>
      </c>
      <c r="B298" t="s">
        <v>322</v>
      </c>
      <c r="C298" s="3" t="s">
        <v>19</v>
      </c>
      <c r="D298" s="3">
        <v>1</v>
      </c>
      <c r="E298" s="3" t="s">
        <v>18</v>
      </c>
      <c r="F298" s="3">
        <v>3</v>
      </c>
      <c r="G298" s="4">
        <v>72085</v>
      </c>
      <c r="H298" s="3" t="s">
        <v>11</v>
      </c>
      <c r="I298" s="5" t="str">
        <f>VLOOKUP(B298,Demographics!$A$2:$C$400,2,FALSE)</f>
        <v>Elizabeth N Roman</v>
      </c>
      <c r="J298" s="5" t="str">
        <f>VLOOKUP(B298,Demographics!$A$2:$C$400,3,FALSE)</f>
        <v>Facebook Campaign,Online</v>
      </c>
      <c r="K298" s="5" t="str">
        <f t="shared" si="12"/>
        <v>Online</v>
      </c>
      <c r="L298" s="5" t="str">
        <f t="shared" si="13"/>
        <v xml:space="preserve">Elizabeth </v>
      </c>
      <c r="M298" s="5" t="str">
        <f t="shared" si="14"/>
        <v>Roman</v>
      </c>
      <c r="N298" s="5" t="s">
        <v>874</v>
      </c>
    </row>
    <row r="299" spans="1:14" x14ac:dyDescent="0.2">
      <c r="A299" s="3">
        <v>298</v>
      </c>
      <c r="B299" t="s">
        <v>323</v>
      </c>
      <c r="C299" s="3" t="s">
        <v>19</v>
      </c>
      <c r="D299" s="3">
        <v>1</v>
      </c>
      <c r="E299" s="3" t="s">
        <v>22</v>
      </c>
      <c r="F299" s="3">
        <v>1</v>
      </c>
      <c r="G299" s="4">
        <v>73618</v>
      </c>
      <c r="H299" s="3" t="s">
        <v>16</v>
      </c>
      <c r="I299" s="5" t="str">
        <f>VLOOKUP(B299,Demographics!$A$2:$C$400,2,FALSE)</f>
        <v>Nancy J Lane</v>
      </c>
      <c r="J299" s="5" t="str">
        <f>VLOOKUP(B299,Demographics!$A$2:$C$400,3,FALSE)</f>
        <v>Google Adwords,Online</v>
      </c>
      <c r="K299" s="5" t="str">
        <f t="shared" si="12"/>
        <v>Online</v>
      </c>
      <c r="L299" s="5" t="str">
        <f t="shared" si="13"/>
        <v xml:space="preserve">Nancy </v>
      </c>
      <c r="M299" s="5" t="str">
        <f t="shared" si="14"/>
        <v>Lane</v>
      </c>
      <c r="N299" s="5" t="s">
        <v>872</v>
      </c>
    </row>
    <row r="300" spans="1:14" x14ac:dyDescent="0.2">
      <c r="A300" s="3">
        <v>299</v>
      </c>
      <c r="B300" t="s">
        <v>324</v>
      </c>
      <c r="C300" s="3" t="s">
        <v>7</v>
      </c>
      <c r="D300" s="3">
        <v>2</v>
      </c>
      <c r="E300" s="3" t="s">
        <v>8</v>
      </c>
      <c r="F300" s="3">
        <v>1</v>
      </c>
      <c r="G300" s="4">
        <v>101325</v>
      </c>
      <c r="H300" s="3" t="s">
        <v>9</v>
      </c>
      <c r="I300" s="5" t="str">
        <f>VLOOKUP(B300,Demographics!$A$2:$C$400,2,FALSE)</f>
        <v>Amanda M Strickland</v>
      </c>
      <c r="J300" s="5" t="str">
        <f>VLOOKUP(B300,Demographics!$A$2:$C$400,3,FALSE)</f>
        <v>Magazine,Print</v>
      </c>
      <c r="K300" s="5" t="str">
        <f t="shared" si="12"/>
        <v>Print</v>
      </c>
      <c r="L300" s="5" t="str">
        <f t="shared" si="13"/>
        <v xml:space="preserve">Amanda </v>
      </c>
      <c r="M300" s="5" t="str">
        <f t="shared" si="14"/>
        <v>Strickland</v>
      </c>
      <c r="N300" s="5" t="s">
        <v>875</v>
      </c>
    </row>
    <row r="301" spans="1:14" x14ac:dyDescent="0.2">
      <c r="A301" s="3">
        <v>300</v>
      </c>
      <c r="B301" t="s">
        <v>325</v>
      </c>
      <c r="C301" s="3" t="s">
        <v>7</v>
      </c>
      <c r="D301" s="3">
        <v>1</v>
      </c>
      <c r="E301" s="3" t="s">
        <v>24</v>
      </c>
      <c r="F301" s="3">
        <v>0</v>
      </c>
      <c r="G301" s="4">
        <v>73823</v>
      </c>
      <c r="H301" s="3" t="s">
        <v>11</v>
      </c>
      <c r="I301" s="5" t="str">
        <f>VLOOKUP(B301,Demographics!$A$2:$C$400,2,FALSE)</f>
        <v>Irene R Willard</v>
      </c>
      <c r="J301" s="5" t="str">
        <f>VLOOKUP(B301,Demographics!$A$2:$C$400,3,FALSE)</f>
        <v>Newspaper,Print</v>
      </c>
      <c r="K301" s="5" t="str">
        <f t="shared" si="12"/>
        <v>Print</v>
      </c>
      <c r="L301" s="5" t="str">
        <f t="shared" si="13"/>
        <v xml:space="preserve">Irene </v>
      </c>
      <c r="M301" s="5" t="str">
        <f t="shared" si="14"/>
        <v>Willard</v>
      </c>
      <c r="N301" s="5" t="s">
        <v>878</v>
      </c>
    </row>
    <row r="302" spans="1:14" x14ac:dyDescent="0.2">
      <c r="A302" s="3">
        <v>301</v>
      </c>
      <c r="B302" t="s">
        <v>326</v>
      </c>
      <c r="C302" s="3" t="s">
        <v>7</v>
      </c>
      <c r="D302" s="3">
        <v>1</v>
      </c>
      <c r="E302" s="3" t="s">
        <v>23</v>
      </c>
      <c r="F302" s="3">
        <v>2</v>
      </c>
      <c r="G302" s="4">
        <v>86538</v>
      </c>
      <c r="H302" s="3" t="s">
        <v>16</v>
      </c>
      <c r="I302" s="5" t="str">
        <f>VLOOKUP(B302,Demographics!$A$2:$C$400,2,FALSE)</f>
        <v>John R Cole</v>
      </c>
      <c r="J302" s="5" t="str">
        <f>VLOOKUP(B302,Demographics!$A$2:$C$400,3,FALSE)</f>
        <v>Newspaper,Print</v>
      </c>
      <c r="K302" s="5" t="str">
        <f t="shared" si="12"/>
        <v>Print</v>
      </c>
      <c r="L302" s="5" t="str">
        <f t="shared" si="13"/>
        <v xml:space="preserve">John </v>
      </c>
      <c r="M302" s="5" t="str">
        <f t="shared" si="14"/>
        <v>Cole</v>
      </c>
      <c r="N302" s="5" t="s">
        <v>878</v>
      </c>
    </row>
    <row r="303" spans="1:14" x14ac:dyDescent="0.2">
      <c r="A303" s="3">
        <v>302</v>
      </c>
      <c r="B303" t="s">
        <v>327</v>
      </c>
      <c r="C303" s="3" t="s">
        <v>7</v>
      </c>
      <c r="D303" s="3">
        <v>1</v>
      </c>
      <c r="E303" s="3" t="s">
        <v>10</v>
      </c>
      <c r="F303" s="3">
        <v>0</v>
      </c>
      <c r="G303" s="4">
        <v>76810</v>
      </c>
      <c r="H303" s="3" t="s">
        <v>15</v>
      </c>
      <c r="I303" s="5" t="str">
        <f>VLOOKUP(B303,Demographics!$A$2:$C$400,2,FALSE)</f>
        <v>Taylor K Guillen</v>
      </c>
      <c r="J303" s="5" t="str">
        <f>VLOOKUP(B303,Demographics!$A$2:$C$400,3,FALSE)</f>
        <v>In-Person,N/A</v>
      </c>
      <c r="K303" s="5" t="str">
        <f t="shared" si="12"/>
        <v>N/A</v>
      </c>
      <c r="L303" s="5" t="str">
        <f t="shared" si="13"/>
        <v xml:space="preserve">Taylor </v>
      </c>
      <c r="M303" s="5" t="str">
        <f t="shared" si="14"/>
        <v>Guillen</v>
      </c>
      <c r="N303" s="5" t="s">
        <v>868</v>
      </c>
    </row>
    <row r="304" spans="1:14" x14ac:dyDescent="0.2">
      <c r="A304" s="3">
        <v>303</v>
      </c>
      <c r="B304" t="s">
        <v>328</v>
      </c>
      <c r="C304" s="3" t="s">
        <v>13</v>
      </c>
      <c r="D304" s="3">
        <v>1</v>
      </c>
      <c r="E304" s="3" t="s">
        <v>10</v>
      </c>
      <c r="F304" s="3">
        <v>2</v>
      </c>
      <c r="G304" s="4">
        <v>44006</v>
      </c>
      <c r="H304" s="3" t="s">
        <v>11</v>
      </c>
      <c r="I304" s="5" t="str">
        <f>VLOOKUP(B304,Demographics!$A$2:$C$400,2,FALSE)</f>
        <v>Corinne G Boyd</v>
      </c>
      <c r="J304" s="5" t="str">
        <f>VLOOKUP(B304,Demographics!$A$2:$C$400,3,FALSE)</f>
        <v>Google Adwords,Online</v>
      </c>
      <c r="K304" s="5" t="str">
        <f t="shared" si="12"/>
        <v>Online</v>
      </c>
      <c r="L304" s="5" t="str">
        <f t="shared" si="13"/>
        <v xml:space="preserve">Corinne </v>
      </c>
      <c r="M304" s="5" t="str">
        <f t="shared" si="14"/>
        <v>Boyd</v>
      </c>
      <c r="N304" s="5" t="s">
        <v>886</v>
      </c>
    </row>
    <row r="305" spans="1:14" x14ac:dyDescent="0.2">
      <c r="A305" s="3">
        <v>304</v>
      </c>
      <c r="B305" t="s">
        <v>329</v>
      </c>
      <c r="C305" s="3" t="s">
        <v>13</v>
      </c>
      <c r="D305" s="3">
        <v>2</v>
      </c>
      <c r="E305" s="3" t="s">
        <v>12</v>
      </c>
      <c r="F305" s="3">
        <v>1</v>
      </c>
      <c r="G305" s="4">
        <v>46239</v>
      </c>
      <c r="H305" s="3" t="s">
        <v>9</v>
      </c>
      <c r="I305" s="5" t="str">
        <f>VLOOKUP(B305,Demographics!$A$2:$C$400,2,FALSE)</f>
        <v>Patricia A Lundquist</v>
      </c>
      <c r="J305" s="5" t="str">
        <f>VLOOKUP(B305,Demographics!$A$2:$C$400,3,FALSE)</f>
        <v>Facebook Campaign,Online</v>
      </c>
      <c r="K305" s="5" t="str">
        <f t="shared" si="12"/>
        <v>Online</v>
      </c>
      <c r="L305" s="5" t="str">
        <f t="shared" si="13"/>
        <v xml:space="preserve">Patricia </v>
      </c>
      <c r="M305" s="5" t="str">
        <f t="shared" si="14"/>
        <v>Lundquist</v>
      </c>
      <c r="N305" s="5" t="s">
        <v>867</v>
      </c>
    </row>
    <row r="306" spans="1:14" x14ac:dyDescent="0.2">
      <c r="A306" s="3">
        <v>305</v>
      </c>
      <c r="B306" t="s">
        <v>330</v>
      </c>
      <c r="C306" s="3" t="s">
        <v>7</v>
      </c>
      <c r="D306" s="3">
        <v>1</v>
      </c>
      <c r="E306" s="3" t="s">
        <v>8</v>
      </c>
      <c r="F306" s="3">
        <v>0</v>
      </c>
      <c r="G306" s="4">
        <v>75250</v>
      </c>
      <c r="H306" s="3" t="s">
        <v>15</v>
      </c>
      <c r="I306" s="5" t="str">
        <f>VLOOKUP(B306,Demographics!$A$2:$C$400,2,FALSE)</f>
        <v>Gloria C Haynes</v>
      </c>
      <c r="J306" s="5" t="str">
        <f>VLOOKUP(B306,Demographics!$A$2:$C$400,3,FALSE)</f>
        <v>Google Adwords,Online</v>
      </c>
      <c r="K306" s="5" t="str">
        <f t="shared" si="12"/>
        <v>Online</v>
      </c>
      <c r="L306" s="5" t="str">
        <f t="shared" si="13"/>
        <v xml:space="preserve">Gloria </v>
      </c>
      <c r="M306" s="5" t="str">
        <f t="shared" si="14"/>
        <v>Haynes</v>
      </c>
      <c r="N306" s="5" t="s">
        <v>871</v>
      </c>
    </row>
    <row r="307" spans="1:14" x14ac:dyDescent="0.2">
      <c r="A307" s="3">
        <v>306</v>
      </c>
      <c r="B307" t="s">
        <v>331</v>
      </c>
      <c r="C307" s="3" t="s">
        <v>19</v>
      </c>
      <c r="D307" s="3">
        <v>2</v>
      </c>
      <c r="E307" s="3" t="s">
        <v>24</v>
      </c>
      <c r="F307" s="3">
        <v>2</v>
      </c>
      <c r="G307" s="4">
        <v>74751</v>
      </c>
      <c r="H307" s="3" t="s">
        <v>9</v>
      </c>
      <c r="I307" s="5" t="str">
        <f>VLOOKUP(B307,Demographics!$A$2:$C$400,2,FALSE)</f>
        <v>Howard S Highfill</v>
      </c>
      <c r="J307" s="5" t="str">
        <f>VLOOKUP(B307,Demographics!$A$2:$C$400,3,FALSE)</f>
        <v>Google Adwords,Online</v>
      </c>
      <c r="K307" s="5" t="str">
        <f t="shared" si="12"/>
        <v>Online</v>
      </c>
      <c r="L307" s="5" t="str">
        <f t="shared" si="13"/>
        <v xml:space="preserve">Howard </v>
      </c>
      <c r="M307" s="5" t="str">
        <f t="shared" si="14"/>
        <v>Highfill</v>
      </c>
      <c r="N307" s="5" t="s">
        <v>880</v>
      </c>
    </row>
    <row r="308" spans="1:14" x14ac:dyDescent="0.2">
      <c r="A308" s="3">
        <v>307</v>
      </c>
      <c r="B308" t="s">
        <v>332</v>
      </c>
      <c r="C308" s="3" t="s">
        <v>13</v>
      </c>
      <c r="D308" s="3">
        <v>1</v>
      </c>
      <c r="E308" s="3" t="s">
        <v>12</v>
      </c>
      <c r="F308" s="3">
        <v>2</v>
      </c>
      <c r="G308" s="4">
        <v>52686</v>
      </c>
      <c r="H308" s="3" t="s">
        <v>9</v>
      </c>
      <c r="I308" s="5" t="str">
        <f>VLOOKUP(B308,Demographics!$A$2:$C$400,2,FALSE)</f>
        <v>Darryl V Bull</v>
      </c>
      <c r="J308" s="5" t="str">
        <f>VLOOKUP(B308,Demographics!$A$2:$C$400,3,FALSE)</f>
        <v>In-Person,N/A</v>
      </c>
      <c r="K308" s="5" t="str">
        <f t="shared" si="12"/>
        <v>N/A</v>
      </c>
      <c r="L308" s="5" t="str">
        <f t="shared" si="13"/>
        <v xml:space="preserve">Darryl </v>
      </c>
      <c r="M308" s="5" t="str">
        <f t="shared" si="14"/>
        <v>Bull</v>
      </c>
      <c r="N308" s="5" t="s">
        <v>885</v>
      </c>
    </row>
    <row r="309" spans="1:14" x14ac:dyDescent="0.2">
      <c r="A309" s="3">
        <v>308</v>
      </c>
      <c r="B309" t="s">
        <v>333</v>
      </c>
      <c r="C309" s="3" t="s">
        <v>19</v>
      </c>
      <c r="D309" s="3">
        <v>2</v>
      </c>
      <c r="E309" s="3" t="s">
        <v>8</v>
      </c>
      <c r="F309" s="3">
        <v>1</v>
      </c>
      <c r="G309" s="4">
        <v>75365</v>
      </c>
      <c r="H309" s="3" t="s">
        <v>11</v>
      </c>
      <c r="I309" s="5" t="str">
        <f>VLOOKUP(B309,Demographics!$A$2:$C$400,2,FALSE)</f>
        <v>John B Brawner</v>
      </c>
      <c r="J309" s="5" t="str">
        <f>VLOOKUP(B309,Demographics!$A$2:$C$400,3,FALSE)</f>
        <v>Facebook Campaign,Online</v>
      </c>
      <c r="K309" s="5" t="str">
        <f t="shared" si="12"/>
        <v>Online</v>
      </c>
      <c r="L309" s="5" t="str">
        <f t="shared" si="13"/>
        <v xml:space="preserve">John </v>
      </c>
      <c r="M309" s="5" t="str">
        <f t="shared" si="14"/>
        <v>Brawner</v>
      </c>
      <c r="N309" s="5" t="s">
        <v>877</v>
      </c>
    </row>
    <row r="310" spans="1:14" x14ac:dyDescent="0.2">
      <c r="A310" s="3">
        <v>309</v>
      </c>
      <c r="B310" t="s">
        <v>334</v>
      </c>
      <c r="C310" s="3" t="s">
        <v>7</v>
      </c>
      <c r="D310" s="3">
        <v>1</v>
      </c>
      <c r="E310" s="3" t="s">
        <v>18</v>
      </c>
      <c r="F310" s="3">
        <v>3</v>
      </c>
      <c r="G310" s="4">
        <v>103556</v>
      </c>
      <c r="H310" s="3" t="s">
        <v>14</v>
      </c>
      <c r="I310" s="5" t="str">
        <f>VLOOKUP(B310,Demographics!$A$2:$C$400,2,FALSE)</f>
        <v>William L Jaime</v>
      </c>
      <c r="J310" s="5" t="str">
        <f>VLOOKUP(B310,Demographics!$A$2:$C$400,3,FALSE)</f>
        <v>In-Person,N/A</v>
      </c>
      <c r="K310" s="5" t="str">
        <f t="shared" si="12"/>
        <v>N/A</v>
      </c>
      <c r="L310" s="5" t="str">
        <f t="shared" si="13"/>
        <v xml:space="preserve">William </v>
      </c>
      <c r="M310" s="5" t="str">
        <f t="shared" si="14"/>
        <v>Jaime</v>
      </c>
      <c r="N310" s="5" t="s">
        <v>870</v>
      </c>
    </row>
    <row r="311" spans="1:14" x14ac:dyDescent="0.2">
      <c r="A311" s="3">
        <v>310</v>
      </c>
      <c r="B311" t="s">
        <v>335</v>
      </c>
      <c r="C311" s="3" t="s">
        <v>19</v>
      </c>
      <c r="D311" s="3">
        <v>1</v>
      </c>
      <c r="E311" s="3" t="s">
        <v>21</v>
      </c>
      <c r="F311" s="3">
        <v>2</v>
      </c>
      <c r="G311" s="4">
        <v>69817</v>
      </c>
      <c r="H311" s="3" t="s">
        <v>9</v>
      </c>
      <c r="I311" s="5" t="str">
        <f>VLOOKUP(B311,Demographics!$A$2:$C$400,2,FALSE)</f>
        <v>Moshe O Harrington</v>
      </c>
      <c r="J311" s="5" t="str">
        <f>VLOOKUP(B311,Demographics!$A$2:$C$400,3,FALSE)</f>
        <v>In-Person,N/A</v>
      </c>
      <c r="K311" s="5" t="str">
        <f t="shared" si="12"/>
        <v>N/A</v>
      </c>
      <c r="L311" s="5" t="str">
        <f t="shared" si="13"/>
        <v xml:space="preserve">Moshe </v>
      </c>
      <c r="M311" s="5" t="str">
        <f t="shared" si="14"/>
        <v>Harrington</v>
      </c>
      <c r="N311" s="5" t="s">
        <v>887</v>
      </c>
    </row>
    <row r="312" spans="1:14" x14ac:dyDescent="0.2">
      <c r="A312" s="3">
        <v>311</v>
      </c>
      <c r="B312" t="s">
        <v>336</v>
      </c>
      <c r="C312" s="3" t="s">
        <v>7</v>
      </c>
      <c r="D312" s="3">
        <v>1</v>
      </c>
      <c r="E312" s="3" t="s">
        <v>22</v>
      </c>
      <c r="F312" s="3">
        <v>2</v>
      </c>
      <c r="G312" s="4">
        <v>20735</v>
      </c>
      <c r="H312" s="3" t="s">
        <v>15</v>
      </c>
      <c r="I312" s="5" t="str">
        <f>VLOOKUP(B312,Demographics!$A$2:$C$400,2,FALSE)</f>
        <v>James K Engles</v>
      </c>
      <c r="J312" s="5" t="str">
        <f>VLOOKUP(B312,Demographics!$A$2:$C$400,3,FALSE)</f>
        <v>In-Person,N/A</v>
      </c>
      <c r="K312" s="5" t="str">
        <f t="shared" si="12"/>
        <v>N/A</v>
      </c>
      <c r="L312" s="5" t="str">
        <f t="shared" si="13"/>
        <v xml:space="preserve">James </v>
      </c>
      <c r="M312" s="5" t="str">
        <f t="shared" si="14"/>
        <v>Engles</v>
      </c>
      <c r="N312" s="5" t="s">
        <v>868</v>
      </c>
    </row>
    <row r="313" spans="1:14" x14ac:dyDescent="0.2">
      <c r="A313" s="3">
        <v>312</v>
      </c>
      <c r="B313" t="s">
        <v>337</v>
      </c>
      <c r="C313" s="3" t="s">
        <v>13</v>
      </c>
      <c r="D313" s="3">
        <v>2</v>
      </c>
      <c r="E313" s="3" t="s">
        <v>23</v>
      </c>
      <c r="F313" s="3">
        <v>2</v>
      </c>
      <c r="G313" s="4">
        <v>20687</v>
      </c>
      <c r="H313" s="3" t="s">
        <v>9</v>
      </c>
      <c r="I313" s="5" t="str">
        <f>VLOOKUP(B313,Demographics!$A$2:$C$400,2,FALSE)</f>
        <v>Richard S McComb</v>
      </c>
      <c r="J313" s="5" t="str">
        <f>VLOOKUP(B313,Demographics!$A$2:$C$400,3,FALSE)</f>
        <v>Magazine,Print</v>
      </c>
      <c r="K313" s="5" t="str">
        <f t="shared" si="12"/>
        <v>Print</v>
      </c>
      <c r="L313" s="5" t="str">
        <f t="shared" si="13"/>
        <v xml:space="preserve">Richard </v>
      </c>
      <c r="M313" s="5" t="str">
        <f t="shared" si="14"/>
        <v>McComb</v>
      </c>
      <c r="N313" s="5" t="s">
        <v>880</v>
      </c>
    </row>
    <row r="314" spans="1:14" x14ac:dyDescent="0.2">
      <c r="A314" s="3">
        <v>313</v>
      </c>
      <c r="B314" t="s">
        <v>338</v>
      </c>
      <c r="C314" s="3" t="s">
        <v>19</v>
      </c>
      <c r="D314" s="3">
        <v>1</v>
      </c>
      <c r="E314" s="3" t="s">
        <v>18</v>
      </c>
      <c r="F314" s="3">
        <v>3</v>
      </c>
      <c r="G314" s="4">
        <v>97975</v>
      </c>
      <c r="H314" s="3" t="s">
        <v>16</v>
      </c>
      <c r="I314" s="5" t="str">
        <f>VLOOKUP(B314,Demographics!$A$2:$C$400,2,FALSE)</f>
        <v>Shawn L Turner</v>
      </c>
      <c r="J314" s="5" t="str">
        <f>VLOOKUP(B314,Demographics!$A$2:$C$400,3,FALSE)</f>
        <v>Newspaper,Print</v>
      </c>
      <c r="K314" s="5" t="str">
        <f t="shared" si="12"/>
        <v>Print</v>
      </c>
      <c r="L314" s="5" t="str">
        <f t="shared" si="13"/>
        <v xml:space="preserve">Shawn </v>
      </c>
      <c r="M314" s="5" t="str">
        <f t="shared" si="14"/>
        <v>Turner</v>
      </c>
      <c r="N314" s="5" t="s">
        <v>870</v>
      </c>
    </row>
    <row r="315" spans="1:14" x14ac:dyDescent="0.2">
      <c r="A315" s="3">
        <v>314</v>
      </c>
      <c r="B315" t="s">
        <v>339</v>
      </c>
      <c r="C315" s="3" t="s">
        <v>7</v>
      </c>
      <c r="D315" s="3">
        <v>1</v>
      </c>
      <c r="E315" s="3" t="s">
        <v>10</v>
      </c>
      <c r="F315" s="3">
        <v>2</v>
      </c>
      <c r="G315" s="4">
        <v>98774</v>
      </c>
      <c r="H315" s="3" t="s">
        <v>14</v>
      </c>
      <c r="I315" s="5" t="str">
        <f>VLOOKUP(B315,Demographics!$A$2:$C$400,2,FALSE)</f>
        <v>Ruby F Weaver</v>
      </c>
      <c r="J315" s="5" t="str">
        <f>VLOOKUP(B315,Demographics!$A$2:$C$400,3,FALSE)</f>
        <v>In-Person,N/A</v>
      </c>
      <c r="K315" s="5" t="str">
        <f t="shared" si="12"/>
        <v>N/A</v>
      </c>
      <c r="L315" s="5" t="str">
        <f t="shared" si="13"/>
        <v xml:space="preserve">Ruby </v>
      </c>
      <c r="M315" s="5" t="str">
        <f t="shared" si="14"/>
        <v>Weaver</v>
      </c>
      <c r="N315" s="5" t="s">
        <v>876</v>
      </c>
    </row>
    <row r="316" spans="1:14" x14ac:dyDescent="0.2">
      <c r="A316" s="3">
        <v>315</v>
      </c>
      <c r="B316" t="s">
        <v>340</v>
      </c>
      <c r="C316" s="3" t="s">
        <v>7</v>
      </c>
      <c r="D316" s="3">
        <v>1</v>
      </c>
      <c r="E316" s="3" t="s">
        <v>10</v>
      </c>
      <c r="F316" s="3">
        <v>2</v>
      </c>
      <c r="G316" s="4">
        <v>85412</v>
      </c>
      <c r="H316" s="3" t="s">
        <v>16</v>
      </c>
      <c r="I316" s="5" t="str">
        <f>VLOOKUP(B316,Demographics!$A$2:$C$400,2,FALSE)</f>
        <v>Donald R Leon</v>
      </c>
      <c r="J316" s="5" t="str">
        <f>VLOOKUP(B316,Demographics!$A$2:$C$400,3,FALSE)</f>
        <v>Google Adwords,Online</v>
      </c>
      <c r="K316" s="5" t="str">
        <f t="shared" si="12"/>
        <v>Online</v>
      </c>
      <c r="L316" s="5" t="str">
        <f t="shared" si="13"/>
        <v xml:space="preserve">Donald </v>
      </c>
      <c r="M316" s="5" t="str">
        <f t="shared" si="14"/>
        <v>Leon</v>
      </c>
      <c r="N316" s="5" t="s">
        <v>878</v>
      </c>
    </row>
    <row r="317" spans="1:14" x14ac:dyDescent="0.2">
      <c r="A317" s="3">
        <v>316</v>
      </c>
      <c r="B317" t="s">
        <v>341</v>
      </c>
      <c r="C317" s="3" t="s">
        <v>7</v>
      </c>
      <c r="D317" s="3">
        <v>1</v>
      </c>
      <c r="E317" s="3" t="s">
        <v>20</v>
      </c>
      <c r="F317" s="3">
        <v>0</v>
      </c>
      <c r="G317" s="4">
        <v>71280</v>
      </c>
      <c r="H317" s="3" t="s">
        <v>9</v>
      </c>
      <c r="I317" s="5" t="str">
        <f>VLOOKUP(B317,Demographics!$A$2:$C$400,2,FALSE)</f>
        <v>Doris A Keene</v>
      </c>
      <c r="J317" s="5" t="str">
        <f>VLOOKUP(B317,Demographics!$A$2:$C$400,3,FALSE)</f>
        <v>Billboard,Print</v>
      </c>
      <c r="K317" s="5" t="str">
        <f t="shared" si="12"/>
        <v>Print</v>
      </c>
      <c r="L317" s="5" t="str">
        <f t="shared" si="13"/>
        <v xml:space="preserve">Doris </v>
      </c>
      <c r="M317" s="5" t="str">
        <f t="shared" si="14"/>
        <v>Keene</v>
      </c>
      <c r="N317" s="5" t="s">
        <v>867</v>
      </c>
    </row>
    <row r="318" spans="1:14" x14ac:dyDescent="0.2">
      <c r="A318" s="3">
        <v>317</v>
      </c>
      <c r="B318" t="s">
        <v>342</v>
      </c>
      <c r="C318" s="3" t="s">
        <v>13</v>
      </c>
      <c r="D318" s="3">
        <v>1</v>
      </c>
      <c r="E318" s="3" t="s">
        <v>20</v>
      </c>
      <c r="F318" s="3">
        <v>1</v>
      </c>
      <c r="G318" s="4">
        <v>38114</v>
      </c>
      <c r="H318" s="3" t="s">
        <v>9</v>
      </c>
      <c r="I318" s="5" t="str">
        <f>VLOOKUP(B318,Demographics!$A$2:$C$400,2,FALSE)</f>
        <v>Catherine M Robbins</v>
      </c>
      <c r="J318" s="5" t="str">
        <f>VLOOKUP(B318,Demographics!$A$2:$C$400,3,FALSE)</f>
        <v>Facebook Campaign,Online</v>
      </c>
      <c r="K318" s="5" t="str">
        <f t="shared" si="12"/>
        <v>Online</v>
      </c>
      <c r="L318" s="5" t="str">
        <f t="shared" si="13"/>
        <v xml:space="preserve">Catherine </v>
      </c>
      <c r="M318" s="5" t="str">
        <f t="shared" si="14"/>
        <v>Robbins</v>
      </c>
      <c r="N318" s="5" t="s">
        <v>875</v>
      </c>
    </row>
    <row r="319" spans="1:14" x14ac:dyDescent="0.2">
      <c r="A319" s="3">
        <v>318</v>
      </c>
      <c r="B319" t="s">
        <v>343</v>
      </c>
      <c r="C319" s="3" t="s">
        <v>7</v>
      </c>
      <c r="D319" s="3">
        <v>1</v>
      </c>
      <c r="E319" s="3" t="s">
        <v>21</v>
      </c>
      <c r="F319" s="3">
        <v>2</v>
      </c>
      <c r="G319" s="4">
        <v>66348</v>
      </c>
      <c r="H319" s="3" t="s">
        <v>9</v>
      </c>
      <c r="I319" s="5" t="str">
        <f>VLOOKUP(B319,Demographics!$A$2:$C$400,2,FALSE)</f>
        <v>Lee L Lopez</v>
      </c>
      <c r="J319" s="5" t="str">
        <f>VLOOKUP(B319,Demographics!$A$2:$C$400,3,FALSE)</f>
        <v>Newspaper,Print</v>
      </c>
      <c r="K319" s="5" t="str">
        <f t="shared" si="12"/>
        <v>Print</v>
      </c>
      <c r="L319" s="5" t="str">
        <f t="shared" si="13"/>
        <v xml:space="preserve">Lee </v>
      </c>
      <c r="M319" s="5" t="str">
        <f t="shared" si="14"/>
        <v>Lopez</v>
      </c>
      <c r="N319" s="5" t="s">
        <v>870</v>
      </c>
    </row>
    <row r="320" spans="1:14" x14ac:dyDescent="0.2">
      <c r="A320" s="3">
        <v>319</v>
      </c>
      <c r="B320" t="s">
        <v>344</v>
      </c>
      <c r="C320" s="3" t="s">
        <v>7</v>
      </c>
      <c r="D320" s="3">
        <v>1</v>
      </c>
      <c r="E320" s="3" t="s">
        <v>20</v>
      </c>
      <c r="F320" s="3">
        <v>1</v>
      </c>
      <c r="G320" s="4">
        <v>60580</v>
      </c>
      <c r="H320" s="3" t="s">
        <v>16</v>
      </c>
      <c r="I320" s="5" t="str">
        <f>VLOOKUP(B320,Demographics!$A$2:$C$400,2,FALSE)</f>
        <v>Susan G Gates</v>
      </c>
      <c r="J320" s="5" t="str">
        <f>VLOOKUP(B320,Demographics!$A$2:$C$400,3,FALSE)</f>
        <v>Google Adwords,Online</v>
      </c>
      <c r="K320" s="5" t="str">
        <f t="shared" si="12"/>
        <v>Online</v>
      </c>
      <c r="L320" s="5" t="str">
        <f t="shared" si="13"/>
        <v xml:space="preserve">Susan </v>
      </c>
      <c r="M320" s="5" t="str">
        <f t="shared" si="14"/>
        <v>Gates</v>
      </c>
      <c r="N320" s="5" t="s">
        <v>886</v>
      </c>
    </row>
    <row r="321" spans="1:14" x14ac:dyDescent="0.2">
      <c r="A321" s="3">
        <v>320</v>
      </c>
      <c r="B321" t="s">
        <v>345</v>
      </c>
      <c r="C321" s="3" t="s">
        <v>13</v>
      </c>
      <c r="D321" s="3">
        <v>2</v>
      </c>
      <c r="E321" s="3" t="s">
        <v>17</v>
      </c>
      <c r="F321" s="3">
        <v>2</v>
      </c>
      <c r="G321" s="4">
        <v>43604</v>
      </c>
      <c r="H321" s="3" t="s">
        <v>14</v>
      </c>
      <c r="I321" s="5" t="str">
        <f>VLOOKUP(B321,Demographics!$A$2:$C$400,2,FALSE)</f>
        <v>Louis K Pease</v>
      </c>
      <c r="J321" s="5" t="str">
        <f>VLOOKUP(B321,Demographics!$A$2:$C$400,3,FALSE)</f>
        <v>In-Person,N/A</v>
      </c>
      <c r="K321" s="5" t="str">
        <f t="shared" si="12"/>
        <v>N/A</v>
      </c>
      <c r="L321" s="5" t="str">
        <f t="shared" si="13"/>
        <v xml:space="preserve">Louis </v>
      </c>
      <c r="M321" s="5" t="str">
        <f t="shared" si="14"/>
        <v>Pease</v>
      </c>
      <c r="N321" s="5" t="s">
        <v>868</v>
      </c>
    </row>
    <row r="322" spans="1:14" x14ac:dyDescent="0.2">
      <c r="A322" s="3">
        <v>321</v>
      </c>
      <c r="B322" t="s">
        <v>346</v>
      </c>
      <c r="C322" s="3" t="s">
        <v>7</v>
      </c>
      <c r="D322" s="3">
        <v>2</v>
      </c>
      <c r="E322" s="3" t="s">
        <v>21</v>
      </c>
      <c r="F322" s="3">
        <v>0</v>
      </c>
      <c r="G322" s="4">
        <v>68017</v>
      </c>
      <c r="H322" s="3" t="s">
        <v>16</v>
      </c>
      <c r="I322" s="5" t="str">
        <f>VLOOKUP(B322,Demographics!$A$2:$C$400,2,FALSE)</f>
        <v>Samuel N Ambrose</v>
      </c>
      <c r="J322" s="5" t="str">
        <f>VLOOKUP(B322,Demographics!$A$2:$C$400,3,FALSE)</f>
        <v>Billboard,Print</v>
      </c>
      <c r="K322" s="5" t="str">
        <f t="shared" si="12"/>
        <v>Print</v>
      </c>
      <c r="L322" s="5" t="str">
        <f t="shared" si="13"/>
        <v xml:space="preserve">Samuel </v>
      </c>
      <c r="M322" s="5" t="str">
        <f t="shared" si="14"/>
        <v>Ambrose</v>
      </c>
      <c r="N322" s="5" t="s">
        <v>874</v>
      </c>
    </row>
    <row r="323" spans="1:14" x14ac:dyDescent="0.2">
      <c r="A323" s="3">
        <v>322</v>
      </c>
      <c r="B323" t="s">
        <v>347</v>
      </c>
      <c r="C323" s="3" t="s">
        <v>13</v>
      </c>
      <c r="D323" s="3">
        <v>2</v>
      </c>
      <c r="E323" s="3" t="s">
        <v>10</v>
      </c>
      <c r="F323" s="3">
        <v>2</v>
      </c>
      <c r="G323" s="4">
        <v>44107</v>
      </c>
      <c r="H323" s="3" t="s">
        <v>16</v>
      </c>
      <c r="I323" s="5" t="str">
        <f>VLOOKUP(B323,Demographics!$A$2:$C$400,2,FALSE)</f>
        <v>Tawana M Reynolds</v>
      </c>
      <c r="J323" s="5" t="str">
        <f>VLOOKUP(B323,Demographics!$A$2:$C$400,3,FALSE)</f>
        <v>Facebook Campaign,Online</v>
      </c>
      <c r="K323" s="5" t="str">
        <f t="shared" ref="K323:K386" si="15">MID(J323, FIND(",", J323) + 1, LEN(J323) - FIND(",", J323))</f>
        <v>Online</v>
      </c>
      <c r="L323" s="5" t="str">
        <f t="shared" ref="L323:L386" si="16">LEFT(I323,FIND(" ",I323))</f>
        <v xml:space="preserve">Tawana </v>
      </c>
      <c r="M323" s="5" t="str">
        <f t="shared" ref="M323:M386" si="17">RIGHT(I323,LEN(I323)-SEARCH(" ",I323,FIND(" ",I323)+2))</f>
        <v>Reynolds</v>
      </c>
      <c r="N323" s="5" t="s">
        <v>875</v>
      </c>
    </row>
    <row r="324" spans="1:14" x14ac:dyDescent="0.2">
      <c r="A324" s="3">
        <v>323</v>
      </c>
      <c r="B324" t="s">
        <v>348</v>
      </c>
      <c r="C324" s="3" t="s">
        <v>19</v>
      </c>
      <c r="D324" s="3">
        <v>2</v>
      </c>
      <c r="E324" s="3" t="s">
        <v>8</v>
      </c>
      <c r="F324" s="3">
        <v>2</v>
      </c>
      <c r="G324" s="4">
        <v>76391</v>
      </c>
      <c r="H324" s="3" t="s">
        <v>14</v>
      </c>
      <c r="I324" s="5" t="str">
        <f>VLOOKUP(B324,Demographics!$A$2:$C$400,2,FALSE)</f>
        <v>John C Dailey</v>
      </c>
      <c r="J324" s="5" t="str">
        <f>VLOOKUP(B324,Demographics!$A$2:$C$400,3,FALSE)</f>
        <v>In-Person,N/A</v>
      </c>
      <c r="K324" s="5" t="str">
        <f t="shared" si="15"/>
        <v>N/A</v>
      </c>
      <c r="L324" s="5" t="str">
        <f t="shared" si="16"/>
        <v xml:space="preserve">John </v>
      </c>
      <c r="M324" s="5" t="str">
        <f t="shared" si="17"/>
        <v>Dailey</v>
      </c>
      <c r="N324" s="5" t="s">
        <v>871</v>
      </c>
    </row>
    <row r="325" spans="1:14" x14ac:dyDescent="0.2">
      <c r="A325" s="3">
        <v>324</v>
      </c>
      <c r="B325" t="s">
        <v>349</v>
      </c>
      <c r="C325" s="3" t="s">
        <v>13</v>
      </c>
      <c r="D325" s="3">
        <v>1</v>
      </c>
      <c r="E325" s="3" t="s">
        <v>20</v>
      </c>
      <c r="F325" s="3">
        <v>0</v>
      </c>
      <c r="G325" s="4">
        <v>43773</v>
      </c>
      <c r="H325" s="3" t="s">
        <v>14</v>
      </c>
      <c r="I325" s="5" t="str">
        <f>VLOOKUP(B325,Demographics!$A$2:$C$400,2,FALSE)</f>
        <v>Richard B Short</v>
      </c>
      <c r="J325" s="5" t="str">
        <f>VLOOKUP(B325,Demographics!$A$2:$C$400,3,FALSE)</f>
        <v>Billboard,Print</v>
      </c>
      <c r="K325" s="5" t="str">
        <f t="shared" si="15"/>
        <v>Print</v>
      </c>
      <c r="L325" s="5" t="str">
        <f t="shared" si="16"/>
        <v xml:space="preserve">Richard </v>
      </c>
      <c r="M325" s="5" t="str">
        <f t="shared" si="17"/>
        <v>Short</v>
      </c>
      <c r="N325" s="5" t="s">
        <v>877</v>
      </c>
    </row>
    <row r="326" spans="1:14" x14ac:dyDescent="0.2">
      <c r="A326" s="3">
        <v>325</v>
      </c>
      <c r="B326" t="s">
        <v>350</v>
      </c>
      <c r="C326" s="3" t="s">
        <v>7</v>
      </c>
      <c r="D326" s="3">
        <v>1</v>
      </c>
      <c r="E326" s="3" t="s">
        <v>18</v>
      </c>
      <c r="F326" s="3">
        <v>2</v>
      </c>
      <c r="G326" s="4">
        <v>96949</v>
      </c>
      <c r="H326" s="3" t="s">
        <v>16</v>
      </c>
      <c r="I326" s="5" t="str">
        <f>VLOOKUP(B326,Demographics!$A$2:$C$400,2,FALSE)</f>
        <v>Beulah R Garcia</v>
      </c>
      <c r="J326" s="5" t="str">
        <f>VLOOKUP(B326,Demographics!$A$2:$C$400,3,FALSE)</f>
        <v>Billboard,Print</v>
      </c>
      <c r="K326" s="5" t="str">
        <f t="shared" si="15"/>
        <v>Print</v>
      </c>
      <c r="L326" s="5" t="str">
        <f t="shared" si="16"/>
        <v xml:space="preserve">Beulah </v>
      </c>
      <c r="M326" s="5" t="str">
        <f t="shared" si="17"/>
        <v>Garcia</v>
      </c>
      <c r="N326" s="5" t="s">
        <v>878</v>
      </c>
    </row>
    <row r="327" spans="1:14" x14ac:dyDescent="0.2">
      <c r="A327" s="3">
        <v>326</v>
      </c>
      <c r="B327" t="s">
        <v>351</v>
      </c>
      <c r="C327" s="3" t="s">
        <v>7</v>
      </c>
      <c r="D327" s="3">
        <v>1</v>
      </c>
      <c r="E327" s="3" t="s">
        <v>18</v>
      </c>
      <c r="F327" s="3">
        <v>1</v>
      </c>
      <c r="G327" s="4">
        <v>91331</v>
      </c>
      <c r="H327" s="3" t="s">
        <v>9</v>
      </c>
      <c r="I327" s="5" t="str">
        <f>VLOOKUP(B327,Demographics!$A$2:$C$400,2,FALSE)</f>
        <v>Sarah C Charron</v>
      </c>
      <c r="J327" s="5" t="str">
        <f>VLOOKUP(B327,Demographics!$A$2:$C$400,3,FALSE)</f>
        <v>Newspaper,Print</v>
      </c>
      <c r="K327" s="5" t="str">
        <f t="shared" si="15"/>
        <v>Print</v>
      </c>
      <c r="L327" s="5" t="str">
        <f t="shared" si="16"/>
        <v xml:space="preserve">Sarah </v>
      </c>
      <c r="M327" s="5" t="str">
        <f t="shared" si="17"/>
        <v>Charron</v>
      </c>
      <c r="N327" s="5" t="s">
        <v>871</v>
      </c>
    </row>
    <row r="328" spans="1:14" x14ac:dyDescent="0.2">
      <c r="A328" s="3">
        <v>327</v>
      </c>
      <c r="B328" t="s">
        <v>352</v>
      </c>
      <c r="C328" s="3" t="s">
        <v>7</v>
      </c>
      <c r="D328" s="3">
        <v>1</v>
      </c>
      <c r="E328" s="3" t="s">
        <v>22</v>
      </c>
      <c r="F328" s="3">
        <v>2</v>
      </c>
      <c r="G328" s="4">
        <v>119453</v>
      </c>
      <c r="H328" s="3" t="s">
        <v>14</v>
      </c>
      <c r="I328" s="5" t="str">
        <f>VLOOKUP(B328,Demographics!$A$2:$C$400,2,FALSE)</f>
        <v>Ester T Dietrich</v>
      </c>
      <c r="J328" s="5" t="str">
        <f>VLOOKUP(B328,Demographics!$A$2:$C$400,3,FALSE)</f>
        <v>Google Adwords,Online</v>
      </c>
      <c r="K328" s="5" t="str">
        <f t="shared" si="15"/>
        <v>Online</v>
      </c>
      <c r="L328" s="5" t="str">
        <f t="shared" si="16"/>
        <v xml:space="preserve">Ester </v>
      </c>
      <c r="M328" s="5" t="str">
        <f t="shared" si="17"/>
        <v>Dietrich</v>
      </c>
      <c r="N328" s="5" t="s">
        <v>879</v>
      </c>
    </row>
    <row r="329" spans="1:14" x14ac:dyDescent="0.2">
      <c r="A329" s="3">
        <v>328</v>
      </c>
      <c r="B329" t="s">
        <v>353</v>
      </c>
      <c r="C329" s="3" t="s">
        <v>13</v>
      </c>
      <c r="D329" s="3">
        <v>2</v>
      </c>
      <c r="E329" s="3" t="s">
        <v>8</v>
      </c>
      <c r="F329" s="3">
        <v>2</v>
      </c>
      <c r="G329" s="4">
        <v>48643</v>
      </c>
      <c r="H329" s="3" t="s">
        <v>16</v>
      </c>
      <c r="I329" s="5" t="str">
        <f>VLOOKUP(B329,Demographics!$A$2:$C$400,2,FALSE)</f>
        <v>Courtney S Riordan</v>
      </c>
      <c r="J329" s="5" t="str">
        <f>VLOOKUP(B329,Demographics!$A$2:$C$400,3,FALSE)</f>
        <v>Newspaper,Print</v>
      </c>
      <c r="K329" s="5" t="str">
        <f t="shared" si="15"/>
        <v>Print</v>
      </c>
      <c r="L329" s="5" t="str">
        <f t="shared" si="16"/>
        <v xml:space="preserve">Courtney </v>
      </c>
      <c r="M329" s="5" t="str">
        <f t="shared" si="17"/>
        <v>Riordan</v>
      </c>
      <c r="N329" s="5" t="s">
        <v>880</v>
      </c>
    </row>
    <row r="330" spans="1:14" x14ac:dyDescent="0.2">
      <c r="A330" s="3">
        <v>329</v>
      </c>
      <c r="B330" t="s">
        <v>354</v>
      </c>
      <c r="C330" s="3" t="s">
        <v>19</v>
      </c>
      <c r="D330" s="3">
        <v>2</v>
      </c>
      <c r="E330" s="3" t="s">
        <v>8</v>
      </c>
      <c r="F330" s="3">
        <v>0</v>
      </c>
      <c r="G330" s="4">
        <v>37289</v>
      </c>
      <c r="H330" s="3" t="s">
        <v>16</v>
      </c>
      <c r="I330" s="5" t="str">
        <f>VLOOKUP(B330,Demographics!$A$2:$C$400,2,FALSE)</f>
        <v>Eleanor J Lucero</v>
      </c>
      <c r="J330" s="5" t="str">
        <f>VLOOKUP(B330,Demographics!$A$2:$C$400,3,FALSE)</f>
        <v>Magazine,Print</v>
      </c>
      <c r="K330" s="5" t="str">
        <f t="shared" si="15"/>
        <v>Print</v>
      </c>
      <c r="L330" s="5" t="str">
        <f t="shared" si="16"/>
        <v xml:space="preserve">Eleanor </v>
      </c>
      <c r="M330" s="5" t="str">
        <f t="shared" si="17"/>
        <v>Lucero</v>
      </c>
      <c r="N330" s="5" t="s">
        <v>872</v>
      </c>
    </row>
    <row r="331" spans="1:14" x14ac:dyDescent="0.2">
      <c r="A331" s="3">
        <v>330</v>
      </c>
      <c r="B331" t="s">
        <v>355</v>
      </c>
      <c r="C331" s="3" t="s">
        <v>7</v>
      </c>
      <c r="D331" s="3">
        <v>1</v>
      </c>
      <c r="E331" s="3" t="s">
        <v>8</v>
      </c>
      <c r="F331" s="3">
        <v>0</v>
      </c>
      <c r="G331" s="4">
        <v>126369</v>
      </c>
      <c r="H331" s="3" t="s">
        <v>16</v>
      </c>
      <c r="I331" s="5" t="str">
        <f>VLOOKUP(B331,Demographics!$A$2:$C$400,2,FALSE)</f>
        <v>Juanita L Schlenker</v>
      </c>
      <c r="J331" s="5" t="str">
        <f>VLOOKUP(B331,Demographics!$A$2:$C$400,3,FALSE)</f>
        <v>Newspaper,Print</v>
      </c>
      <c r="K331" s="5" t="str">
        <f t="shared" si="15"/>
        <v>Print</v>
      </c>
      <c r="L331" s="5" t="str">
        <f t="shared" si="16"/>
        <v xml:space="preserve">Juanita </v>
      </c>
      <c r="M331" s="5" t="str">
        <f t="shared" si="17"/>
        <v>Schlenker</v>
      </c>
      <c r="N331" s="5" t="s">
        <v>870</v>
      </c>
    </row>
    <row r="332" spans="1:14" x14ac:dyDescent="0.2">
      <c r="A332" s="3">
        <v>331</v>
      </c>
      <c r="B332" t="s">
        <v>356</v>
      </c>
      <c r="C332" s="3" t="s">
        <v>13</v>
      </c>
      <c r="D332" s="3">
        <v>1</v>
      </c>
      <c r="E332" s="3" t="s">
        <v>20</v>
      </c>
      <c r="F332" s="3">
        <v>2</v>
      </c>
      <c r="G332" s="4">
        <v>40883</v>
      </c>
      <c r="H332" s="3" t="s">
        <v>16</v>
      </c>
      <c r="I332" s="5" t="str">
        <f>VLOOKUP(B332,Demographics!$A$2:$C$400,2,FALSE)</f>
        <v>Amy B Stubbs</v>
      </c>
      <c r="J332" s="5" t="str">
        <f>VLOOKUP(B332,Demographics!$A$2:$C$400,3,FALSE)</f>
        <v>Newspaper,Print</v>
      </c>
      <c r="K332" s="5" t="str">
        <f t="shared" si="15"/>
        <v>Print</v>
      </c>
      <c r="L332" s="5" t="str">
        <f t="shared" si="16"/>
        <v xml:space="preserve">Amy </v>
      </c>
      <c r="M332" s="5" t="str">
        <f t="shared" si="17"/>
        <v>Stubbs</v>
      </c>
      <c r="N332" s="5" t="s">
        <v>877</v>
      </c>
    </row>
    <row r="333" spans="1:14" x14ac:dyDescent="0.2">
      <c r="A333" s="3">
        <v>332</v>
      </c>
      <c r="B333" t="s">
        <v>357</v>
      </c>
      <c r="C333" s="3" t="s">
        <v>19</v>
      </c>
      <c r="D333" s="3">
        <v>1</v>
      </c>
      <c r="E333" s="3" t="s">
        <v>20</v>
      </c>
      <c r="F333" s="3">
        <v>2</v>
      </c>
      <c r="G333" s="4">
        <v>82092</v>
      </c>
      <c r="H333" s="3" t="s">
        <v>11</v>
      </c>
      <c r="I333" s="5" t="str">
        <f>VLOOKUP(B333,Demographics!$A$2:$C$400,2,FALSE)</f>
        <v>Conrad K Nelson</v>
      </c>
      <c r="J333" s="5" t="str">
        <f>VLOOKUP(B333,Demographics!$A$2:$C$400,3,FALSE)</f>
        <v>Facebook Campaign,Online</v>
      </c>
      <c r="K333" s="5" t="str">
        <f t="shared" si="15"/>
        <v>Online</v>
      </c>
      <c r="L333" s="5" t="str">
        <f t="shared" si="16"/>
        <v xml:space="preserve">Conrad </v>
      </c>
      <c r="M333" s="5" t="str">
        <f t="shared" si="17"/>
        <v>Nelson</v>
      </c>
      <c r="N333" s="5" t="s">
        <v>868</v>
      </c>
    </row>
    <row r="334" spans="1:14" x14ac:dyDescent="0.2">
      <c r="A334" s="3">
        <v>333</v>
      </c>
      <c r="B334" t="s">
        <v>358</v>
      </c>
      <c r="C334" s="3" t="s">
        <v>13</v>
      </c>
      <c r="D334" s="3">
        <v>1</v>
      </c>
      <c r="E334" s="3" t="s">
        <v>10</v>
      </c>
      <c r="F334" s="3">
        <v>2</v>
      </c>
      <c r="G334" s="4">
        <v>36607</v>
      </c>
      <c r="H334" s="3" t="s">
        <v>15</v>
      </c>
      <c r="I334" s="5" t="str">
        <f>VLOOKUP(B334,Demographics!$A$2:$C$400,2,FALSE)</f>
        <v>Carlos L Vito</v>
      </c>
      <c r="J334" s="5" t="str">
        <f>VLOOKUP(B334,Demographics!$A$2:$C$400,3,FALSE)</f>
        <v>Billboard,Print</v>
      </c>
      <c r="K334" s="5" t="str">
        <f t="shared" si="15"/>
        <v>Print</v>
      </c>
      <c r="L334" s="5" t="str">
        <f t="shared" si="16"/>
        <v xml:space="preserve">Carlos </v>
      </c>
      <c r="M334" s="5" t="str">
        <f t="shared" si="17"/>
        <v>Vito</v>
      </c>
      <c r="N334" s="5" t="s">
        <v>870</v>
      </c>
    </row>
    <row r="335" spans="1:14" x14ac:dyDescent="0.2">
      <c r="A335" s="3">
        <v>334</v>
      </c>
      <c r="B335" t="s">
        <v>359</v>
      </c>
      <c r="C335" s="3" t="s">
        <v>19</v>
      </c>
      <c r="D335" s="3">
        <v>2</v>
      </c>
      <c r="E335" s="3" t="s">
        <v>24</v>
      </c>
      <c r="F335" s="3">
        <v>2</v>
      </c>
      <c r="G335" s="4">
        <v>78030</v>
      </c>
      <c r="H335" s="3" t="s">
        <v>11</v>
      </c>
      <c r="I335" s="5" t="str">
        <f>VLOOKUP(B335,Demographics!$A$2:$C$400,2,FALSE)</f>
        <v>Joanne T Wake</v>
      </c>
      <c r="J335" s="5" t="str">
        <f>VLOOKUP(B335,Demographics!$A$2:$C$400,3,FALSE)</f>
        <v>Google Adwords,Online</v>
      </c>
      <c r="K335" s="5" t="str">
        <f t="shared" si="15"/>
        <v>Online</v>
      </c>
      <c r="L335" s="5" t="str">
        <f t="shared" si="16"/>
        <v xml:space="preserve">Joanne </v>
      </c>
      <c r="M335" s="5" t="str">
        <f t="shared" si="17"/>
        <v>Wake</v>
      </c>
      <c r="N335" s="5" t="s">
        <v>879</v>
      </c>
    </row>
    <row r="336" spans="1:14" x14ac:dyDescent="0.2">
      <c r="A336" s="3">
        <v>335</v>
      </c>
      <c r="B336" t="s">
        <v>360</v>
      </c>
      <c r="C336" s="3" t="s">
        <v>13</v>
      </c>
      <c r="D336" s="3">
        <v>1</v>
      </c>
      <c r="E336" s="3" t="s">
        <v>17</v>
      </c>
      <c r="F336" s="3">
        <v>1</v>
      </c>
      <c r="G336" s="4">
        <v>48225</v>
      </c>
      <c r="H336" s="3" t="s">
        <v>15</v>
      </c>
      <c r="I336" s="5" t="str">
        <f>VLOOKUP(B336,Demographics!$A$2:$C$400,2,FALSE)</f>
        <v>James L Nowak</v>
      </c>
      <c r="J336" s="5" t="str">
        <f>VLOOKUP(B336,Demographics!$A$2:$C$400,3,FALSE)</f>
        <v>Newspaper,Print</v>
      </c>
      <c r="K336" s="5" t="str">
        <f t="shared" si="15"/>
        <v>Print</v>
      </c>
      <c r="L336" s="5" t="str">
        <f t="shared" si="16"/>
        <v xml:space="preserve">James </v>
      </c>
      <c r="M336" s="5" t="str">
        <f t="shared" si="17"/>
        <v>Nowak</v>
      </c>
      <c r="N336" s="5" t="s">
        <v>870</v>
      </c>
    </row>
    <row r="337" spans="1:14" x14ac:dyDescent="0.2">
      <c r="A337" s="3">
        <v>336</v>
      </c>
      <c r="B337" t="s">
        <v>361</v>
      </c>
      <c r="C337" s="3" t="s">
        <v>19</v>
      </c>
      <c r="D337" s="3">
        <v>1</v>
      </c>
      <c r="E337" s="3" t="s">
        <v>23</v>
      </c>
      <c r="F337" s="3">
        <v>0</v>
      </c>
      <c r="G337" s="4">
        <v>91183</v>
      </c>
      <c r="H337" s="3" t="s">
        <v>11</v>
      </c>
      <c r="I337" s="5" t="str">
        <f>VLOOKUP(B337,Demographics!$A$2:$C$400,2,FALSE)</f>
        <v>Boyce J Walker</v>
      </c>
      <c r="J337" s="5" t="str">
        <f>VLOOKUP(B337,Demographics!$A$2:$C$400,3,FALSE)</f>
        <v>Magazine,Print</v>
      </c>
      <c r="K337" s="5" t="str">
        <f t="shared" si="15"/>
        <v>Print</v>
      </c>
      <c r="L337" s="5" t="str">
        <f t="shared" si="16"/>
        <v xml:space="preserve">Boyce </v>
      </c>
      <c r="M337" s="5" t="str">
        <f t="shared" si="17"/>
        <v>Walker</v>
      </c>
      <c r="N337" s="5" t="s">
        <v>872</v>
      </c>
    </row>
    <row r="338" spans="1:14" x14ac:dyDescent="0.2">
      <c r="A338" s="3">
        <v>337</v>
      </c>
      <c r="B338" t="s">
        <v>362</v>
      </c>
      <c r="C338" s="3" t="s">
        <v>19</v>
      </c>
      <c r="D338" s="3">
        <v>2</v>
      </c>
      <c r="E338" s="3" t="s">
        <v>8</v>
      </c>
      <c r="F338" s="3">
        <v>0</v>
      </c>
      <c r="G338" s="4">
        <v>78850</v>
      </c>
      <c r="H338" s="3" t="s">
        <v>16</v>
      </c>
      <c r="I338" s="5" t="str">
        <f>VLOOKUP(B338,Demographics!$A$2:$C$400,2,FALSE)</f>
        <v>Lee T Hardy</v>
      </c>
      <c r="J338" s="5" t="str">
        <f>VLOOKUP(B338,Demographics!$A$2:$C$400,3,FALSE)</f>
        <v>Facebook Campaign,Online</v>
      </c>
      <c r="K338" s="5" t="str">
        <f t="shared" si="15"/>
        <v>Online</v>
      </c>
      <c r="L338" s="5" t="str">
        <f t="shared" si="16"/>
        <v xml:space="preserve">Lee </v>
      </c>
      <c r="M338" s="5" t="str">
        <f t="shared" si="17"/>
        <v>Hardy</v>
      </c>
      <c r="N338" s="5" t="s">
        <v>879</v>
      </c>
    </row>
    <row r="339" spans="1:14" x14ac:dyDescent="0.2">
      <c r="A339" s="3">
        <v>338</v>
      </c>
      <c r="B339" t="s">
        <v>363</v>
      </c>
      <c r="C339" s="3" t="s">
        <v>7</v>
      </c>
      <c r="D339" s="3">
        <v>2</v>
      </c>
      <c r="E339" s="3" t="s">
        <v>18</v>
      </c>
      <c r="F339" s="3">
        <v>2</v>
      </c>
      <c r="G339" s="4">
        <v>70903</v>
      </c>
      <c r="H339" s="3" t="s">
        <v>14</v>
      </c>
      <c r="I339" s="5" t="str">
        <f>VLOOKUP(B339,Demographics!$A$2:$C$400,2,FALSE)</f>
        <v>Michael G Wallace</v>
      </c>
      <c r="J339" s="5" t="str">
        <f>VLOOKUP(B339,Demographics!$A$2:$C$400,3,FALSE)</f>
        <v>Google Adwords,Online</v>
      </c>
      <c r="K339" s="5" t="str">
        <f t="shared" si="15"/>
        <v>Online</v>
      </c>
      <c r="L339" s="5" t="str">
        <f t="shared" si="16"/>
        <v xml:space="preserve">Michael </v>
      </c>
      <c r="M339" s="5" t="str">
        <f t="shared" si="17"/>
        <v>Wallace</v>
      </c>
      <c r="N339" s="5" t="s">
        <v>886</v>
      </c>
    </row>
    <row r="340" spans="1:14" x14ac:dyDescent="0.2">
      <c r="A340" s="3">
        <v>339</v>
      </c>
      <c r="B340" t="s">
        <v>364</v>
      </c>
      <c r="C340" s="3" t="s">
        <v>7</v>
      </c>
      <c r="D340" s="3">
        <v>2</v>
      </c>
      <c r="E340" s="3" t="s">
        <v>8</v>
      </c>
      <c r="F340" s="3">
        <v>2</v>
      </c>
      <c r="G340" s="4">
        <v>116079</v>
      </c>
      <c r="H340" s="3" t="s">
        <v>16</v>
      </c>
      <c r="I340" s="5" t="str">
        <f>VLOOKUP(B340,Demographics!$A$2:$C$400,2,FALSE)</f>
        <v>Joe A Bender</v>
      </c>
      <c r="J340" s="5" t="str">
        <f>VLOOKUP(B340,Demographics!$A$2:$C$400,3,FALSE)</f>
        <v>In-Person,N/A</v>
      </c>
      <c r="K340" s="5" t="str">
        <f t="shared" si="15"/>
        <v>N/A</v>
      </c>
      <c r="L340" s="5" t="str">
        <f t="shared" si="16"/>
        <v xml:space="preserve">Joe </v>
      </c>
      <c r="M340" s="5" t="str">
        <f t="shared" si="17"/>
        <v>Bender</v>
      </c>
      <c r="N340" s="5" t="s">
        <v>867</v>
      </c>
    </row>
    <row r="341" spans="1:14" x14ac:dyDescent="0.2">
      <c r="A341" s="3">
        <v>340</v>
      </c>
      <c r="B341" t="s">
        <v>365</v>
      </c>
      <c r="C341" s="3" t="s">
        <v>13</v>
      </c>
      <c r="D341" s="3">
        <v>2</v>
      </c>
      <c r="E341" s="3" t="s">
        <v>10</v>
      </c>
      <c r="F341" s="3">
        <v>2</v>
      </c>
      <c r="G341" s="4">
        <v>38258</v>
      </c>
      <c r="H341" s="3" t="s">
        <v>15</v>
      </c>
      <c r="I341" s="5" t="str">
        <f>VLOOKUP(B341,Demographics!$A$2:$C$400,2,FALSE)</f>
        <v>Ricky E Murray</v>
      </c>
      <c r="J341" s="5" t="str">
        <f>VLOOKUP(B341,Demographics!$A$2:$C$400,3,FALSE)</f>
        <v>Facebook Campaign,Online</v>
      </c>
      <c r="K341" s="5" t="str">
        <f t="shared" si="15"/>
        <v>Online</v>
      </c>
      <c r="L341" s="5" t="str">
        <f t="shared" si="16"/>
        <v xml:space="preserve">Ricky </v>
      </c>
      <c r="M341" s="5" t="str">
        <f t="shared" si="17"/>
        <v>Murray</v>
      </c>
      <c r="N341" s="5" t="s">
        <v>869</v>
      </c>
    </row>
    <row r="342" spans="1:14" x14ac:dyDescent="0.2">
      <c r="A342" s="3">
        <v>341</v>
      </c>
      <c r="B342" t="s">
        <v>366</v>
      </c>
      <c r="C342" s="3" t="s">
        <v>7</v>
      </c>
      <c r="D342" s="3">
        <v>2</v>
      </c>
      <c r="E342" s="3" t="s">
        <v>18</v>
      </c>
      <c r="F342" s="3">
        <v>0</v>
      </c>
      <c r="G342" s="4">
        <v>80701</v>
      </c>
      <c r="H342" s="3" t="s">
        <v>16</v>
      </c>
      <c r="I342" s="5" t="str">
        <f>VLOOKUP(B342,Demographics!$A$2:$C$400,2,FALSE)</f>
        <v>Stephen F Deckard</v>
      </c>
      <c r="J342" s="5" t="str">
        <f>VLOOKUP(B342,Demographics!$A$2:$C$400,3,FALSE)</f>
        <v>Magazine,Print</v>
      </c>
      <c r="K342" s="5" t="str">
        <f t="shared" si="15"/>
        <v>Print</v>
      </c>
      <c r="L342" s="5" t="str">
        <f t="shared" si="16"/>
        <v xml:space="preserve">Stephen </v>
      </c>
      <c r="M342" s="5" t="str">
        <f t="shared" si="17"/>
        <v>Deckard</v>
      </c>
      <c r="N342" s="5" t="s">
        <v>876</v>
      </c>
    </row>
    <row r="343" spans="1:14" x14ac:dyDescent="0.2">
      <c r="A343" s="3">
        <v>342</v>
      </c>
      <c r="B343" t="s">
        <v>367</v>
      </c>
      <c r="C343" s="3" t="s">
        <v>19</v>
      </c>
      <c r="D343" s="3">
        <v>2</v>
      </c>
      <c r="E343" s="3" t="s">
        <v>21</v>
      </c>
      <c r="F343" s="3">
        <v>0</v>
      </c>
      <c r="G343" s="4">
        <v>75851</v>
      </c>
      <c r="H343" s="3" t="s">
        <v>9</v>
      </c>
      <c r="I343" s="5" t="str">
        <f>VLOOKUP(B343,Demographics!$A$2:$C$400,2,FALSE)</f>
        <v>Jessie R Boyd</v>
      </c>
      <c r="J343" s="5" t="str">
        <f>VLOOKUP(B343,Demographics!$A$2:$C$400,3,FALSE)</f>
        <v>Google Adwords,Online</v>
      </c>
      <c r="K343" s="5" t="str">
        <f t="shared" si="15"/>
        <v>Online</v>
      </c>
      <c r="L343" s="5" t="str">
        <f t="shared" si="16"/>
        <v xml:space="preserve">Jessie </v>
      </c>
      <c r="M343" s="5" t="str">
        <f t="shared" si="17"/>
        <v>Boyd</v>
      </c>
      <c r="N343" s="5" t="s">
        <v>878</v>
      </c>
    </row>
    <row r="344" spans="1:14" x14ac:dyDescent="0.2">
      <c r="A344" s="3">
        <v>343</v>
      </c>
      <c r="B344" t="s">
        <v>368</v>
      </c>
      <c r="C344" s="3" t="s">
        <v>7</v>
      </c>
      <c r="D344" s="3">
        <v>2</v>
      </c>
      <c r="E344" s="3" t="s">
        <v>24</v>
      </c>
      <c r="F344" s="3">
        <v>1</v>
      </c>
      <c r="G344" s="4">
        <v>106828</v>
      </c>
      <c r="H344" s="3" t="s">
        <v>15</v>
      </c>
      <c r="I344" s="5" t="str">
        <f>VLOOKUP(B344,Demographics!$A$2:$C$400,2,FALSE)</f>
        <v>Reuben J Hunter</v>
      </c>
      <c r="J344" s="5" t="str">
        <f>VLOOKUP(B344,Demographics!$A$2:$C$400,3,FALSE)</f>
        <v>Billboard,Print</v>
      </c>
      <c r="K344" s="5" t="str">
        <f t="shared" si="15"/>
        <v>Print</v>
      </c>
      <c r="L344" s="5" t="str">
        <f t="shared" si="16"/>
        <v xml:space="preserve">Reuben </v>
      </c>
      <c r="M344" s="5" t="str">
        <f t="shared" si="17"/>
        <v>Hunter</v>
      </c>
      <c r="N344" s="5" t="s">
        <v>872</v>
      </c>
    </row>
    <row r="345" spans="1:14" x14ac:dyDescent="0.2">
      <c r="A345" s="3">
        <v>344</v>
      </c>
      <c r="B345" t="s">
        <v>369</v>
      </c>
      <c r="C345" s="3" t="s">
        <v>13</v>
      </c>
      <c r="D345" s="3">
        <v>1</v>
      </c>
      <c r="E345" s="3" t="s">
        <v>10</v>
      </c>
      <c r="F345" s="3">
        <v>2</v>
      </c>
      <c r="G345" s="4">
        <v>44628</v>
      </c>
      <c r="H345" s="3" t="s">
        <v>15</v>
      </c>
      <c r="I345" s="5" t="str">
        <f>VLOOKUP(B345,Demographics!$A$2:$C$400,2,FALSE)</f>
        <v>Alexandra E Jordan</v>
      </c>
      <c r="J345" s="5" t="str">
        <f>VLOOKUP(B345,Demographics!$A$2:$C$400,3,FALSE)</f>
        <v>Facebook Campaign,Online</v>
      </c>
      <c r="K345" s="5" t="str">
        <f t="shared" si="15"/>
        <v>Online</v>
      </c>
      <c r="L345" s="5" t="str">
        <f t="shared" si="16"/>
        <v xml:space="preserve">Alexandra </v>
      </c>
      <c r="M345" s="5" t="str">
        <f t="shared" si="17"/>
        <v>Jordan</v>
      </c>
      <c r="N345" s="5" t="s">
        <v>869</v>
      </c>
    </row>
    <row r="346" spans="1:14" x14ac:dyDescent="0.2">
      <c r="A346" s="3">
        <v>345</v>
      </c>
      <c r="B346" t="s">
        <v>370</v>
      </c>
      <c r="C346" s="3" t="s">
        <v>7</v>
      </c>
      <c r="D346" s="3">
        <v>2</v>
      </c>
      <c r="E346" s="3" t="s">
        <v>20</v>
      </c>
      <c r="F346" s="3">
        <v>1</v>
      </c>
      <c r="G346" s="4">
        <v>95833</v>
      </c>
      <c r="H346" s="3" t="s">
        <v>15</v>
      </c>
      <c r="I346" s="5" t="str">
        <f>VLOOKUP(B346,Demographics!$A$2:$C$400,2,FALSE)</f>
        <v>Corey G Boyce</v>
      </c>
      <c r="J346" s="5" t="str">
        <f>VLOOKUP(B346,Demographics!$A$2:$C$400,3,FALSE)</f>
        <v>Billboard,Print</v>
      </c>
      <c r="K346" s="5" t="str">
        <f t="shared" si="15"/>
        <v>Print</v>
      </c>
      <c r="L346" s="5" t="str">
        <f t="shared" si="16"/>
        <v xml:space="preserve">Corey </v>
      </c>
      <c r="M346" s="5" t="str">
        <f t="shared" si="17"/>
        <v>Boyce</v>
      </c>
      <c r="N346" s="5" t="s">
        <v>886</v>
      </c>
    </row>
    <row r="347" spans="1:14" x14ac:dyDescent="0.2">
      <c r="A347" s="3">
        <v>346</v>
      </c>
      <c r="B347" t="s">
        <v>371</v>
      </c>
      <c r="C347" s="3" t="s">
        <v>19</v>
      </c>
      <c r="D347" s="3">
        <v>2</v>
      </c>
      <c r="E347" s="3" t="s">
        <v>23</v>
      </c>
      <c r="F347" s="3">
        <v>0</v>
      </c>
      <c r="G347" s="4">
        <v>64293</v>
      </c>
      <c r="H347" s="3" t="s">
        <v>14</v>
      </c>
      <c r="I347" s="5" t="str">
        <f>VLOOKUP(B347,Demographics!$A$2:$C$400,2,FALSE)</f>
        <v>David B Malin</v>
      </c>
      <c r="J347" s="5" t="str">
        <f>VLOOKUP(B347,Demographics!$A$2:$C$400,3,FALSE)</f>
        <v>Billboard,Print</v>
      </c>
      <c r="K347" s="5" t="str">
        <f t="shared" si="15"/>
        <v>Print</v>
      </c>
      <c r="L347" s="5" t="str">
        <f t="shared" si="16"/>
        <v xml:space="preserve">David </v>
      </c>
      <c r="M347" s="5" t="str">
        <f t="shared" si="17"/>
        <v>Malin</v>
      </c>
      <c r="N347" s="5" t="s">
        <v>877</v>
      </c>
    </row>
    <row r="348" spans="1:14" x14ac:dyDescent="0.2">
      <c r="A348" s="3">
        <v>347</v>
      </c>
      <c r="B348" t="s">
        <v>372</v>
      </c>
      <c r="C348" s="3" t="s">
        <v>7</v>
      </c>
      <c r="D348" s="3">
        <v>2</v>
      </c>
      <c r="E348" s="3" t="s">
        <v>23</v>
      </c>
      <c r="F348" s="3">
        <v>2</v>
      </c>
      <c r="G348" s="4">
        <v>52008</v>
      </c>
      <c r="H348" s="3" t="s">
        <v>11</v>
      </c>
      <c r="I348" s="5" t="str">
        <f>VLOOKUP(B348,Demographics!$A$2:$C$400,2,FALSE)</f>
        <v>Elbert J Li</v>
      </c>
      <c r="J348" s="5" t="str">
        <f>VLOOKUP(B348,Demographics!$A$2:$C$400,3,FALSE)</f>
        <v>Billboard,Print</v>
      </c>
      <c r="K348" s="5" t="str">
        <f t="shared" si="15"/>
        <v>Print</v>
      </c>
      <c r="L348" s="5" t="str">
        <f t="shared" si="16"/>
        <v xml:space="preserve">Elbert </v>
      </c>
      <c r="M348" s="5" t="str">
        <f t="shared" si="17"/>
        <v>Li</v>
      </c>
      <c r="N348" s="5" t="s">
        <v>872</v>
      </c>
    </row>
    <row r="349" spans="1:14" x14ac:dyDescent="0.2">
      <c r="A349" s="3">
        <v>348</v>
      </c>
      <c r="B349" t="s">
        <v>373</v>
      </c>
      <c r="C349" s="3" t="s">
        <v>7</v>
      </c>
      <c r="D349" s="3">
        <v>2</v>
      </c>
      <c r="E349" s="3" t="s">
        <v>17</v>
      </c>
      <c r="F349" s="3">
        <v>0</v>
      </c>
      <c r="G349" s="4">
        <v>91531</v>
      </c>
      <c r="H349" s="3" t="s">
        <v>9</v>
      </c>
      <c r="I349" s="5" t="str">
        <f>VLOOKUP(B349,Demographics!$A$2:$C$400,2,FALSE)</f>
        <v>Patrice C Anthony</v>
      </c>
      <c r="J349" s="5" t="str">
        <f>VLOOKUP(B349,Demographics!$A$2:$C$400,3,FALSE)</f>
        <v>Facebook Campaign,Online</v>
      </c>
      <c r="K349" s="5" t="str">
        <f t="shared" si="15"/>
        <v>Online</v>
      </c>
      <c r="L349" s="5" t="str">
        <f t="shared" si="16"/>
        <v xml:space="preserve">Patrice </v>
      </c>
      <c r="M349" s="5" t="str">
        <f t="shared" si="17"/>
        <v>Anthony</v>
      </c>
      <c r="N349" s="5" t="s">
        <v>871</v>
      </c>
    </row>
    <row r="350" spans="1:14" x14ac:dyDescent="0.2">
      <c r="A350" s="3">
        <v>349</v>
      </c>
      <c r="B350" t="s">
        <v>374</v>
      </c>
      <c r="C350" s="3" t="s">
        <v>7</v>
      </c>
      <c r="D350" s="3">
        <v>1</v>
      </c>
      <c r="E350" s="3" t="s">
        <v>12</v>
      </c>
      <c r="F350" s="3">
        <v>1</v>
      </c>
      <c r="G350" s="4">
        <v>108418</v>
      </c>
      <c r="H350" s="3" t="s">
        <v>9</v>
      </c>
      <c r="I350" s="5" t="str">
        <f>VLOOKUP(B350,Demographics!$A$2:$C$400,2,FALSE)</f>
        <v>Mindy A Griffin</v>
      </c>
      <c r="J350" s="5" t="str">
        <f>VLOOKUP(B350,Demographics!$A$2:$C$400,3,FALSE)</f>
        <v>Newspaper,Print</v>
      </c>
      <c r="K350" s="5" t="str">
        <f t="shared" si="15"/>
        <v>Print</v>
      </c>
      <c r="L350" s="5" t="str">
        <f t="shared" si="16"/>
        <v xml:space="preserve">Mindy </v>
      </c>
      <c r="M350" s="5" t="str">
        <f t="shared" si="17"/>
        <v>Griffin</v>
      </c>
      <c r="N350" s="5" t="s">
        <v>867</v>
      </c>
    </row>
    <row r="351" spans="1:14" x14ac:dyDescent="0.2">
      <c r="A351" s="3">
        <v>350</v>
      </c>
      <c r="B351" t="s">
        <v>375</v>
      </c>
      <c r="C351" s="3" t="s">
        <v>7</v>
      </c>
      <c r="D351" s="3">
        <v>2</v>
      </c>
      <c r="E351" s="3" t="s">
        <v>22</v>
      </c>
      <c r="F351" s="3">
        <v>0</v>
      </c>
      <c r="G351" s="4">
        <v>48975</v>
      </c>
      <c r="H351" s="3" t="s">
        <v>16</v>
      </c>
      <c r="I351" s="5" t="str">
        <f>VLOOKUP(B351,Demographics!$A$2:$C$400,2,FALSE)</f>
        <v>Charles H Shaw</v>
      </c>
      <c r="J351" s="5" t="str">
        <f>VLOOKUP(B351,Demographics!$A$2:$C$400,3,FALSE)</f>
        <v>Google Adwords,Online</v>
      </c>
      <c r="K351" s="5" t="str">
        <f t="shared" si="15"/>
        <v>Online</v>
      </c>
      <c r="L351" s="5" t="str">
        <f t="shared" si="16"/>
        <v xml:space="preserve">Charles </v>
      </c>
      <c r="M351" s="5" t="str">
        <f t="shared" si="17"/>
        <v>Shaw</v>
      </c>
      <c r="N351" s="5" t="s">
        <v>882</v>
      </c>
    </row>
    <row r="352" spans="1:14" x14ac:dyDescent="0.2">
      <c r="A352" s="3">
        <v>351</v>
      </c>
      <c r="B352" t="s">
        <v>376</v>
      </c>
      <c r="C352" s="3" t="s">
        <v>13</v>
      </c>
      <c r="D352" s="3">
        <v>2</v>
      </c>
      <c r="E352" s="3" t="s">
        <v>20</v>
      </c>
      <c r="F352" s="3">
        <v>1</v>
      </c>
      <c r="G352" s="4">
        <v>49687</v>
      </c>
      <c r="H352" s="3" t="s">
        <v>14</v>
      </c>
      <c r="I352" s="5" t="str">
        <f>VLOOKUP(B352,Demographics!$A$2:$C$400,2,FALSE)</f>
        <v>Fred C Hailey</v>
      </c>
      <c r="J352" s="5" t="str">
        <f>VLOOKUP(B352,Demographics!$A$2:$C$400,3,FALSE)</f>
        <v>Facebook Campaign,Online</v>
      </c>
      <c r="K352" s="5" t="str">
        <f t="shared" si="15"/>
        <v>Online</v>
      </c>
      <c r="L352" s="5" t="str">
        <f t="shared" si="16"/>
        <v xml:space="preserve">Fred </v>
      </c>
      <c r="M352" s="5" t="str">
        <f t="shared" si="17"/>
        <v>Hailey</v>
      </c>
      <c r="N352" s="5" t="s">
        <v>871</v>
      </c>
    </row>
    <row r="353" spans="1:14" x14ac:dyDescent="0.2">
      <c r="A353" s="3">
        <v>352</v>
      </c>
      <c r="B353" t="s">
        <v>377</v>
      </c>
      <c r="C353" s="3" t="s">
        <v>13</v>
      </c>
      <c r="D353" s="3">
        <v>1</v>
      </c>
      <c r="E353" s="3" t="s">
        <v>23</v>
      </c>
      <c r="F353" s="3">
        <v>2</v>
      </c>
      <c r="G353" s="4">
        <v>44964</v>
      </c>
      <c r="H353" s="3" t="s">
        <v>11</v>
      </c>
      <c r="I353" s="5" t="str">
        <f>VLOOKUP(B353,Demographics!$A$2:$C$400,2,FALSE)</f>
        <v>Jennie M Bagley</v>
      </c>
      <c r="J353" s="5" t="str">
        <f>VLOOKUP(B353,Demographics!$A$2:$C$400,3,FALSE)</f>
        <v>Magazine,Print</v>
      </c>
      <c r="K353" s="5" t="str">
        <f t="shared" si="15"/>
        <v>Print</v>
      </c>
      <c r="L353" s="5" t="str">
        <f t="shared" si="16"/>
        <v xml:space="preserve">Jennie </v>
      </c>
      <c r="M353" s="5" t="str">
        <f t="shared" si="17"/>
        <v>Bagley</v>
      </c>
      <c r="N353" s="5" t="s">
        <v>875</v>
      </c>
    </row>
    <row r="354" spans="1:14" x14ac:dyDescent="0.2">
      <c r="A354" s="3">
        <v>353</v>
      </c>
      <c r="B354" t="s">
        <v>378</v>
      </c>
      <c r="C354" s="3" t="s">
        <v>7</v>
      </c>
      <c r="D354" s="3">
        <v>2</v>
      </c>
      <c r="E354" s="3" t="s">
        <v>18</v>
      </c>
      <c r="F354" s="3">
        <v>2</v>
      </c>
      <c r="G354" s="4">
        <v>94679</v>
      </c>
      <c r="H354" s="3" t="s">
        <v>16</v>
      </c>
      <c r="I354" s="5" t="str">
        <f>VLOOKUP(B354,Demographics!$A$2:$C$400,2,FALSE)</f>
        <v>Donald P Kozlowski</v>
      </c>
      <c r="J354" s="5" t="str">
        <f>VLOOKUP(B354,Demographics!$A$2:$C$400,3,FALSE)</f>
        <v>Google Adwords,Online</v>
      </c>
      <c r="K354" s="5" t="str">
        <f t="shared" si="15"/>
        <v>Online</v>
      </c>
      <c r="L354" s="5" t="str">
        <f t="shared" si="16"/>
        <v xml:space="preserve">Donald </v>
      </c>
      <c r="M354" s="5" t="str">
        <f t="shared" si="17"/>
        <v>Kozlowski</v>
      </c>
      <c r="N354" s="5" t="s">
        <v>883</v>
      </c>
    </row>
    <row r="355" spans="1:14" x14ac:dyDescent="0.2">
      <c r="A355" s="3">
        <v>354</v>
      </c>
      <c r="B355" t="s">
        <v>379</v>
      </c>
      <c r="C355" s="3" t="s">
        <v>13</v>
      </c>
      <c r="D355" s="3">
        <v>2</v>
      </c>
      <c r="E355" s="3" t="s">
        <v>24</v>
      </c>
      <c r="F355" s="3">
        <v>2</v>
      </c>
      <c r="G355" s="4">
        <v>44511</v>
      </c>
      <c r="H355" s="3" t="s">
        <v>14</v>
      </c>
      <c r="I355" s="5" t="str">
        <f>VLOOKUP(B355,Demographics!$A$2:$C$400,2,FALSE)</f>
        <v>Kenneth G Valente</v>
      </c>
      <c r="J355" s="5" t="str">
        <f>VLOOKUP(B355,Demographics!$A$2:$C$400,3,FALSE)</f>
        <v>Facebook Campaign,Online</v>
      </c>
      <c r="K355" s="5" t="str">
        <f t="shared" si="15"/>
        <v>Online</v>
      </c>
      <c r="L355" s="5" t="str">
        <f t="shared" si="16"/>
        <v xml:space="preserve">Kenneth </v>
      </c>
      <c r="M355" s="5" t="str">
        <f t="shared" si="17"/>
        <v>Valente</v>
      </c>
      <c r="N355" s="5" t="s">
        <v>886</v>
      </c>
    </row>
    <row r="356" spans="1:14" x14ac:dyDescent="0.2">
      <c r="A356" s="3">
        <v>355</v>
      </c>
      <c r="B356" t="s">
        <v>380</v>
      </c>
      <c r="C356" s="3" t="s">
        <v>7</v>
      </c>
      <c r="D356" s="3">
        <v>1</v>
      </c>
      <c r="E356" s="3" t="s">
        <v>23</v>
      </c>
      <c r="F356" s="3">
        <v>2</v>
      </c>
      <c r="G356" s="4">
        <v>85886</v>
      </c>
      <c r="H356" s="3" t="s">
        <v>9</v>
      </c>
      <c r="I356" s="5" t="str">
        <f>VLOOKUP(B356,Demographics!$A$2:$C$400,2,FALSE)</f>
        <v>Joseph D Allen</v>
      </c>
      <c r="J356" s="5" t="str">
        <f>VLOOKUP(B356,Demographics!$A$2:$C$400,3,FALSE)</f>
        <v>In-Person,N/A</v>
      </c>
      <c r="K356" s="5" t="str">
        <f t="shared" si="15"/>
        <v>N/A</v>
      </c>
      <c r="L356" s="5" t="str">
        <f t="shared" si="16"/>
        <v xml:space="preserve">Joseph </v>
      </c>
      <c r="M356" s="5" t="str">
        <f t="shared" si="17"/>
        <v>Allen</v>
      </c>
      <c r="N356" s="5" t="s">
        <v>881</v>
      </c>
    </row>
    <row r="357" spans="1:14" x14ac:dyDescent="0.2">
      <c r="A357" s="3">
        <v>356</v>
      </c>
      <c r="B357" t="s">
        <v>381</v>
      </c>
      <c r="C357" s="3" t="s">
        <v>13</v>
      </c>
      <c r="D357" s="3">
        <v>1</v>
      </c>
      <c r="E357" s="3" t="s">
        <v>10</v>
      </c>
      <c r="F357" s="3">
        <v>1</v>
      </c>
      <c r="G357" s="4">
        <v>50729</v>
      </c>
      <c r="H357" s="3" t="s">
        <v>9</v>
      </c>
      <c r="I357" s="5" t="str">
        <f>VLOOKUP(B357,Demographics!$A$2:$C$400,2,FALSE)</f>
        <v>Erma G Williams</v>
      </c>
      <c r="J357" s="5" t="str">
        <f>VLOOKUP(B357,Demographics!$A$2:$C$400,3,FALSE)</f>
        <v>Newspaper,Print</v>
      </c>
      <c r="K357" s="5" t="str">
        <f t="shared" si="15"/>
        <v>Print</v>
      </c>
      <c r="L357" s="5" t="str">
        <f t="shared" si="16"/>
        <v xml:space="preserve">Erma </v>
      </c>
      <c r="M357" s="5" t="str">
        <f t="shared" si="17"/>
        <v>Williams</v>
      </c>
      <c r="N357" s="5" t="s">
        <v>886</v>
      </c>
    </row>
    <row r="358" spans="1:14" x14ac:dyDescent="0.2">
      <c r="A358" s="3">
        <v>357</v>
      </c>
      <c r="B358" t="s">
        <v>382</v>
      </c>
      <c r="C358" s="3" t="s">
        <v>7</v>
      </c>
      <c r="D358" s="3">
        <v>2</v>
      </c>
      <c r="E358" s="3" t="s">
        <v>12</v>
      </c>
      <c r="F358" s="3">
        <v>2</v>
      </c>
      <c r="G358" s="4">
        <v>78689</v>
      </c>
      <c r="H358" s="3" t="s">
        <v>9</v>
      </c>
      <c r="I358" s="5" t="str">
        <f>VLOOKUP(B358,Demographics!$A$2:$C$400,2,FALSE)</f>
        <v>Teresa A Olds</v>
      </c>
      <c r="J358" s="5" t="str">
        <f>VLOOKUP(B358,Demographics!$A$2:$C$400,3,FALSE)</f>
        <v>In-Person,N/A</v>
      </c>
      <c r="K358" s="5" t="str">
        <f t="shared" si="15"/>
        <v>N/A</v>
      </c>
      <c r="L358" s="5" t="str">
        <f t="shared" si="16"/>
        <v xml:space="preserve">Teresa </v>
      </c>
      <c r="M358" s="5" t="str">
        <f t="shared" si="17"/>
        <v>Olds</v>
      </c>
      <c r="N358" s="5" t="s">
        <v>867</v>
      </c>
    </row>
    <row r="359" spans="1:14" x14ac:dyDescent="0.2">
      <c r="A359" s="3">
        <v>358</v>
      </c>
      <c r="B359" t="s">
        <v>383</v>
      </c>
      <c r="C359" s="3" t="s">
        <v>7</v>
      </c>
      <c r="D359" s="3">
        <v>2</v>
      </c>
      <c r="E359" s="3" t="s">
        <v>24</v>
      </c>
      <c r="F359" s="3">
        <v>0</v>
      </c>
      <c r="G359" s="4">
        <v>102405</v>
      </c>
      <c r="H359" s="3" t="s">
        <v>11</v>
      </c>
      <c r="I359" s="5" t="str">
        <f>VLOOKUP(B359,Demographics!$A$2:$C$400,2,FALSE)</f>
        <v>Dan S Williams</v>
      </c>
      <c r="J359" s="5" t="str">
        <f>VLOOKUP(B359,Demographics!$A$2:$C$400,3,FALSE)</f>
        <v>Facebook Campaign,Online</v>
      </c>
      <c r="K359" s="5" t="str">
        <f t="shared" si="15"/>
        <v>Online</v>
      </c>
      <c r="L359" s="5" t="str">
        <f t="shared" si="16"/>
        <v xml:space="preserve">Dan </v>
      </c>
      <c r="M359" s="5" t="str">
        <f t="shared" si="17"/>
        <v>Williams</v>
      </c>
      <c r="N359" s="5" t="s">
        <v>880</v>
      </c>
    </row>
    <row r="360" spans="1:14" x14ac:dyDescent="0.2">
      <c r="A360" s="3">
        <v>359</v>
      </c>
      <c r="B360" t="s">
        <v>384</v>
      </c>
      <c r="C360" s="3" t="s">
        <v>13</v>
      </c>
      <c r="D360" s="3">
        <v>2</v>
      </c>
      <c r="E360" s="3" t="s">
        <v>8</v>
      </c>
      <c r="F360" s="3">
        <v>2</v>
      </c>
      <c r="G360" s="4">
        <v>69785</v>
      </c>
      <c r="H360" s="3" t="s">
        <v>16</v>
      </c>
      <c r="I360" s="5" t="str">
        <f>VLOOKUP(B360,Demographics!$A$2:$C$400,2,FALSE)</f>
        <v>Darrell D Davis</v>
      </c>
      <c r="J360" s="5" t="str">
        <f>VLOOKUP(B360,Demographics!$A$2:$C$400,3,FALSE)</f>
        <v>Facebook Campaign,Online</v>
      </c>
      <c r="K360" s="5" t="str">
        <f t="shared" si="15"/>
        <v>Online</v>
      </c>
      <c r="L360" s="5" t="str">
        <f t="shared" si="16"/>
        <v xml:space="preserve">Darrell </v>
      </c>
      <c r="M360" s="5" t="str">
        <f t="shared" si="17"/>
        <v>Davis</v>
      </c>
      <c r="N360" s="5" t="s">
        <v>881</v>
      </c>
    </row>
    <row r="361" spans="1:14" x14ac:dyDescent="0.2">
      <c r="A361" s="3">
        <v>360</v>
      </c>
      <c r="B361" t="s">
        <v>385</v>
      </c>
      <c r="C361" s="3" t="s">
        <v>7</v>
      </c>
      <c r="D361" s="3">
        <v>2</v>
      </c>
      <c r="E361" s="3" t="s">
        <v>10</v>
      </c>
      <c r="F361" s="3">
        <v>2</v>
      </c>
      <c r="G361" s="4">
        <v>132655</v>
      </c>
      <c r="H361" s="3" t="s">
        <v>11</v>
      </c>
      <c r="I361" s="5" t="str">
        <f>VLOOKUP(B361,Demographics!$A$2:$C$400,2,FALSE)</f>
        <v>Cecile J Heineman</v>
      </c>
      <c r="J361" s="5" t="str">
        <f>VLOOKUP(B361,Demographics!$A$2:$C$400,3,FALSE)</f>
        <v>Billboard,Print</v>
      </c>
      <c r="K361" s="5" t="str">
        <f t="shared" si="15"/>
        <v>Print</v>
      </c>
      <c r="L361" s="5" t="str">
        <f t="shared" si="16"/>
        <v xml:space="preserve">Cecile </v>
      </c>
      <c r="M361" s="5" t="str">
        <f t="shared" si="17"/>
        <v>Heineman</v>
      </c>
      <c r="N361" s="5" t="s">
        <v>872</v>
      </c>
    </row>
    <row r="362" spans="1:14" x14ac:dyDescent="0.2">
      <c r="A362" s="3">
        <v>361</v>
      </c>
      <c r="B362" t="s">
        <v>386</v>
      </c>
      <c r="C362" s="3" t="s">
        <v>19</v>
      </c>
      <c r="D362" s="3">
        <v>2</v>
      </c>
      <c r="E362" s="3" t="s">
        <v>21</v>
      </c>
      <c r="F362" s="3">
        <v>2</v>
      </c>
      <c r="G362" s="4">
        <v>83433</v>
      </c>
      <c r="H362" s="3" t="s">
        <v>9</v>
      </c>
      <c r="I362" s="5" t="str">
        <f>VLOOKUP(B362,Demographics!$A$2:$C$400,2,FALSE)</f>
        <v>Eileen K Dailey</v>
      </c>
      <c r="J362" s="5" t="str">
        <f>VLOOKUP(B362,Demographics!$A$2:$C$400,3,FALSE)</f>
        <v>Magazine,Print</v>
      </c>
      <c r="K362" s="5" t="str">
        <f t="shared" si="15"/>
        <v>Print</v>
      </c>
      <c r="L362" s="5" t="str">
        <f t="shared" si="16"/>
        <v xml:space="preserve">Eileen </v>
      </c>
      <c r="M362" s="5" t="str">
        <f t="shared" si="17"/>
        <v>Dailey</v>
      </c>
      <c r="N362" s="5" t="s">
        <v>868</v>
      </c>
    </row>
    <row r="363" spans="1:14" x14ac:dyDescent="0.2">
      <c r="A363" s="3">
        <v>362</v>
      </c>
      <c r="B363" t="s">
        <v>387</v>
      </c>
      <c r="C363" s="3" t="s">
        <v>7</v>
      </c>
      <c r="D363" s="3">
        <v>2</v>
      </c>
      <c r="E363" s="3" t="s">
        <v>8</v>
      </c>
      <c r="F363" s="3">
        <v>0</v>
      </c>
      <c r="G363" s="4">
        <v>85489</v>
      </c>
      <c r="H363" s="3" t="s">
        <v>14</v>
      </c>
      <c r="I363" s="5" t="str">
        <f>VLOOKUP(B363,Demographics!$A$2:$C$400,2,FALSE)</f>
        <v>Naomi E Clarke</v>
      </c>
      <c r="J363" s="5" t="str">
        <f>VLOOKUP(B363,Demographics!$A$2:$C$400,3,FALSE)</f>
        <v>Facebook Campaign,Online</v>
      </c>
      <c r="K363" s="5" t="str">
        <f t="shared" si="15"/>
        <v>Online</v>
      </c>
      <c r="L363" s="5" t="str">
        <f t="shared" si="16"/>
        <v xml:space="preserve">Naomi </v>
      </c>
      <c r="M363" s="5" t="str">
        <f t="shared" si="17"/>
        <v>Clarke</v>
      </c>
      <c r="N363" s="5" t="s">
        <v>869</v>
      </c>
    </row>
    <row r="364" spans="1:14" x14ac:dyDescent="0.2">
      <c r="A364" s="3">
        <v>363</v>
      </c>
      <c r="B364" t="s">
        <v>388</v>
      </c>
      <c r="C364" s="3" t="s">
        <v>19</v>
      </c>
      <c r="D364" s="3">
        <v>2</v>
      </c>
      <c r="E364" s="3" t="s">
        <v>17</v>
      </c>
      <c r="F364" s="3">
        <v>1</v>
      </c>
      <c r="G364" s="4">
        <v>64844</v>
      </c>
      <c r="H364" s="3" t="s">
        <v>11</v>
      </c>
      <c r="I364" s="5" t="str">
        <f>VLOOKUP(B364,Demographics!$A$2:$C$400,2,FALSE)</f>
        <v>Joseph B Harrison</v>
      </c>
      <c r="J364" s="5" t="str">
        <f>VLOOKUP(B364,Demographics!$A$2:$C$400,3,FALSE)</f>
        <v>Billboard,Print</v>
      </c>
      <c r="K364" s="5" t="str">
        <f t="shared" si="15"/>
        <v>Print</v>
      </c>
      <c r="L364" s="5" t="str">
        <f t="shared" si="16"/>
        <v xml:space="preserve">Joseph </v>
      </c>
      <c r="M364" s="5" t="str">
        <f t="shared" si="17"/>
        <v>Harrison</v>
      </c>
      <c r="N364" s="5" t="s">
        <v>877</v>
      </c>
    </row>
    <row r="365" spans="1:14" x14ac:dyDescent="0.2">
      <c r="A365" s="3">
        <v>364</v>
      </c>
      <c r="B365" t="s">
        <v>389</v>
      </c>
      <c r="C365" s="3" t="s">
        <v>13</v>
      </c>
      <c r="D365" s="3">
        <v>1</v>
      </c>
      <c r="E365" s="3" t="s">
        <v>20</v>
      </c>
      <c r="F365" s="3">
        <v>3</v>
      </c>
      <c r="G365" s="4">
        <v>42300</v>
      </c>
      <c r="H365" s="3" t="s">
        <v>16</v>
      </c>
      <c r="I365" s="5" t="str">
        <f>VLOOKUP(B365,Demographics!$A$2:$C$400,2,FALSE)</f>
        <v>Karl K Reddin</v>
      </c>
      <c r="J365" s="5" t="str">
        <f>VLOOKUP(B365,Demographics!$A$2:$C$400,3,FALSE)</f>
        <v>Magazine,Print</v>
      </c>
      <c r="K365" s="5" t="str">
        <f t="shared" si="15"/>
        <v>Print</v>
      </c>
      <c r="L365" s="5" t="str">
        <f t="shared" si="16"/>
        <v xml:space="preserve">Karl </v>
      </c>
      <c r="M365" s="5" t="str">
        <f t="shared" si="17"/>
        <v>Reddin</v>
      </c>
      <c r="N365" s="5" t="s">
        <v>868</v>
      </c>
    </row>
    <row r="366" spans="1:14" x14ac:dyDescent="0.2">
      <c r="A366" s="3">
        <v>365</v>
      </c>
      <c r="B366" t="s">
        <v>390</v>
      </c>
      <c r="C366" s="3" t="s">
        <v>7</v>
      </c>
      <c r="D366" s="3">
        <v>2</v>
      </c>
      <c r="E366" s="3" t="s">
        <v>17</v>
      </c>
      <c r="F366" s="3">
        <v>2</v>
      </c>
      <c r="G366" s="4">
        <v>109819</v>
      </c>
      <c r="H366" s="3" t="s">
        <v>14</v>
      </c>
      <c r="I366" s="5" t="str">
        <f>VLOOKUP(B366,Demographics!$A$2:$C$400,2,FALSE)</f>
        <v>Barbara D Rios</v>
      </c>
      <c r="J366" s="5" t="str">
        <f>VLOOKUP(B366,Demographics!$A$2:$C$400,3,FALSE)</f>
        <v>Magazine,Print</v>
      </c>
      <c r="K366" s="5" t="str">
        <f t="shared" si="15"/>
        <v>Print</v>
      </c>
      <c r="L366" s="5" t="str">
        <f t="shared" si="16"/>
        <v xml:space="preserve">Barbara </v>
      </c>
      <c r="M366" s="5" t="str">
        <f t="shared" si="17"/>
        <v>Rios</v>
      </c>
      <c r="N366" s="5" t="s">
        <v>881</v>
      </c>
    </row>
    <row r="367" spans="1:14" x14ac:dyDescent="0.2">
      <c r="A367" s="3">
        <v>366</v>
      </c>
      <c r="B367" t="s">
        <v>391</v>
      </c>
      <c r="C367" s="3" t="s">
        <v>19</v>
      </c>
      <c r="D367" s="3">
        <v>1</v>
      </c>
      <c r="E367" s="3" t="s">
        <v>10</v>
      </c>
      <c r="F367" s="3">
        <v>0</v>
      </c>
      <c r="G367" s="4">
        <v>68506</v>
      </c>
      <c r="H367" s="3" t="s">
        <v>9</v>
      </c>
      <c r="I367" s="5" t="str">
        <f>VLOOKUP(B367,Demographics!$A$2:$C$400,2,FALSE)</f>
        <v>Melanie T Barrientos</v>
      </c>
      <c r="J367" s="5" t="str">
        <f>VLOOKUP(B367,Demographics!$A$2:$C$400,3,FALSE)</f>
        <v>Magazine,Print</v>
      </c>
      <c r="K367" s="5" t="str">
        <f t="shared" si="15"/>
        <v>Print</v>
      </c>
      <c r="L367" s="5" t="str">
        <f t="shared" si="16"/>
        <v xml:space="preserve">Melanie </v>
      </c>
      <c r="M367" s="5" t="str">
        <f t="shared" si="17"/>
        <v>Barrientos</v>
      </c>
      <c r="N367" s="5" t="s">
        <v>879</v>
      </c>
    </row>
    <row r="368" spans="1:14" x14ac:dyDescent="0.2">
      <c r="A368" s="3">
        <v>367</v>
      </c>
      <c r="B368" t="s">
        <v>392</v>
      </c>
      <c r="C368" s="3" t="s">
        <v>7</v>
      </c>
      <c r="D368" s="3">
        <v>1</v>
      </c>
      <c r="E368" s="3" t="s">
        <v>18</v>
      </c>
      <c r="F368" s="3">
        <v>0</v>
      </c>
      <c r="G368" s="4">
        <v>38235</v>
      </c>
      <c r="H368" s="3" t="s">
        <v>9</v>
      </c>
      <c r="I368" s="5" t="str">
        <f>VLOOKUP(B368,Demographics!$A$2:$C$400,2,FALSE)</f>
        <v>Charles A Luna</v>
      </c>
      <c r="J368" s="5" t="str">
        <f>VLOOKUP(B368,Demographics!$A$2:$C$400,3,FALSE)</f>
        <v>Magazine,Print</v>
      </c>
      <c r="K368" s="5" t="str">
        <f t="shared" si="15"/>
        <v>Print</v>
      </c>
      <c r="L368" s="5" t="str">
        <f t="shared" si="16"/>
        <v xml:space="preserve">Charles </v>
      </c>
      <c r="M368" s="5" t="str">
        <f t="shared" si="17"/>
        <v>Luna</v>
      </c>
      <c r="N368" s="5" t="s">
        <v>867</v>
      </c>
    </row>
    <row r="369" spans="1:14" x14ac:dyDescent="0.2">
      <c r="A369" s="3">
        <v>368</v>
      </c>
      <c r="B369" t="s">
        <v>393</v>
      </c>
      <c r="C369" s="3" t="s">
        <v>7</v>
      </c>
      <c r="D369" s="3">
        <v>2</v>
      </c>
      <c r="E369" s="3" t="s">
        <v>22</v>
      </c>
      <c r="F369" s="3">
        <v>2</v>
      </c>
      <c r="G369" s="4">
        <v>84146</v>
      </c>
      <c r="H369" s="3" t="s">
        <v>14</v>
      </c>
      <c r="I369" s="5" t="str">
        <f>VLOOKUP(B369,Demographics!$A$2:$C$400,2,FALSE)</f>
        <v>Edna M Howell</v>
      </c>
      <c r="J369" s="5" t="str">
        <f>VLOOKUP(B369,Demographics!$A$2:$C$400,3,FALSE)</f>
        <v>Facebook Campaign,Online</v>
      </c>
      <c r="K369" s="5" t="str">
        <f t="shared" si="15"/>
        <v>Online</v>
      </c>
      <c r="L369" s="5" t="str">
        <f t="shared" si="16"/>
        <v xml:space="preserve">Edna </v>
      </c>
      <c r="M369" s="5" t="str">
        <f t="shared" si="17"/>
        <v>Howell</v>
      </c>
      <c r="N369" s="5" t="s">
        <v>875</v>
      </c>
    </row>
    <row r="370" spans="1:14" x14ac:dyDescent="0.2">
      <c r="A370" s="3">
        <v>369</v>
      </c>
      <c r="B370" t="s">
        <v>394</v>
      </c>
      <c r="C370" s="3" t="s">
        <v>7</v>
      </c>
      <c r="D370" s="3">
        <v>1</v>
      </c>
      <c r="E370" s="3" t="s">
        <v>10</v>
      </c>
      <c r="F370" s="3">
        <v>2</v>
      </c>
      <c r="G370" s="4">
        <v>94455</v>
      </c>
      <c r="H370" s="3" t="s">
        <v>9</v>
      </c>
      <c r="I370" s="5" t="str">
        <f>VLOOKUP(B370,Demographics!$A$2:$C$400,2,FALSE)</f>
        <v>Salvatore S McKinney</v>
      </c>
      <c r="J370" s="5" t="str">
        <f>VLOOKUP(B370,Demographics!$A$2:$C$400,3,FALSE)</f>
        <v>Newspaper,Print</v>
      </c>
      <c r="K370" s="5" t="str">
        <f t="shared" si="15"/>
        <v>Print</v>
      </c>
      <c r="L370" s="5" t="str">
        <f t="shared" si="16"/>
        <v xml:space="preserve">Salvatore </v>
      </c>
      <c r="M370" s="5" t="str">
        <f t="shared" si="17"/>
        <v>McKinney</v>
      </c>
      <c r="N370" s="5" t="s">
        <v>880</v>
      </c>
    </row>
    <row r="371" spans="1:14" x14ac:dyDescent="0.2">
      <c r="A371" s="3">
        <v>370</v>
      </c>
      <c r="B371" t="s">
        <v>395</v>
      </c>
      <c r="C371" s="3" t="s">
        <v>7</v>
      </c>
      <c r="D371" s="3">
        <v>1</v>
      </c>
      <c r="E371" s="3" t="s">
        <v>12</v>
      </c>
      <c r="F371" s="3">
        <v>1</v>
      </c>
      <c r="G371" s="4">
        <v>87854</v>
      </c>
      <c r="H371" s="3" t="s">
        <v>15</v>
      </c>
      <c r="I371" s="5" t="str">
        <f>VLOOKUP(B371,Demographics!$A$2:$C$400,2,FALSE)</f>
        <v>Thomas L Frazier</v>
      </c>
      <c r="J371" s="5" t="str">
        <f>VLOOKUP(B371,Demographics!$A$2:$C$400,3,FALSE)</f>
        <v>Magazine,Print</v>
      </c>
      <c r="K371" s="5" t="str">
        <f t="shared" si="15"/>
        <v>Print</v>
      </c>
      <c r="L371" s="5" t="str">
        <f t="shared" si="16"/>
        <v xml:space="preserve">Thomas </v>
      </c>
      <c r="M371" s="5" t="str">
        <f t="shared" si="17"/>
        <v>Frazier</v>
      </c>
      <c r="N371" s="5" t="s">
        <v>870</v>
      </c>
    </row>
    <row r="372" spans="1:14" x14ac:dyDescent="0.2">
      <c r="A372" s="3">
        <v>371</v>
      </c>
      <c r="B372" t="s">
        <v>396</v>
      </c>
      <c r="C372" s="3" t="s">
        <v>19</v>
      </c>
      <c r="D372" s="3">
        <v>1</v>
      </c>
      <c r="E372" s="3" t="s">
        <v>24</v>
      </c>
      <c r="F372" s="3">
        <v>0</v>
      </c>
      <c r="G372" s="4">
        <v>64879</v>
      </c>
      <c r="H372" s="3" t="s">
        <v>15</v>
      </c>
      <c r="I372" s="5" t="str">
        <f>VLOOKUP(B372,Demographics!$A$2:$C$400,2,FALSE)</f>
        <v>Rae J Weyand</v>
      </c>
      <c r="J372" s="5" t="str">
        <f>VLOOKUP(B372,Demographics!$A$2:$C$400,3,FALSE)</f>
        <v>Newspaper,Print</v>
      </c>
      <c r="K372" s="5" t="str">
        <f t="shared" si="15"/>
        <v>Print</v>
      </c>
      <c r="L372" s="5" t="str">
        <f t="shared" si="16"/>
        <v xml:space="preserve">Rae </v>
      </c>
      <c r="M372" s="5" t="str">
        <f t="shared" si="17"/>
        <v>Weyand</v>
      </c>
      <c r="N372" s="5" t="s">
        <v>872</v>
      </c>
    </row>
    <row r="373" spans="1:14" x14ac:dyDescent="0.2">
      <c r="A373" s="3">
        <v>372</v>
      </c>
      <c r="B373" t="s">
        <v>397</v>
      </c>
      <c r="C373" s="3" t="s">
        <v>19</v>
      </c>
      <c r="D373" s="3">
        <v>1</v>
      </c>
      <c r="E373" s="3" t="s">
        <v>18</v>
      </c>
      <c r="F373" s="3">
        <v>2</v>
      </c>
      <c r="G373" s="4">
        <v>56140</v>
      </c>
      <c r="H373" s="3" t="s">
        <v>11</v>
      </c>
      <c r="I373" s="5" t="str">
        <f>VLOOKUP(B373,Demographics!$A$2:$C$400,2,FALSE)</f>
        <v>Catherine W Overall</v>
      </c>
      <c r="J373" s="5" t="str">
        <f>VLOOKUP(B373,Demographics!$A$2:$C$400,3,FALSE)</f>
        <v>Magazine,Print</v>
      </c>
      <c r="K373" s="5" t="str">
        <f t="shared" si="15"/>
        <v>Print</v>
      </c>
      <c r="L373" s="5" t="str">
        <f t="shared" si="16"/>
        <v xml:space="preserve">Catherine </v>
      </c>
      <c r="M373" s="5" t="str">
        <f t="shared" si="17"/>
        <v>Overall</v>
      </c>
      <c r="N373" s="5" t="s">
        <v>873</v>
      </c>
    </row>
    <row r="374" spans="1:14" x14ac:dyDescent="0.2">
      <c r="A374" s="3">
        <v>373</v>
      </c>
      <c r="B374" t="s">
        <v>398</v>
      </c>
      <c r="C374" s="3" t="s">
        <v>7</v>
      </c>
      <c r="D374" s="3">
        <v>1</v>
      </c>
      <c r="E374" s="3" t="s">
        <v>24</v>
      </c>
      <c r="F374" s="3">
        <v>2</v>
      </c>
      <c r="G374" s="4">
        <v>90675</v>
      </c>
      <c r="H374" s="3" t="s">
        <v>14</v>
      </c>
      <c r="I374" s="5" t="str">
        <f>VLOOKUP(B374,Demographics!$A$2:$C$400,2,FALSE)</f>
        <v>Wayne R Kropf</v>
      </c>
      <c r="J374" s="5" t="str">
        <f>VLOOKUP(B374,Demographics!$A$2:$C$400,3,FALSE)</f>
        <v>Facebook Campaign,Online</v>
      </c>
      <c r="K374" s="5" t="str">
        <f t="shared" si="15"/>
        <v>Online</v>
      </c>
      <c r="L374" s="5" t="str">
        <f t="shared" si="16"/>
        <v xml:space="preserve">Wayne </v>
      </c>
      <c r="M374" s="5" t="str">
        <f t="shared" si="17"/>
        <v>Kropf</v>
      </c>
      <c r="N374" s="5" t="s">
        <v>878</v>
      </c>
    </row>
    <row r="375" spans="1:14" x14ac:dyDescent="0.2">
      <c r="A375" s="3">
        <v>374</v>
      </c>
      <c r="B375" t="s">
        <v>399</v>
      </c>
      <c r="C375" s="3" t="s">
        <v>7</v>
      </c>
      <c r="D375" s="3">
        <v>2</v>
      </c>
      <c r="E375" s="3" t="s">
        <v>24</v>
      </c>
      <c r="F375" s="3">
        <v>2</v>
      </c>
      <c r="G375" s="4">
        <v>109417</v>
      </c>
      <c r="H375" s="3" t="s">
        <v>14</v>
      </c>
      <c r="I375" s="5" t="str">
        <f>VLOOKUP(B375,Demographics!$A$2:$C$400,2,FALSE)</f>
        <v>Mary P Allen</v>
      </c>
      <c r="J375" s="5" t="str">
        <f>VLOOKUP(B375,Demographics!$A$2:$C$400,3,FALSE)</f>
        <v>Newspaper,Print</v>
      </c>
      <c r="K375" s="5" t="str">
        <f t="shared" si="15"/>
        <v>Print</v>
      </c>
      <c r="L375" s="5" t="str">
        <f t="shared" si="16"/>
        <v xml:space="preserve">Mary </v>
      </c>
      <c r="M375" s="5" t="str">
        <f t="shared" si="17"/>
        <v>Allen</v>
      </c>
      <c r="N375" s="5" t="s">
        <v>883</v>
      </c>
    </row>
    <row r="376" spans="1:14" x14ac:dyDescent="0.2">
      <c r="A376" s="3">
        <v>375</v>
      </c>
      <c r="B376" t="s">
        <v>400</v>
      </c>
      <c r="C376" s="3" t="s">
        <v>19</v>
      </c>
      <c r="D376" s="3">
        <v>2</v>
      </c>
      <c r="E376" s="3" t="s">
        <v>23</v>
      </c>
      <c r="F376" s="3">
        <v>2</v>
      </c>
      <c r="G376" s="4">
        <v>79958</v>
      </c>
      <c r="H376" s="3" t="s">
        <v>15</v>
      </c>
      <c r="I376" s="5" t="str">
        <f>VLOOKUP(B376,Demographics!$A$2:$C$400,2,FALSE)</f>
        <v>David K Causey</v>
      </c>
      <c r="J376" s="5" t="str">
        <f>VLOOKUP(B376,Demographics!$A$2:$C$400,3,FALSE)</f>
        <v>In-Person,N/A</v>
      </c>
      <c r="K376" s="5" t="str">
        <f t="shared" si="15"/>
        <v>N/A</v>
      </c>
      <c r="L376" s="5" t="str">
        <f t="shared" si="16"/>
        <v xml:space="preserve">David </v>
      </c>
      <c r="M376" s="5" t="str">
        <f t="shared" si="17"/>
        <v>Causey</v>
      </c>
      <c r="N376" s="5" t="s">
        <v>868</v>
      </c>
    </row>
    <row r="377" spans="1:14" x14ac:dyDescent="0.2">
      <c r="A377" s="3">
        <v>376</v>
      </c>
      <c r="B377" t="s">
        <v>401</v>
      </c>
      <c r="C377" s="3" t="s">
        <v>13</v>
      </c>
      <c r="D377" s="3">
        <v>2</v>
      </c>
      <c r="E377" s="3" t="s">
        <v>20</v>
      </c>
      <c r="F377" s="3">
        <v>0</v>
      </c>
      <c r="G377" s="4">
        <v>41126</v>
      </c>
      <c r="H377" s="3" t="s">
        <v>14</v>
      </c>
      <c r="I377" s="5" t="str">
        <f>VLOOKUP(B377,Demographics!$A$2:$C$400,2,FALSE)</f>
        <v>Dorothy E Oneal</v>
      </c>
      <c r="J377" s="5" t="str">
        <f>VLOOKUP(B377,Demographics!$A$2:$C$400,3,FALSE)</f>
        <v>Billboard,Print</v>
      </c>
      <c r="K377" s="5" t="str">
        <f t="shared" si="15"/>
        <v>Print</v>
      </c>
      <c r="L377" s="5" t="str">
        <f t="shared" si="16"/>
        <v xml:space="preserve">Dorothy </v>
      </c>
      <c r="M377" s="5" t="str">
        <f t="shared" si="17"/>
        <v>Oneal</v>
      </c>
      <c r="N377" s="5" t="s">
        <v>869</v>
      </c>
    </row>
    <row r="378" spans="1:14" x14ac:dyDescent="0.2">
      <c r="A378" s="3">
        <v>377</v>
      </c>
      <c r="B378" t="s">
        <v>402</v>
      </c>
      <c r="C378" s="3" t="s">
        <v>7</v>
      </c>
      <c r="D378" s="3">
        <v>2</v>
      </c>
      <c r="E378" s="3" t="s">
        <v>18</v>
      </c>
      <c r="F378" s="3">
        <v>1</v>
      </c>
      <c r="G378" s="4">
        <v>78374</v>
      </c>
      <c r="H378" s="3" t="s">
        <v>14</v>
      </c>
      <c r="I378" s="5" t="str">
        <f>VLOOKUP(B378,Demographics!$A$2:$C$400,2,FALSE)</f>
        <v>Paul G Meagher</v>
      </c>
      <c r="J378" s="5" t="str">
        <f>VLOOKUP(B378,Demographics!$A$2:$C$400,3,FALSE)</f>
        <v>Facebook Campaign,Online</v>
      </c>
      <c r="K378" s="5" t="str">
        <f t="shared" si="15"/>
        <v>Online</v>
      </c>
      <c r="L378" s="5" t="str">
        <f t="shared" si="16"/>
        <v xml:space="preserve">Paul </v>
      </c>
      <c r="M378" s="5" t="str">
        <f t="shared" si="17"/>
        <v>Meagher</v>
      </c>
      <c r="N378" s="5" t="s">
        <v>886</v>
      </c>
    </row>
    <row r="379" spans="1:14" x14ac:dyDescent="0.2">
      <c r="A379" s="3">
        <v>378</v>
      </c>
      <c r="B379" t="s">
        <v>403</v>
      </c>
      <c r="C379" s="3" t="s">
        <v>7</v>
      </c>
      <c r="D379" s="3">
        <v>1</v>
      </c>
      <c r="E379" s="3" t="s">
        <v>17</v>
      </c>
      <c r="F379" s="3">
        <v>0</v>
      </c>
      <c r="G379" s="4">
        <v>90021</v>
      </c>
      <c r="H379" s="3" t="s">
        <v>14</v>
      </c>
      <c r="I379" s="5" t="str">
        <f>VLOOKUP(B379,Demographics!$A$2:$C$400,2,FALSE)</f>
        <v>James S Nelson</v>
      </c>
      <c r="J379" s="5" t="str">
        <f>VLOOKUP(B379,Demographics!$A$2:$C$400,3,FALSE)</f>
        <v>Billboard,Print</v>
      </c>
      <c r="K379" s="5" t="str">
        <f t="shared" si="15"/>
        <v>Print</v>
      </c>
      <c r="L379" s="5" t="str">
        <f t="shared" si="16"/>
        <v xml:space="preserve">James </v>
      </c>
      <c r="M379" s="5" t="str">
        <f t="shared" si="17"/>
        <v>Nelson</v>
      </c>
      <c r="N379" s="5" t="s">
        <v>880</v>
      </c>
    </row>
    <row r="380" spans="1:14" x14ac:dyDescent="0.2">
      <c r="A380" s="3">
        <v>379</v>
      </c>
      <c r="B380" t="s">
        <v>404</v>
      </c>
      <c r="C380" s="3" t="s">
        <v>7</v>
      </c>
      <c r="D380" s="3">
        <v>2</v>
      </c>
      <c r="E380" s="3" t="s">
        <v>22</v>
      </c>
      <c r="F380" s="3">
        <v>0</v>
      </c>
      <c r="G380" s="4">
        <v>86486</v>
      </c>
      <c r="H380" s="3" t="s">
        <v>14</v>
      </c>
      <c r="I380" s="5" t="str">
        <f>VLOOKUP(B380,Demographics!$A$2:$C$400,2,FALSE)</f>
        <v>Miguel J Hutto</v>
      </c>
      <c r="J380" s="5" t="str">
        <f>VLOOKUP(B380,Demographics!$A$2:$C$400,3,FALSE)</f>
        <v>Newspaper,Print</v>
      </c>
      <c r="K380" s="5" t="str">
        <f t="shared" si="15"/>
        <v>Print</v>
      </c>
      <c r="L380" s="5" t="str">
        <f t="shared" si="16"/>
        <v xml:space="preserve">Miguel </v>
      </c>
      <c r="M380" s="5" t="str">
        <f t="shared" si="17"/>
        <v>Hutto</v>
      </c>
      <c r="N380" s="5" t="s">
        <v>872</v>
      </c>
    </row>
    <row r="381" spans="1:14" x14ac:dyDescent="0.2">
      <c r="A381" s="3">
        <v>380</v>
      </c>
      <c r="B381" t="s">
        <v>405</v>
      </c>
      <c r="C381" s="3" t="s">
        <v>19</v>
      </c>
      <c r="D381" s="3">
        <v>2</v>
      </c>
      <c r="E381" s="3" t="s">
        <v>17</v>
      </c>
      <c r="F381" s="3">
        <v>3</v>
      </c>
      <c r="G381" s="4">
        <v>95120</v>
      </c>
      <c r="H381" s="3" t="s">
        <v>9</v>
      </c>
      <c r="I381" s="5" t="str">
        <f>VLOOKUP(B381,Demographics!$A$2:$C$400,2,FALSE)</f>
        <v>Jared R Lane</v>
      </c>
      <c r="J381" s="5" t="str">
        <f>VLOOKUP(B381,Demographics!$A$2:$C$400,3,FALSE)</f>
        <v>Facebook Campaign,Online</v>
      </c>
      <c r="K381" s="5" t="str">
        <f t="shared" si="15"/>
        <v>Online</v>
      </c>
      <c r="L381" s="5" t="str">
        <f t="shared" si="16"/>
        <v xml:space="preserve">Jared </v>
      </c>
      <c r="M381" s="5" t="str">
        <f t="shared" si="17"/>
        <v>Lane</v>
      </c>
      <c r="N381" s="5" t="s">
        <v>878</v>
      </c>
    </row>
    <row r="382" spans="1:14" x14ac:dyDescent="0.2">
      <c r="A382" s="3">
        <v>381</v>
      </c>
      <c r="B382" t="s">
        <v>406</v>
      </c>
      <c r="C382" s="3" t="s">
        <v>13</v>
      </c>
      <c r="D382" s="3">
        <v>2</v>
      </c>
      <c r="E382" s="3" t="s">
        <v>10</v>
      </c>
      <c r="F382" s="3">
        <v>2</v>
      </c>
      <c r="G382" s="4">
        <v>46198</v>
      </c>
      <c r="H382" s="3" t="s">
        <v>15</v>
      </c>
      <c r="I382" s="5" t="str">
        <f>VLOOKUP(B382,Demographics!$A$2:$C$400,2,FALSE)</f>
        <v>Mack J Riggins</v>
      </c>
      <c r="J382" s="5" t="str">
        <f>VLOOKUP(B382,Demographics!$A$2:$C$400,3,FALSE)</f>
        <v>In-Person,N/A</v>
      </c>
      <c r="K382" s="5" t="str">
        <f t="shared" si="15"/>
        <v>N/A</v>
      </c>
      <c r="L382" s="5" t="str">
        <f t="shared" si="16"/>
        <v xml:space="preserve">Mack </v>
      </c>
      <c r="M382" s="5" t="str">
        <f t="shared" si="17"/>
        <v>Riggins</v>
      </c>
      <c r="N382" s="5" t="s">
        <v>872</v>
      </c>
    </row>
    <row r="383" spans="1:14" x14ac:dyDescent="0.2">
      <c r="A383" s="3">
        <v>382</v>
      </c>
      <c r="B383" t="s">
        <v>407</v>
      </c>
      <c r="C383" s="3" t="s">
        <v>7</v>
      </c>
      <c r="D383" s="3">
        <v>1</v>
      </c>
      <c r="E383" s="3" t="s">
        <v>21</v>
      </c>
      <c r="F383" s="3">
        <v>0</v>
      </c>
      <c r="G383" s="4">
        <v>134634</v>
      </c>
      <c r="H383" s="3" t="s">
        <v>9</v>
      </c>
      <c r="I383" s="5" t="str">
        <f>VLOOKUP(B383,Demographics!$A$2:$C$400,2,FALSE)</f>
        <v>Aurelio B Williams</v>
      </c>
      <c r="J383" s="5" t="str">
        <f>VLOOKUP(B383,Demographics!$A$2:$C$400,3,FALSE)</f>
        <v>Newspaper,Print</v>
      </c>
      <c r="K383" s="5" t="str">
        <f t="shared" si="15"/>
        <v>Print</v>
      </c>
      <c r="L383" s="5" t="str">
        <f t="shared" si="16"/>
        <v xml:space="preserve">Aurelio </v>
      </c>
      <c r="M383" s="5" t="str">
        <f t="shared" si="17"/>
        <v>Williams</v>
      </c>
      <c r="N383" s="5" t="s">
        <v>877</v>
      </c>
    </row>
    <row r="384" spans="1:14" x14ac:dyDescent="0.2">
      <c r="A384" s="3">
        <v>383</v>
      </c>
      <c r="B384" t="s">
        <v>408</v>
      </c>
      <c r="C384" s="3" t="s">
        <v>13</v>
      </c>
      <c r="D384" s="3">
        <v>2</v>
      </c>
      <c r="E384" s="3" t="s">
        <v>22</v>
      </c>
      <c r="F384" s="3">
        <v>2</v>
      </c>
      <c r="G384" s="4">
        <v>49538</v>
      </c>
      <c r="H384" s="3" t="s">
        <v>16</v>
      </c>
      <c r="I384" s="5" t="str">
        <f>VLOOKUP(B384,Demographics!$A$2:$C$400,2,FALSE)</f>
        <v>Robert K Ahmed</v>
      </c>
      <c r="J384" s="5" t="str">
        <f>VLOOKUP(B384,Demographics!$A$2:$C$400,3,FALSE)</f>
        <v>Newspaper,Print</v>
      </c>
      <c r="K384" s="5" t="str">
        <f t="shared" si="15"/>
        <v>Print</v>
      </c>
      <c r="L384" s="5" t="str">
        <f t="shared" si="16"/>
        <v xml:space="preserve">Robert </v>
      </c>
      <c r="M384" s="5" t="str">
        <f t="shared" si="17"/>
        <v>Ahmed</v>
      </c>
      <c r="N384" s="5" t="s">
        <v>868</v>
      </c>
    </row>
    <row r="385" spans="1:14" x14ac:dyDescent="0.2">
      <c r="A385" s="3">
        <v>384</v>
      </c>
      <c r="B385" t="s">
        <v>409</v>
      </c>
      <c r="C385" s="3" t="s">
        <v>7</v>
      </c>
      <c r="D385" s="3">
        <v>2</v>
      </c>
      <c r="E385" s="3" t="s">
        <v>21</v>
      </c>
      <c r="F385" s="3">
        <v>1</v>
      </c>
      <c r="G385" s="4">
        <v>87254</v>
      </c>
      <c r="H385" s="3" t="s">
        <v>15</v>
      </c>
      <c r="I385" s="5" t="str">
        <f>VLOOKUP(B385,Demographics!$A$2:$C$400,2,FALSE)</f>
        <v>Rhonda R Mobley</v>
      </c>
      <c r="J385" s="5" t="str">
        <f>VLOOKUP(B385,Demographics!$A$2:$C$400,3,FALSE)</f>
        <v>In-Person,N/A</v>
      </c>
      <c r="K385" s="5" t="str">
        <f t="shared" si="15"/>
        <v>N/A</v>
      </c>
      <c r="L385" s="5" t="str">
        <f t="shared" si="16"/>
        <v xml:space="preserve">Rhonda </v>
      </c>
      <c r="M385" s="5" t="str">
        <f t="shared" si="17"/>
        <v>Mobley</v>
      </c>
      <c r="N385" s="5" t="s">
        <v>878</v>
      </c>
    </row>
    <row r="386" spans="1:14" x14ac:dyDescent="0.2">
      <c r="A386" s="3">
        <v>385</v>
      </c>
      <c r="B386" t="s">
        <v>410</v>
      </c>
      <c r="C386" s="3" t="s">
        <v>7</v>
      </c>
      <c r="D386" s="3">
        <v>1</v>
      </c>
      <c r="E386" s="3" t="s">
        <v>23</v>
      </c>
      <c r="F386" s="3">
        <v>1</v>
      </c>
      <c r="G386" s="4">
        <v>78483</v>
      </c>
      <c r="H386" s="3" t="s">
        <v>14</v>
      </c>
      <c r="I386" s="5" t="str">
        <f>VLOOKUP(B386,Demographics!$A$2:$C$400,2,FALSE)</f>
        <v>Shelley W Billie</v>
      </c>
      <c r="J386" s="5" t="str">
        <f>VLOOKUP(B386,Demographics!$A$2:$C$400,3,FALSE)</f>
        <v>Newspaper,Print</v>
      </c>
      <c r="K386" s="5" t="str">
        <f t="shared" si="15"/>
        <v>Print</v>
      </c>
      <c r="L386" s="5" t="str">
        <f t="shared" si="16"/>
        <v xml:space="preserve">Shelley </v>
      </c>
      <c r="M386" s="5" t="str">
        <f t="shared" si="17"/>
        <v>Billie</v>
      </c>
      <c r="N386" s="5" t="s">
        <v>873</v>
      </c>
    </row>
    <row r="387" spans="1:14" x14ac:dyDescent="0.2">
      <c r="A387" s="3">
        <v>386</v>
      </c>
      <c r="B387" t="s">
        <v>411</v>
      </c>
      <c r="C387" s="3" t="s">
        <v>19</v>
      </c>
      <c r="D387" s="3">
        <v>1</v>
      </c>
      <c r="E387" s="3" t="s">
        <v>24</v>
      </c>
      <c r="F387" s="3">
        <v>0</v>
      </c>
      <c r="G387" s="4">
        <v>80256</v>
      </c>
      <c r="H387" s="3" t="s">
        <v>15</v>
      </c>
      <c r="I387" s="5" t="str">
        <f>VLOOKUP(B387,Demographics!$A$2:$C$400,2,FALSE)</f>
        <v>Jonathan S Womack</v>
      </c>
      <c r="J387" s="5" t="str">
        <f>VLOOKUP(B387,Demographics!$A$2:$C$400,3,FALSE)</f>
        <v>Newspaper,Print</v>
      </c>
      <c r="K387" s="5" t="str">
        <f t="shared" ref="K387:K400" si="18">MID(J387, FIND(",", J387) + 1, LEN(J387) - FIND(",", J387))</f>
        <v>Print</v>
      </c>
      <c r="L387" s="5" t="str">
        <f t="shared" ref="L387:L400" si="19">LEFT(I387,FIND(" ",I387))</f>
        <v xml:space="preserve">Jonathan </v>
      </c>
      <c r="M387" s="5" t="str">
        <f t="shared" ref="M387:M400" si="20">RIGHT(I387,LEN(I387)-SEARCH(" ",I387,FIND(" ",I387)+2))</f>
        <v>Womack</v>
      </c>
      <c r="N387" s="5" t="s">
        <v>880</v>
      </c>
    </row>
    <row r="388" spans="1:14" x14ac:dyDescent="0.2">
      <c r="A388" s="3">
        <v>387</v>
      </c>
      <c r="B388" t="s">
        <v>412</v>
      </c>
      <c r="C388" s="3" t="s">
        <v>19</v>
      </c>
      <c r="D388" s="3">
        <v>2</v>
      </c>
      <c r="E388" s="3" t="s">
        <v>24</v>
      </c>
      <c r="F388" s="3">
        <v>2</v>
      </c>
      <c r="G388" s="4">
        <v>87059</v>
      </c>
      <c r="H388" s="3" t="s">
        <v>15</v>
      </c>
      <c r="I388" s="5" t="str">
        <f>VLOOKUP(B388,Demographics!$A$2:$C$400,2,FALSE)</f>
        <v>Barbara S Young</v>
      </c>
      <c r="J388" s="5" t="str">
        <f>VLOOKUP(B388,Demographics!$A$2:$C$400,3,FALSE)</f>
        <v>Billboard,Print</v>
      </c>
      <c r="K388" s="5" t="str">
        <f t="shared" si="18"/>
        <v>Print</v>
      </c>
      <c r="L388" s="5" t="str">
        <f t="shared" si="19"/>
        <v xml:space="preserve">Barbara </v>
      </c>
      <c r="M388" s="5" t="str">
        <f t="shared" si="20"/>
        <v>Young</v>
      </c>
      <c r="N388" s="5" t="s">
        <v>880</v>
      </c>
    </row>
    <row r="389" spans="1:14" x14ac:dyDescent="0.2">
      <c r="A389" s="3">
        <v>388</v>
      </c>
      <c r="B389" t="s">
        <v>413</v>
      </c>
      <c r="C389" s="3" t="s">
        <v>13</v>
      </c>
      <c r="D389" s="3">
        <v>1</v>
      </c>
      <c r="E389" s="3" t="s">
        <v>21</v>
      </c>
      <c r="F389" s="3">
        <v>1</v>
      </c>
      <c r="G389" s="4">
        <v>43918</v>
      </c>
      <c r="H389" s="3" t="s">
        <v>9</v>
      </c>
      <c r="I389" s="5" t="str">
        <f>VLOOKUP(B389,Demographics!$A$2:$C$400,2,FALSE)</f>
        <v>Jose G Reid</v>
      </c>
      <c r="J389" s="5" t="str">
        <f>VLOOKUP(B389,Demographics!$A$2:$C$400,3,FALSE)</f>
        <v>Newspaper,Print</v>
      </c>
      <c r="K389" s="5" t="str">
        <f t="shared" si="18"/>
        <v>Print</v>
      </c>
      <c r="L389" s="5" t="str">
        <f t="shared" si="19"/>
        <v xml:space="preserve">Jose </v>
      </c>
      <c r="M389" s="5" t="str">
        <f t="shared" si="20"/>
        <v>Reid</v>
      </c>
      <c r="N389" s="5" t="s">
        <v>886</v>
      </c>
    </row>
    <row r="390" spans="1:14" x14ac:dyDescent="0.2">
      <c r="A390" s="3">
        <v>389</v>
      </c>
      <c r="B390" t="s">
        <v>414</v>
      </c>
      <c r="C390" s="3" t="s">
        <v>7</v>
      </c>
      <c r="D390" s="3">
        <v>2</v>
      </c>
      <c r="E390" s="3" t="s">
        <v>10</v>
      </c>
      <c r="F390" s="3">
        <v>1</v>
      </c>
      <c r="G390" s="4">
        <v>80112</v>
      </c>
      <c r="H390" s="3" t="s">
        <v>11</v>
      </c>
      <c r="I390" s="5" t="str">
        <f>VLOOKUP(B390,Demographics!$A$2:$C$400,2,FALSE)</f>
        <v>Troy A Verduzco</v>
      </c>
      <c r="J390" s="5" t="str">
        <f>VLOOKUP(B390,Demographics!$A$2:$C$400,3,FALSE)</f>
        <v>Facebook Campaign,Online</v>
      </c>
      <c r="K390" s="5" t="str">
        <f t="shared" si="18"/>
        <v>Online</v>
      </c>
      <c r="L390" s="5" t="str">
        <f t="shared" si="19"/>
        <v xml:space="preserve">Troy </v>
      </c>
      <c r="M390" s="5" t="str">
        <f t="shared" si="20"/>
        <v>Verduzco</v>
      </c>
      <c r="N390" s="5" t="s">
        <v>867</v>
      </c>
    </row>
    <row r="391" spans="1:14" x14ac:dyDescent="0.2">
      <c r="A391" s="3">
        <v>390</v>
      </c>
      <c r="B391" t="s">
        <v>415</v>
      </c>
      <c r="C391" s="3" t="s">
        <v>13</v>
      </c>
      <c r="D391" s="3">
        <v>2</v>
      </c>
      <c r="E391" s="3" t="s">
        <v>22</v>
      </c>
      <c r="F391" s="3">
        <v>2</v>
      </c>
      <c r="G391" s="4">
        <v>47293</v>
      </c>
      <c r="H391" s="3" t="s">
        <v>11</v>
      </c>
      <c r="I391" s="5" t="str">
        <f>VLOOKUP(B391,Demographics!$A$2:$C$400,2,FALSE)</f>
        <v>Patricia R Campbell</v>
      </c>
      <c r="J391" s="5" t="str">
        <f>VLOOKUP(B391,Demographics!$A$2:$C$400,3,FALSE)</f>
        <v>Billboard,Print</v>
      </c>
      <c r="K391" s="5" t="str">
        <f t="shared" si="18"/>
        <v>Print</v>
      </c>
      <c r="L391" s="5" t="str">
        <f t="shared" si="19"/>
        <v xml:space="preserve">Patricia </v>
      </c>
      <c r="M391" s="5" t="str">
        <f t="shared" si="20"/>
        <v>Campbell</v>
      </c>
      <c r="N391" s="5" t="s">
        <v>878</v>
      </c>
    </row>
    <row r="392" spans="1:14" x14ac:dyDescent="0.2">
      <c r="A392" s="3">
        <v>391</v>
      </c>
      <c r="B392" t="s">
        <v>416</v>
      </c>
      <c r="C392" s="3" t="s">
        <v>7</v>
      </c>
      <c r="D392" s="3">
        <v>2</v>
      </c>
      <c r="E392" s="3" t="s">
        <v>8</v>
      </c>
      <c r="F392" s="3">
        <v>1</v>
      </c>
      <c r="G392" s="4">
        <v>72802</v>
      </c>
      <c r="H392" s="3" t="s">
        <v>14</v>
      </c>
      <c r="I392" s="5" t="str">
        <f>VLOOKUP(B392,Demographics!$A$2:$C$400,2,FALSE)</f>
        <v>Roger M Rogers</v>
      </c>
      <c r="J392" s="5" t="str">
        <f>VLOOKUP(B392,Demographics!$A$2:$C$400,3,FALSE)</f>
        <v>Billboard,Print</v>
      </c>
      <c r="K392" s="5" t="str">
        <f t="shared" si="18"/>
        <v>Print</v>
      </c>
      <c r="L392" s="5" t="str">
        <f t="shared" si="19"/>
        <v xml:space="preserve">Roger </v>
      </c>
      <c r="M392" s="5" t="str">
        <f t="shared" si="20"/>
        <v>Rogers</v>
      </c>
      <c r="N392" s="5" t="s">
        <v>875</v>
      </c>
    </row>
    <row r="393" spans="1:14" x14ac:dyDescent="0.2">
      <c r="A393" s="3">
        <v>392</v>
      </c>
      <c r="B393" t="s">
        <v>417</v>
      </c>
      <c r="C393" s="3" t="s">
        <v>13</v>
      </c>
      <c r="D393" s="3">
        <v>1</v>
      </c>
      <c r="E393" s="3" t="s">
        <v>20</v>
      </c>
      <c r="F393" s="3">
        <v>1</v>
      </c>
      <c r="G393" s="4">
        <v>50434</v>
      </c>
      <c r="H393" s="3" t="s">
        <v>11</v>
      </c>
      <c r="I393" s="5" t="str">
        <f>VLOOKUP(B393,Demographics!$A$2:$C$400,2,FALSE)</f>
        <v>Luis R Hastings</v>
      </c>
      <c r="J393" s="5" t="str">
        <f>VLOOKUP(B393,Demographics!$A$2:$C$400,3,FALSE)</f>
        <v>Billboard,Print</v>
      </c>
      <c r="K393" s="5" t="str">
        <f t="shared" si="18"/>
        <v>Print</v>
      </c>
      <c r="L393" s="5" t="str">
        <f t="shared" si="19"/>
        <v xml:space="preserve">Luis </v>
      </c>
      <c r="M393" s="5" t="str">
        <f t="shared" si="20"/>
        <v>Hastings</v>
      </c>
      <c r="N393" s="5" t="s">
        <v>878</v>
      </c>
    </row>
    <row r="394" spans="1:14" x14ac:dyDescent="0.2">
      <c r="A394" s="3">
        <v>393</v>
      </c>
      <c r="B394" t="s">
        <v>418</v>
      </c>
      <c r="C394" s="3" t="s">
        <v>7</v>
      </c>
      <c r="D394" s="3">
        <v>1</v>
      </c>
      <c r="E394" s="3" t="s">
        <v>8</v>
      </c>
      <c r="F394" s="3">
        <v>3</v>
      </c>
      <c r="G394" s="4">
        <v>100403</v>
      </c>
      <c r="H394" s="3" t="s">
        <v>14</v>
      </c>
      <c r="I394" s="5" t="str">
        <f>VLOOKUP(B394,Demographics!$A$2:$C$400,2,FALSE)</f>
        <v>Lois D Carothers</v>
      </c>
      <c r="J394" s="5" t="str">
        <f>VLOOKUP(B394,Demographics!$A$2:$C$400,3,FALSE)</f>
        <v>Billboard,Print</v>
      </c>
      <c r="K394" s="5" t="str">
        <f t="shared" si="18"/>
        <v>Print</v>
      </c>
      <c r="L394" s="5" t="str">
        <f t="shared" si="19"/>
        <v xml:space="preserve">Lois </v>
      </c>
      <c r="M394" s="5" t="str">
        <f t="shared" si="20"/>
        <v>Carothers</v>
      </c>
      <c r="N394" s="5" t="s">
        <v>881</v>
      </c>
    </row>
    <row r="395" spans="1:14" x14ac:dyDescent="0.2">
      <c r="A395" s="3">
        <v>394</v>
      </c>
      <c r="B395" t="s">
        <v>419</v>
      </c>
      <c r="C395" s="3" t="s">
        <v>7</v>
      </c>
      <c r="D395" s="3">
        <v>1</v>
      </c>
      <c r="E395" s="3" t="s">
        <v>23</v>
      </c>
      <c r="F395" s="3">
        <v>2</v>
      </c>
      <c r="G395" s="4">
        <v>43644</v>
      </c>
      <c r="H395" s="3" t="s">
        <v>15</v>
      </c>
      <c r="I395" s="5" t="str">
        <f>VLOOKUP(B395,Demographics!$A$2:$C$400,2,FALSE)</f>
        <v>Heather J Simmons</v>
      </c>
      <c r="J395" s="5" t="str">
        <f>VLOOKUP(B395,Demographics!$A$2:$C$400,3,FALSE)</f>
        <v>Facebook Campaign,Online</v>
      </c>
      <c r="K395" s="5" t="str">
        <f t="shared" si="18"/>
        <v>Online</v>
      </c>
      <c r="L395" s="5" t="str">
        <f t="shared" si="19"/>
        <v xml:space="preserve">Heather </v>
      </c>
      <c r="M395" s="5" t="str">
        <f t="shared" si="20"/>
        <v>Simmons</v>
      </c>
      <c r="N395" s="5" t="s">
        <v>872</v>
      </c>
    </row>
    <row r="396" spans="1:14" x14ac:dyDescent="0.2">
      <c r="A396" s="3">
        <v>395</v>
      </c>
      <c r="B396" t="s">
        <v>420</v>
      </c>
      <c r="C396" s="3" t="s">
        <v>7</v>
      </c>
      <c r="D396" s="3">
        <v>2</v>
      </c>
      <c r="E396" s="3" t="s">
        <v>12</v>
      </c>
      <c r="F396" s="3">
        <v>0</v>
      </c>
      <c r="G396" s="4">
        <v>60715</v>
      </c>
      <c r="H396" s="3" t="s">
        <v>15</v>
      </c>
      <c r="I396" s="5" t="str">
        <f>VLOOKUP(B396,Demographics!$A$2:$C$400,2,FALSE)</f>
        <v>Dorothy M Miller</v>
      </c>
      <c r="J396" s="5" t="str">
        <f>VLOOKUP(B396,Demographics!$A$2:$C$400,3,FALSE)</f>
        <v>Magazine,Print</v>
      </c>
      <c r="K396" s="5" t="str">
        <f t="shared" si="18"/>
        <v>Print</v>
      </c>
      <c r="L396" s="5" t="str">
        <f t="shared" si="19"/>
        <v xml:space="preserve">Dorothy </v>
      </c>
      <c r="M396" s="5" t="str">
        <f t="shared" si="20"/>
        <v>Miller</v>
      </c>
      <c r="N396" s="5" t="s">
        <v>875</v>
      </c>
    </row>
    <row r="397" spans="1:14" x14ac:dyDescent="0.2">
      <c r="A397" s="3">
        <v>396</v>
      </c>
      <c r="B397" t="s">
        <v>421</v>
      </c>
      <c r="C397" s="3" t="s">
        <v>7</v>
      </c>
      <c r="D397" s="3">
        <v>1</v>
      </c>
      <c r="E397" s="3" t="s">
        <v>10</v>
      </c>
      <c r="F397" s="3">
        <v>2</v>
      </c>
      <c r="G397" s="4">
        <v>91760</v>
      </c>
      <c r="H397" s="3" t="s">
        <v>16</v>
      </c>
      <c r="I397" s="5" t="str">
        <f>VLOOKUP(B397,Demographics!$A$2:$C$400,2,FALSE)</f>
        <v>Bradford R Hill</v>
      </c>
      <c r="J397" s="5" t="str">
        <f>VLOOKUP(B397,Demographics!$A$2:$C$400,3,FALSE)</f>
        <v>Billboard,Print</v>
      </c>
      <c r="K397" s="5" t="str">
        <f t="shared" si="18"/>
        <v>Print</v>
      </c>
      <c r="L397" s="5" t="str">
        <f t="shared" si="19"/>
        <v xml:space="preserve">Bradford </v>
      </c>
      <c r="M397" s="5" t="str">
        <f t="shared" si="20"/>
        <v>Hill</v>
      </c>
      <c r="N397" s="5" t="s">
        <v>878</v>
      </c>
    </row>
    <row r="398" spans="1:14" x14ac:dyDescent="0.2">
      <c r="A398" s="3">
        <v>397</v>
      </c>
      <c r="B398" t="s">
        <v>422</v>
      </c>
      <c r="C398" s="3" t="s">
        <v>7</v>
      </c>
      <c r="D398" s="3">
        <v>2</v>
      </c>
      <c r="E398" s="3" t="s">
        <v>20</v>
      </c>
      <c r="F398" s="3">
        <v>1</v>
      </c>
      <c r="G398" s="4">
        <v>82558</v>
      </c>
      <c r="H398" s="3" t="s">
        <v>11</v>
      </c>
      <c r="I398" s="5" t="str">
        <f>VLOOKUP(B398,Demographics!$A$2:$C$400,2,FALSE)</f>
        <v>Sarah D Findlay</v>
      </c>
      <c r="J398" s="5" t="str">
        <f>VLOOKUP(B398,Demographics!$A$2:$C$400,3,FALSE)</f>
        <v>Billboard,Print</v>
      </c>
      <c r="K398" s="5" t="str">
        <f t="shared" si="18"/>
        <v>Print</v>
      </c>
      <c r="L398" s="5" t="str">
        <f t="shared" si="19"/>
        <v xml:space="preserve">Sarah </v>
      </c>
      <c r="M398" s="5" t="str">
        <f t="shared" si="20"/>
        <v>Findlay</v>
      </c>
      <c r="N398" s="5" t="s">
        <v>881</v>
      </c>
    </row>
    <row r="399" spans="1:14" x14ac:dyDescent="0.2">
      <c r="A399" s="3">
        <v>398</v>
      </c>
      <c r="B399" t="s">
        <v>423</v>
      </c>
      <c r="C399" s="3" t="s">
        <v>7</v>
      </c>
      <c r="D399" s="3">
        <v>1</v>
      </c>
      <c r="E399" s="3" t="s">
        <v>23</v>
      </c>
      <c r="F399" s="3">
        <v>1</v>
      </c>
      <c r="G399" s="4">
        <v>84880</v>
      </c>
      <c r="H399" s="3" t="s">
        <v>9</v>
      </c>
      <c r="I399" s="5" t="str">
        <f>VLOOKUP(B399,Demographics!$A$2:$C$400,2,FALSE)</f>
        <v>Joseph L Watson</v>
      </c>
      <c r="J399" s="5" t="str">
        <f>VLOOKUP(B399,Demographics!$A$2:$C$400,3,FALSE)</f>
        <v>In-Person,N/A</v>
      </c>
      <c r="K399" s="5" t="str">
        <f t="shared" si="18"/>
        <v>N/A</v>
      </c>
      <c r="L399" s="5" t="str">
        <f t="shared" si="19"/>
        <v xml:space="preserve">Joseph </v>
      </c>
      <c r="M399" s="5" t="str">
        <f t="shared" si="20"/>
        <v>Watson</v>
      </c>
      <c r="N399" s="5" t="s">
        <v>870</v>
      </c>
    </row>
    <row r="400" spans="1:14" x14ac:dyDescent="0.2">
      <c r="A400" s="3">
        <v>399</v>
      </c>
      <c r="B400" t="s">
        <v>424</v>
      </c>
      <c r="C400" s="3" t="s">
        <v>7</v>
      </c>
      <c r="D400" s="3">
        <v>2</v>
      </c>
      <c r="E400" s="3" t="s">
        <v>18</v>
      </c>
      <c r="F400" s="3">
        <v>2</v>
      </c>
      <c r="G400" s="4">
        <v>76933</v>
      </c>
      <c r="H400" s="3" t="s">
        <v>9</v>
      </c>
      <c r="I400" s="5" t="str">
        <f>VLOOKUP(B400,Demographics!$A$2:$C$400,2,FALSE)</f>
        <v>Sarah T Miller</v>
      </c>
      <c r="J400" s="5" t="str">
        <f>VLOOKUP(B400,Demographics!$A$2:$C$400,3,FALSE)</f>
        <v>Magazine,Print</v>
      </c>
      <c r="K400" s="5" t="str">
        <f t="shared" si="18"/>
        <v>Print</v>
      </c>
      <c r="L400" s="5" t="str">
        <f t="shared" si="19"/>
        <v xml:space="preserve">Sarah </v>
      </c>
      <c r="M400" s="5" t="str">
        <f t="shared" si="20"/>
        <v>Miller</v>
      </c>
      <c r="N400" s="5" t="s">
        <v>879</v>
      </c>
    </row>
    <row r="401" spans="2:2" x14ac:dyDescent="0.2">
      <c r="B401"/>
    </row>
    <row r="402" spans="2:2" x14ac:dyDescent="0.2">
      <c r="B402"/>
    </row>
    <row r="403" spans="2:2" x14ac:dyDescent="0.2">
      <c r="B403"/>
    </row>
    <row r="404" spans="2:2" x14ac:dyDescent="0.2">
      <c r="B404"/>
    </row>
    <row r="405" spans="2:2" x14ac:dyDescent="0.2">
      <c r="B405"/>
    </row>
    <row r="406" spans="2:2" x14ac:dyDescent="0.2">
      <c r="B406"/>
    </row>
    <row r="407" spans="2:2" x14ac:dyDescent="0.2">
      <c r="B407"/>
    </row>
    <row r="408" spans="2:2" x14ac:dyDescent="0.2">
      <c r="B408"/>
    </row>
    <row r="409" spans="2:2" x14ac:dyDescent="0.2">
      <c r="B409"/>
    </row>
    <row r="410" spans="2:2" x14ac:dyDescent="0.2">
      <c r="B410"/>
    </row>
    <row r="411" spans="2:2" x14ac:dyDescent="0.2">
      <c r="B411"/>
    </row>
    <row r="412" spans="2:2" x14ac:dyDescent="0.2">
      <c r="B412"/>
    </row>
    <row r="413" spans="2:2" x14ac:dyDescent="0.2">
      <c r="B413"/>
    </row>
    <row r="414" spans="2:2" x14ac:dyDescent="0.2">
      <c r="B414"/>
    </row>
    <row r="415" spans="2:2" x14ac:dyDescent="0.2">
      <c r="B415"/>
    </row>
    <row r="416" spans="2:2" x14ac:dyDescent="0.2">
      <c r="B416"/>
    </row>
    <row r="417" spans="2:2" x14ac:dyDescent="0.2">
      <c r="B417"/>
    </row>
    <row r="418" spans="2:2" x14ac:dyDescent="0.2">
      <c r="B418"/>
    </row>
    <row r="419" spans="2:2" x14ac:dyDescent="0.2">
      <c r="B419"/>
    </row>
    <row r="420" spans="2:2" x14ac:dyDescent="0.2">
      <c r="B420"/>
    </row>
    <row r="421" spans="2:2" x14ac:dyDescent="0.2">
      <c r="B421"/>
    </row>
    <row r="422" spans="2:2" x14ac:dyDescent="0.2">
      <c r="B422"/>
    </row>
    <row r="423" spans="2:2" x14ac:dyDescent="0.2">
      <c r="B423"/>
    </row>
    <row r="424" spans="2:2" x14ac:dyDescent="0.2">
      <c r="B424"/>
    </row>
    <row r="425" spans="2:2" x14ac:dyDescent="0.2">
      <c r="B425"/>
    </row>
    <row r="426" spans="2:2" x14ac:dyDescent="0.2">
      <c r="B426"/>
    </row>
    <row r="427" spans="2:2" x14ac:dyDescent="0.2">
      <c r="B427"/>
    </row>
    <row r="428" spans="2:2" x14ac:dyDescent="0.2">
      <c r="B428"/>
    </row>
    <row r="429" spans="2:2" x14ac:dyDescent="0.2">
      <c r="B429"/>
    </row>
    <row r="430" spans="2:2" x14ac:dyDescent="0.2">
      <c r="B430"/>
    </row>
    <row r="431" spans="2:2" x14ac:dyDescent="0.2">
      <c r="B431"/>
    </row>
    <row r="432" spans="2:2" x14ac:dyDescent="0.2">
      <c r="B432"/>
    </row>
    <row r="433" spans="2:2" x14ac:dyDescent="0.2">
      <c r="B433"/>
    </row>
    <row r="434" spans="2:2" x14ac:dyDescent="0.2">
      <c r="B434"/>
    </row>
    <row r="435" spans="2:2" x14ac:dyDescent="0.2">
      <c r="B435"/>
    </row>
    <row r="436" spans="2:2" x14ac:dyDescent="0.2">
      <c r="B436"/>
    </row>
    <row r="437" spans="2:2" x14ac:dyDescent="0.2">
      <c r="B437"/>
    </row>
    <row r="438" spans="2:2" x14ac:dyDescent="0.2">
      <c r="B438"/>
    </row>
    <row r="439" spans="2:2" x14ac:dyDescent="0.2">
      <c r="B439"/>
    </row>
    <row r="440" spans="2:2" x14ac:dyDescent="0.2">
      <c r="B440"/>
    </row>
    <row r="441" spans="2:2" x14ac:dyDescent="0.2">
      <c r="B441"/>
    </row>
    <row r="442" spans="2:2" x14ac:dyDescent="0.2">
      <c r="B442"/>
    </row>
    <row r="443" spans="2:2" x14ac:dyDescent="0.2">
      <c r="B443"/>
    </row>
    <row r="444" spans="2:2" x14ac:dyDescent="0.2">
      <c r="B444"/>
    </row>
    <row r="445" spans="2:2" x14ac:dyDescent="0.2">
      <c r="B445"/>
    </row>
    <row r="446" spans="2:2" x14ac:dyDescent="0.2">
      <c r="B446"/>
    </row>
    <row r="447" spans="2:2" x14ac:dyDescent="0.2">
      <c r="B447"/>
    </row>
    <row r="448" spans="2:2" x14ac:dyDescent="0.2">
      <c r="B448"/>
    </row>
    <row r="449" spans="2:2" x14ac:dyDescent="0.2">
      <c r="B449"/>
    </row>
    <row r="450" spans="2:2" x14ac:dyDescent="0.2">
      <c r="B450"/>
    </row>
    <row r="451" spans="2:2" x14ac:dyDescent="0.2">
      <c r="B451"/>
    </row>
    <row r="452" spans="2:2" x14ac:dyDescent="0.2">
      <c r="B452"/>
    </row>
    <row r="453" spans="2:2" x14ac:dyDescent="0.2">
      <c r="B453"/>
    </row>
    <row r="454" spans="2:2" x14ac:dyDescent="0.2">
      <c r="B454"/>
    </row>
    <row r="455" spans="2:2" x14ac:dyDescent="0.2">
      <c r="B455"/>
    </row>
    <row r="456" spans="2:2" x14ac:dyDescent="0.2">
      <c r="B456"/>
    </row>
    <row r="457" spans="2:2" x14ac:dyDescent="0.2">
      <c r="B457"/>
    </row>
    <row r="458" spans="2:2" x14ac:dyDescent="0.2">
      <c r="B458"/>
    </row>
    <row r="459" spans="2:2" x14ac:dyDescent="0.2">
      <c r="B459"/>
    </row>
    <row r="460" spans="2:2" x14ac:dyDescent="0.2">
      <c r="B460"/>
    </row>
    <row r="461" spans="2:2" x14ac:dyDescent="0.2">
      <c r="B461"/>
    </row>
    <row r="462" spans="2:2" x14ac:dyDescent="0.2">
      <c r="B462"/>
    </row>
    <row r="463" spans="2:2" x14ac:dyDescent="0.2">
      <c r="B463"/>
    </row>
    <row r="464" spans="2:2" x14ac:dyDescent="0.2">
      <c r="B464"/>
    </row>
    <row r="465" spans="2:2" x14ac:dyDescent="0.2">
      <c r="B465"/>
    </row>
    <row r="466" spans="2:2" x14ac:dyDescent="0.2">
      <c r="B466"/>
    </row>
    <row r="467" spans="2:2" x14ac:dyDescent="0.2">
      <c r="B467"/>
    </row>
    <row r="468" spans="2:2" x14ac:dyDescent="0.2">
      <c r="B468"/>
    </row>
    <row r="469" spans="2:2" x14ac:dyDescent="0.2">
      <c r="B469"/>
    </row>
    <row r="470" spans="2:2" x14ac:dyDescent="0.2">
      <c r="B470"/>
    </row>
    <row r="471" spans="2:2" x14ac:dyDescent="0.2">
      <c r="B471"/>
    </row>
    <row r="472" spans="2:2" x14ac:dyDescent="0.2">
      <c r="B472"/>
    </row>
    <row r="473" spans="2:2" x14ac:dyDescent="0.2">
      <c r="B473"/>
    </row>
    <row r="474" spans="2:2" x14ac:dyDescent="0.2">
      <c r="B474"/>
    </row>
    <row r="475" spans="2:2" x14ac:dyDescent="0.2">
      <c r="B475"/>
    </row>
    <row r="476" spans="2:2" x14ac:dyDescent="0.2">
      <c r="B476"/>
    </row>
    <row r="477" spans="2:2" x14ac:dyDescent="0.2">
      <c r="B477"/>
    </row>
    <row r="478" spans="2:2" x14ac:dyDescent="0.2">
      <c r="B478"/>
    </row>
    <row r="479" spans="2:2" x14ac:dyDescent="0.2">
      <c r="B479"/>
    </row>
    <row r="480" spans="2:2" x14ac:dyDescent="0.2">
      <c r="B480"/>
    </row>
    <row r="481" spans="2:2" x14ac:dyDescent="0.2">
      <c r="B481"/>
    </row>
    <row r="482" spans="2:2" x14ac:dyDescent="0.2">
      <c r="B482"/>
    </row>
    <row r="483" spans="2:2" x14ac:dyDescent="0.2">
      <c r="B483"/>
    </row>
    <row r="484" spans="2:2" x14ac:dyDescent="0.2">
      <c r="B484"/>
    </row>
    <row r="485" spans="2:2" x14ac:dyDescent="0.2">
      <c r="B485"/>
    </row>
    <row r="486" spans="2:2" x14ac:dyDescent="0.2">
      <c r="B486"/>
    </row>
    <row r="487" spans="2:2" x14ac:dyDescent="0.2">
      <c r="B487"/>
    </row>
    <row r="488" spans="2:2" x14ac:dyDescent="0.2">
      <c r="B488"/>
    </row>
    <row r="489" spans="2:2" x14ac:dyDescent="0.2">
      <c r="B489"/>
    </row>
    <row r="490" spans="2:2" x14ac:dyDescent="0.2">
      <c r="B490"/>
    </row>
    <row r="491" spans="2:2" x14ac:dyDescent="0.2">
      <c r="B491"/>
    </row>
    <row r="492" spans="2:2" x14ac:dyDescent="0.2">
      <c r="B492"/>
    </row>
    <row r="493" spans="2:2" x14ac:dyDescent="0.2">
      <c r="B493"/>
    </row>
    <row r="494" spans="2:2" x14ac:dyDescent="0.2">
      <c r="B494"/>
    </row>
    <row r="495" spans="2:2" x14ac:dyDescent="0.2">
      <c r="B495"/>
    </row>
    <row r="496" spans="2:2" x14ac:dyDescent="0.2">
      <c r="B496"/>
    </row>
    <row r="497" spans="2:2" x14ac:dyDescent="0.2">
      <c r="B497"/>
    </row>
    <row r="498" spans="2:2" x14ac:dyDescent="0.2">
      <c r="B498"/>
    </row>
    <row r="499" spans="2:2" x14ac:dyDescent="0.2">
      <c r="B499"/>
    </row>
    <row r="500" spans="2:2" x14ac:dyDescent="0.2">
      <c r="B500"/>
    </row>
    <row r="501" spans="2:2" x14ac:dyDescent="0.2">
      <c r="B501"/>
    </row>
    <row r="502" spans="2:2" x14ac:dyDescent="0.2">
      <c r="B502"/>
    </row>
    <row r="503" spans="2:2" x14ac:dyDescent="0.2">
      <c r="B503"/>
    </row>
    <row r="504" spans="2:2" x14ac:dyDescent="0.2">
      <c r="B504"/>
    </row>
    <row r="505" spans="2:2" x14ac:dyDescent="0.2">
      <c r="B505"/>
    </row>
    <row r="506" spans="2:2" x14ac:dyDescent="0.2">
      <c r="B506"/>
    </row>
    <row r="507" spans="2:2" x14ac:dyDescent="0.2">
      <c r="B507"/>
    </row>
    <row r="508" spans="2:2" x14ac:dyDescent="0.2">
      <c r="B508"/>
    </row>
    <row r="509" spans="2:2" x14ac:dyDescent="0.2">
      <c r="B509"/>
    </row>
    <row r="510" spans="2:2" x14ac:dyDescent="0.2">
      <c r="B510"/>
    </row>
    <row r="511" spans="2:2" x14ac:dyDescent="0.2">
      <c r="B511"/>
    </row>
    <row r="512" spans="2:2" x14ac:dyDescent="0.2">
      <c r="B512"/>
    </row>
    <row r="513" spans="2:2" x14ac:dyDescent="0.2">
      <c r="B513"/>
    </row>
    <row r="514" spans="2:2" x14ac:dyDescent="0.2">
      <c r="B514"/>
    </row>
    <row r="515" spans="2:2" x14ac:dyDescent="0.2">
      <c r="B515"/>
    </row>
    <row r="516" spans="2:2" x14ac:dyDescent="0.2">
      <c r="B516"/>
    </row>
    <row r="517" spans="2:2" x14ac:dyDescent="0.2">
      <c r="B517"/>
    </row>
    <row r="518" spans="2:2" x14ac:dyDescent="0.2">
      <c r="B518"/>
    </row>
    <row r="519" spans="2:2" x14ac:dyDescent="0.2">
      <c r="B519"/>
    </row>
    <row r="520" spans="2:2" x14ac:dyDescent="0.2">
      <c r="B520"/>
    </row>
    <row r="521" spans="2:2" x14ac:dyDescent="0.2">
      <c r="B521"/>
    </row>
    <row r="522" spans="2:2" x14ac:dyDescent="0.2">
      <c r="B522"/>
    </row>
    <row r="523" spans="2:2" x14ac:dyDescent="0.2">
      <c r="B523"/>
    </row>
    <row r="524" spans="2:2" x14ac:dyDescent="0.2">
      <c r="B524"/>
    </row>
    <row r="525" spans="2:2" x14ac:dyDescent="0.2">
      <c r="B525"/>
    </row>
    <row r="526" spans="2:2" x14ac:dyDescent="0.2">
      <c r="B526"/>
    </row>
    <row r="527" spans="2:2" x14ac:dyDescent="0.2">
      <c r="B527"/>
    </row>
    <row r="528" spans="2:2" x14ac:dyDescent="0.2">
      <c r="B528"/>
    </row>
    <row r="529" spans="2:2" x14ac:dyDescent="0.2">
      <c r="B529"/>
    </row>
    <row r="530" spans="2:2" x14ac:dyDescent="0.2">
      <c r="B530"/>
    </row>
    <row r="531" spans="2:2" x14ac:dyDescent="0.2">
      <c r="B531"/>
    </row>
    <row r="532" spans="2:2" x14ac:dyDescent="0.2">
      <c r="B532"/>
    </row>
    <row r="533" spans="2:2" x14ac:dyDescent="0.2">
      <c r="B533"/>
    </row>
    <row r="534" spans="2:2" x14ac:dyDescent="0.2">
      <c r="B534"/>
    </row>
    <row r="535" spans="2:2" x14ac:dyDescent="0.2">
      <c r="B535"/>
    </row>
    <row r="536" spans="2:2" x14ac:dyDescent="0.2">
      <c r="B536"/>
    </row>
    <row r="537" spans="2:2" x14ac:dyDescent="0.2">
      <c r="B537"/>
    </row>
    <row r="538" spans="2:2" x14ac:dyDescent="0.2">
      <c r="B538"/>
    </row>
    <row r="539" spans="2:2" x14ac:dyDescent="0.2">
      <c r="B539"/>
    </row>
    <row r="540" spans="2:2" x14ac:dyDescent="0.2">
      <c r="B540"/>
    </row>
    <row r="541" spans="2:2" x14ac:dyDescent="0.2">
      <c r="B541"/>
    </row>
    <row r="542" spans="2:2" x14ac:dyDescent="0.2">
      <c r="B542"/>
    </row>
    <row r="543" spans="2:2" x14ac:dyDescent="0.2">
      <c r="B543"/>
    </row>
    <row r="544" spans="2:2" x14ac:dyDescent="0.2">
      <c r="B544"/>
    </row>
    <row r="545" spans="2:2" x14ac:dyDescent="0.2">
      <c r="B545"/>
    </row>
    <row r="546" spans="2:2" x14ac:dyDescent="0.2">
      <c r="B546"/>
    </row>
    <row r="547" spans="2:2" x14ac:dyDescent="0.2">
      <c r="B547"/>
    </row>
    <row r="548" spans="2:2" x14ac:dyDescent="0.2">
      <c r="B548"/>
    </row>
    <row r="549" spans="2:2" x14ac:dyDescent="0.2">
      <c r="B549"/>
    </row>
    <row r="550" spans="2:2" x14ac:dyDescent="0.2">
      <c r="B550"/>
    </row>
    <row r="551" spans="2:2" x14ac:dyDescent="0.2">
      <c r="B551"/>
    </row>
    <row r="552" spans="2:2" x14ac:dyDescent="0.2">
      <c r="B552"/>
    </row>
    <row r="553" spans="2:2" x14ac:dyDescent="0.2">
      <c r="B553"/>
    </row>
    <row r="554" spans="2:2" x14ac:dyDescent="0.2">
      <c r="B554"/>
    </row>
    <row r="555" spans="2:2" x14ac:dyDescent="0.2">
      <c r="B555"/>
    </row>
    <row r="556" spans="2:2" x14ac:dyDescent="0.2">
      <c r="B556"/>
    </row>
    <row r="557" spans="2:2" x14ac:dyDescent="0.2">
      <c r="B557"/>
    </row>
    <row r="558" spans="2:2" x14ac:dyDescent="0.2">
      <c r="B558"/>
    </row>
    <row r="559" spans="2:2" x14ac:dyDescent="0.2">
      <c r="B559"/>
    </row>
    <row r="560" spans="2:2" x14ac:dyDescent="0.2">
      <c r="B560"/>
    </row>
    <row r="561" spans="2:2" x14ac:dyDescent="0.2">
      <c r="B561"/>
    </row>
    <row r="562" spans="2:2" x14ac:dyDescent="0.2">
      <c r="B562"/>
    </row>
    <row r="563" spans="2:2" x14ac:dyDescent="0.2">
      <c r="B563"/>
    </row>
    <row r="564" spans="2:2" x14ac:dyDescent="0.2">
      <c r="B564"/>
    </row>
    <row r="565" spans="2:2" x14ac:dyDescent="0.2">
      <c r="B565"/>
    </row>
    <row r="566" spans="2:2" x14ac:dyDescent="0.2">
      <c r="B566"/>
    </row>
    <row r="567" spans="2:2" x14ac:dyDescent="0.2">
      <c r="B567"/>
    </row>
    <row r="568" spans="2:2" x14ac:dyDescent="0.2">
      <c r="B568"/>
    </row>
    <row r="569" spans="2:2" x14ac:dyDescent="0.2">
      <c r="B569"/>
    </row>
    <row r="570" spans="2:2" x14ac:dyDescent="0.2">
      <c r="B570"/>
    </row>
    <row r="571" spans="2:2" x14ac:dyDescent="0.2">
      <c r="B571"/>
    </row>
    <row r="572" spans="2:2" x14ac:dyDescent="0.2">
      <c r="B572"/>
    </row>
    <row r="573" spans="2:2" x14ac:dyDescent="0.2">
      <c r="B573"/>
    </row>
    <row r="574" spans="2:2" x14ac:dyDescent="0.2">
      <c r="B574"/>
    </row>
    <row r="575" spans="2:2" x14ac:dyDescent="0.2">
      <c r="B575"/>
    </row>
    <row r="576" spans="2:2" x14ac:dyDescent="0.2">
      <c r="B576"/>
    </row>
    <row r="577" spans="2:2" x14ac:dyDescent="0.2">
      <c r="B577"/>
    </row>
    <row r="578" spans="2:2" x14ac:dyDescent="0.2">
      <c r="B578"/>
    </row>
    <row r="579" spans="2:2" x14ac:dyDescent="0.2">
      <c r="B579"/>
    </row>
    <row r="580" spans="2:2" x14ac:dyDescent="0.2">
      <c r="B580"/>
    </row>
    <row r="581" spans="2:2" x14ac:dyDescent="0.2">
      <c r="B581"/>
    </row>
    <row r="582" spans="2:2" x14ac:dyDescent="0.2">
      <c r="B582"/>
    </row>
    <row r="583" spans="2:2" x14ac:dyDescent="0.2">
      <c r="B583"/>
    </row>
    <row r="584" spans="2:2" x14ac:dyDescent="0.2">
      <c r="B584"/>
    </row>
    <row r="585" spans="2:2" x14ac:dyDescent="0.2">
      <c r="B585"/>
    </row>
    <row r="586" spans="2:2" x14ac:dyDescent="0.2">
      <c r="B586"/>
    </row>
    <row r="587" spans="2:2" x14ac:dyDescent="0.2">
      <c r="B587"/>
    </row>
    <row r="588" spans="2:2" x14ac:dyDescent="0.2">
      <c r="B588"/>
    </row>
    <row r="589" spans="2:2" x14ac:dyDescent="0.2">
      <c r="B589"/>
    </row>
    <row r="590" spans="2:2" x14ac:dyDescent="0.2">
      <c r="B590"/>
    </row>
    <row r="591" spans="2:2" x14ac:dyDescent="0.2">
      <c r="B591"/>
    </row>
    <row r="592" spans="2:2" x14ac:dyDescent="0.2">
      <c r="B592"/>
    </row>
    <row r="593" spans="2:2" x14ac:dyDescent="0.2">
      <c r="B593"/>
    </row>
    <row r="594" spans="2:2" x14ac:dyDescent="0.2">
      <c r="B594"/>
    </row>
    <row r="595" spans="2:2" x14ac:dyDescent="0.2">
      <c r="B595"/>
    </row>
    <row r="596" spans="2:2" x14ac:dyDescent="0.2">
      <c r="B596"/>
    </row>
    <row r="597" spans="2:2" x14ac:dyDescent="0.2">
      <c r="B597"/>
    </row>
    <row r="598" spans="2:2" x14ac:dyDescent="0.2">
      <c r="B598"/>
    </row>
    <row r="599" spans="2:2" x14ac:dyDescent="0.2">
      <c r="B599"/>
    </row>
    <row r="600" spans="2:2" x14ac:dyDescent="0.2">
      <c r="B600"/>
    </row>
    <row r="601" spans="2:2" x14ac:dyDescent="0.2">
      <c r="B601"/>
    </row>
  </sheetData>
  <printOptions headings="1" gridLines="1"/>
  <pageMargins left="0.75" right="0.75" top="1" bottom="1" header="0.5" footer="0.5"/>
  <pageSetup orientation="portrait" horizontalDpi="300" verticalDpi="300" r:id="rId1"/>
  <headerFooter alignWithMargins="0">
    <oddFooter>&amp;CData from a questionnaire on environmental policy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8DE0D-AABA-174B-BF39-348FF1894658}">
  <dimension ref="A2:AF15"/>
  <sheetViews>
    <sheetView zoomScale="108" workbookViewId="0">
      <selection activeCell="A2" sqref="A2:AF3"/>
    </sheetView>
  </sheetViews>
  <sheetFormatPr baseColWidth="10" defaultRowHeight="15" x14ac:dyDescent="0.2"/>
  <cols>
    <col min="2" max="2" width="12.1640625" bestFit="1" customWidth="1"/>
    <col min="3" max="3" width="13.33203125" bestFit="1" customWidth="1"/>
    <col min="4" max="4" width="11" bestFit="1" customWidth="1"/>
    <col min="5" max="5" width="11.6640625" bestFit="1" customWidth="1"/>
    <col min="6" max="31" width="6.1640625" bestFit="1" customWidth="1"/>
    <col min="32" max="32" width="8.5" customWidth="1"/>
    <col min="33" max="316" width="6.1640625" bestFit="1" customWidth="1"/>
    <col min="317" max="401" width="7.1640625" bestFit="1" customWidth="1"/>
    <col min="402" max="402" width="6.5" bestFit="1" customWidth="1"/>
    <col min="403" max="403" width="10" bestFit="1" customWidth="1"/>
  </cols>
  <sheetData>
    <row r="2" spans="1:32" ht="30" customHeight="1" x14ac:dyDescent="0.2">
      <c r="A2" s="32" t="s">
        <v>910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</row>
    <row r="3" spans="1:32" ht="15" customHeight="1" x14ac:dyDescent="0.2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</row>
    <row r="4" spans="1:32" ht="15" customHeight="1" x14ac:dyDescent="0.2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</row>
    <row r="5" spans="1:32" ht="15" customHeigh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</row>
    <row r="6" spans="1:32" ht="15" customHeigh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</row>
    <row r="7" spans="1:32" ht="15" customHeight="1" x14ac:dyDescent="0.2">
      <c r="A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</row>
    <row r="8" spans="1:32" ht="15" customHeight="1" x14ac:dyDescent="0.2">
      <c r="A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</row>
    <row r="10" spans="1:32" x14ac:dyDescent="0.2">
      <c r="B10" s="9" t="s">
        <v>832</v>
      </c>
      <c r="C10" t="s">
        <v>834</v>
      </c>
    </row>
    <row r="11" spans="1:32" x14ac:dyDescent="0.2">
      <c r="B11" s="10" t="s">
        <v>19</v>
      </c>
      <c r="C11" s="11">
        <v>0.23558897243107768</v>
      </c>
    </row>
    <row r="12" spans="1:32" x14ac:dyDescent="0.2">
      <c r="B12" s="10" t="s">
        <v>7</v>
      </c>
      <c r="C12" s="28">
        <v>0.54636591478696739</v>
      </c>
    </row>
    <row r="13" spans="1:32" x14ac:dyDescent="0.2">
      <c r="B13" s="10" t="s">
        <v>13</v>
      </c>
      <c r="C13" s="11">
        <v>0.21804511278195488</v>
      </c>
    </row>
    <row r="14" spans="1:32" x14ac:dyDescent="0.2">
      <c r="B14" s="10" t="s">
        <v>836</v>
      </c>
      <c r="C14" s="11">
        <v>0</v>
      </c>
    </row>
    <row r="15" spans="1:32" x14ac:dyDescent="0.2">
      <c r="B15" s="10" t="s">
        <v>833</v>
      </c>
      <c r="C15" s="11">
        <v>1</v>
      </c>
    </row>
  </sheetData>
  <mergeCells count="1">
    <mergeCell ref="A2:A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DBB3-3CE5-5E42-A2FE-96C136DC6B48}">
  <dimension ref="A2:AF12"/>
  <sheetViews>
    <sheetView zoomScale="108" workbookViewId="0">
      <selection activeCell="A2" sqref="A2:AF3"/>
    </sheetView>
  </sheetViews>
  <sheetFormatPr baseColWidth="10" defaultRowHeight="15" x14ac:dyDescent="0.2"/>
  <cols>
    <col min="2" max="2" width="12.1640625" bestFit="1" customWidth="1"/>
    <col min="3" max="3" width="13.33203125" bestFit="1" customWidth="1"/>
    <col min="4" max="4" width="12" bestFit="1" customWidth="1"/>
    <col min="5" max="5" width="11.6640625" bestFit="1" customWidth="1"/>
    <col min="6" max="31" width="6.1640625" bestFit="1" customWidth="1"/>
    <col min="32" max="32" width="8.5" customWidth="1"/>
    <col min="33" max="316" width="6.1640625" bestFit="1" customWidth="1"/>
    <col min="317" max="401" width="7.1640625" bestFit="1" customWidth="1"/>
    <col min="402" max="402" width="6.5" bestFit="1" customWidth="1"/>
    <col min="403" max="403" width="10" bestFit="1" customWidth="1"/>
  </cols>
  <sheetData>
    <row r="2" spans="1:32" ht="30" customHeight="1" x14ac:dyDescent="0.2">
      <c r="A2" s="32" t="s">
        <v>909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</row>
    <row r="3" spans="1:32" ht="15" customHeight="1" x14ac:dyDescent="0.2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</row>
    <row r="4" spans="1:32" ht="15" customHeight="1" x14ac:dyDescent="0.2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</row>
    <row r="5" spans="1:32" ht="15" customHeigh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</row>
    <row r="6" spans="1:32" ht="15" customHeigh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</row>
    <row r="7" spans="1:32" ht="15" customHeight="1" x14ac:dyDescent="0.2">
      <c r="A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</row>
    <row r="8" spans="1:32" ht="15" customHeight="1" x14ac:dyDescent="0.2">
      <c r="A8" s="27"/>
      <c r="B8" s="9" t="s">
        <v>2</v>
      </c>
      <c r="C8" s="10">
        <v>1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</row>
    <row r="10" spans="1:32" x14ac:dyDescent="0.2">
      <c r="B10" s="9" t="s">
        <v>832</v>
      </c>
      <c r="C10" t="s">
        <v>834</v>
      </c>
    </row>
    <row r="11" spans="1:32" x14ac:dyDescent="0.2">
      <c r="B11" s="10" t="s">
        <v>8</v>
      </c>
      <c r="C11" s="18">
        <v>13</v>
      </c>
    </row>
    <row r="12" spans="1:32" x14ac:dyDescent="0.2">
      <c r="B12" s="10" t="s">
        <v>833</v>
      </c>
      <c r="C12">
        <v>13</v>
      </c>
    </row>
  </sheetData>
  <mergeCells count="1">
    <mergeCell ref="A2:A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6A83-B4D9-BA41-B106-D5D22CFD3EC2}">
  <dimension ref="A2:AF11"/>
  <sheetViews>
    <sheetView zoomScale="108" workbookViewId="0">
      <selection activeCell="E33" sqref="E33"/>
    </sheetView>
  </sheetViews>
  <sheetFormatPr baseColWidth="10" defaultRowHeight="15" x14ac:dyDescent="0.2"/>
  <cols>
    <col min="2" max="2" width="14.6640625" bestFit="1" customWidth="1"/>
    <col min="3" max="3" width="9.33203125" bestFit="1" customWidth="1"/>
    <col min="4" max="5" width="11.6640625" bestFit="1" customWidth="1"/>
    <col min="6" max="31" width="6.1640625" bestFit="1" customWidth="1"/>
    <col min="32" max="32" width="8.5" customWidth="1"/>
    <col min="33" max="316" width="6.1640625" bestFit="1" customWidth="1"/>
    <col min="317" max="401" width="7.1640625" bestFit="1" customWidth="1"/>
    <col min="402" max="402" width="6.5" bestFit="1" customWidth="1"/>
    <col min="403" max="403" width="10" bestFit="1" customWidth="1"/>
  </cols>
  <sheetData>
    <row r="2" spans="1:32" ht="30" customHeight="1" x14ac:dyDescent="0.2">
      <c r="A2" s="32" t="s">
        <v>908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</row>
    <row r="3" spans="1:32" ht="15" customHeight="1" x14ac:dyDescent="0.2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</row>
    <row r="4" spans="1:32" ht="15" customHeight="1" x14ac:dyDescent="0.2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</row>
    <row r="5" spans="1:32" ht="15" customHeigh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</row>
    <row r="6" spans="1:32" ht="15" customHeigh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</row>
    <row r="7" spans="1:32" ht="15" customHeight="1" x14ac:dyDescent="0.2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</row>
    <row r="8" spans="1:32" ht="15" customHeight="1" x14ac:dyDescent="0.2">
      <c r="A8" s="27"/>
      <c r="B8" s="9" t="s">
        <v>3</v>
      </c>
      <c r="C8" t="s">
        <v>20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</row>
    <row r="10" spans="1:32" x14ac:dyDescent="0.2">
      <c r="B10" t="s">
        <v>847</v>
      </c>
    </row>
    <row r="11" spans="1:32" x14ac:dyDescent="0.2">
      <c r="B11" s="15">
        <v>74170.57575757576</v>
      </c>
    </row>
  </sheetData>
  <mergeCells count="1">
    <mergeCell ref="A2:A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2D146-EF44-0A43-A0F5-3172F4EAF4BF}">
  <dimension ref="A2:AF17"/>
  <sheetViews>
    <sheetView zoomScale="108" workbookViewId="0">
      <selection activeCell="A2" sqref="A2:AF3"/>
    </sheetView>
  </sheetViews>
  <sheetFormatPr baseColWidth="10" defaultRowHeight="15" x14ac:dyDescent="0.2"/>
  <cols>
    <col min="2" max="2" width="14.1640625" bestFit="1" customWidth="1"/>
    <col min="3" max="3" width="15.83203125" bestFit="1" customWidth="1"/>
    <col min="4" max="5" width="11.6640625" bestFit="1" customWidth="1"/>
    <col min="6" max="31" width="6.1640625" bestFit="1" customWidth="1"/>
    <col min="32" max="32" width="8.5" customWidth="1"/>
    <col min="33" max="316" width="6.1640625" bestFit="1" customWidth="1"/>
    <col min="317" max="401" width="7.1640625" bestFit="1" customWidth="1"/>
    <col min="402" max="402" width="6.5" bestFit="1" customWidth="1"/>
    <col min="403" max="403" width="10" bestFit="1" customWidth="1"/>
  </cols>
  <sheetData>
    <row r="2" spans="1:32" ht="30" customHeight="1" x14ac:dyDescent="0.2">
      <c r="A2" s="33" t="s">
        <v>907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</row>
    <row r="3" spans="1:32" ht="15" customHeight="1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</row>
    <row r="4" spans="1:32" ht="15" customHeight="1" x14ac:dyDescent="0.2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</row>
    <row r="5" spans="1:32" ht="15" customHeigh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</row>
    <row r="6" spans="1:32" ht="15" customHeigh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</row>
    <row r="7" spans="1:32" ht="15" customHeight="1" x14ac:dyDescent="0.2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</row>
    <row r="8" spans="1:32" ht="15" customHeight="1" x14ac:dyDescent="0.2">
      <c r="A8" s="27"/>
      <c r="B8" s="9" t="s">
        <v>3</v>
      </c>
      <c r="C8" t="s">
        <v>841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</row>
    <row r="10" spans="1:32" x14ac:dyDescent="0.2">
      <c r="B10" s="9" t="s">
        <v>832</v>
      </c>
      <c r="C10" t="s">
        <v>847</v>
      </c>
    </row>
    <row r="11" spans="1:32" x14ac:dyDescent="0.2">
      <c r="B11" s="10" t="s">
        <v>14</v>
      </c>
      <c r="C11" s="18">
        <v>81600.746835443031</v>
      </c>
    </row>
    <row r="12" spans="1:32" x14ac:dyDescent="0.2">
      <c r="B12" s="10" t="s">
        <v>16</v>
      </c>
      <c r="C12">
        <v>76365.564102564109</v>
      </c>
    </row>
    <row r="13" spans="1:32" x14ac:dyDescent="0.2">
      <c r="B13" s="10" t="s">
        <v>15</v>
      </c>
      <c r="C13">
        <v>79141.301587301583</v>
      </c>
    </row>
    <row r="14" spans="1:32" x14ac:dyDescent="0.2">
      <c r="B14" s="10" t="s">
        <v>9</v>
      </c>
      <c r="C14">
        <v>78323.896103896099</v>
      </c>
    </row>
    <row r="15" spans="1:32" x14ac:dyDescent="0.2">
      <c r="B15" s="10" t="s">
        <v>11</v>
      </c>
      <c r="C15">
        <v>82769.724637681153</v>
      </c>
    </row>
    <row r="16" spans="1:32" x14ac:dyDescent="0.2">
      <c r="B16" s="10" t="s">
        <v>836</v>
      </c>
    </row>
    <row r="17" spans="2:3" x14ac:dyDescent="0.2">
      <c r="B17" s="10" t="s">
        <v>833</v>
      </c>
      <c r="C17">
        <v>79592.693989071035</v>
      </c>
    </row>
  </sheetData>
  <mergeCells count="1">
    <mergeCell ref="A2:A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AC965-83F4-D64E-9BF9-EE9EE18F8237}">
  <dimension ref="A2:AC77"/>
  <sheetViews>
    <sheetView zoomScale="108" workbookViewId="0">
      <selection activeCell="A2" sqref="A2:AC3"/>
    </sheetView>
  </sheetViews>
  <sheetFormatPr baseColWidth="10" defaultRowHeight="15" x14ac:dyDescent="0.2"/>
  <cols>
    <col min="2" max="2" width="12.1640625" bestFit="1" customWidth="1"/>
    <col min="3" max="3" width="13.33203125" bestFit="1" customWidth="1"/>
    <col min="4" max="316" width="6.1640625" bestFit="1" customWidth="1"/>
    <col min="317" max="401" width="7.1640625" bestFit="1" customWidth="1"/>
    <col min="402" max="402" width="6.5" bestFit="1" customWidth="1"/>
    <col min="403" max="403" width="10" bestFit="1" customWidth="1"/>
  </cols>
  <sheetData>
    <row r="2" spans="1:29" ht="30" customHeight="1" x14ac:dyDescent="0.2">
      <c r="A2" s="33" t="s">
        <v>837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</row>
    <row r="3" spans="1:29" ht="15" customHeight="1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</row>
    <row r="5" spans="1:29" x14ac:dyDescent="0.2">
      <c r="B5" s="9" t="s">
        <v>832</v>
      </c>
      <c r="C5" t="s">
        <v>834</v>
      </c>
    </row>
    <row r="6" spans="1:29" x14ac:dyDescent="0.2">
      <c r="B6" s="10">
        <v>50386</v>
      </c>
      <c r="C6">
        <v>1</v>
      </c>
    </row>
    <row r="7" spans="1:29" x14ac:dyDescent="0.2">
      <c r="B7" s="10">
        <v>50434</v>
      </c>
      <c r="C7">
        <v>1</v>
      </c>
    </row>
    <row r="8" spans="1:29" x14ac:dyDescent="0.2">
      <c r="B8" s="10">
        <v>50516</v>
      </c>
      <c r="C8">
        <v>1</v>
      </c>
    </row>
    <row r="9" spans="1:29" x14ac:dyDescent="0.2">
      <c r="B9" s="10">
        <v>50729</v>
      </c>
      <c r="C9">
        <v>1</v>
      </c>
    </row>
    <row r="10" spans="1:29" x14ac:dyDescent="0.2">
      <c r="B10" s="10">
        <v>51081</v>
      </c>
      <c r="C10">
        <v>1</v>
      </c>
    </row>
    <row r="11" spans="1:29" x14ac:dyDescent="0.2">
      <c r="B11" s="10">
        <v>51169</v>
      </c>
      <c r="C11">
        <v>1</v>
      </c>
    </row>
    <row r="12" spans="1:29" x14ac:dyDescent="0.2">
      <c r="B12" s="10">
        <v>51612</v>
      </c>
      <c r="C12">
        <v>1</v>
      </c>
    </row>
    <row r="13" spans="1:29" x14ac:dyDescent="0.2">
      <c r="B13" s="10">
        <v>52008</v>
      </c>
      <c r="C13">
        <v>1</v>
      </c>
    </row>
    <row r="14" spans="1:29" x14ac:dyDescent="0.2">
      <c r="B14" s="10">
        <v>52109</v>
      </c>
      <c r="C14">
        <v>1</v>
      </c>
    </row>
    <row r="15" spans="1:29" x14ac:dyDescent="0.2">
      <c r="B15" s="10">
        <v>52163</v>
      </c>
      <c r="C15">
        <v>1</v>
      </c>
    </row>
    <row r="16" spans="1:29" x14ac:dyDescent="0.2">
      <c r="B16" s="10">
        <v>52686</v>
      </c>
      <c r="C16">
        <v>1</v>
      </c>
    </row>
    <row r="17" spans="2:3" x14ac:dyDescent="0.2">
      <c r="B17" s="10">
        <v>53071</v>
      </c>
      <c r="C17">
        <v>1</v>
      </c>
    </row>
    <row r="18" spans="2:3" x14ac:dyDescent="0.2">
      <c r="B18" s="10">
        <v>53173</v>
      </c>
      <c r="C18">
        <v>1</v>
      </c>
    </row>
    <row r="19" spans="2:3" x14ac:dyDescent="0.2">
      <c r="B19" s="10">
        <v>53306</v>
      </c>
      <c r="C19">
        <v>1</v>
      </c>
    </row>
    <row r="20" spans="2:3" x14ac:dyDescent="0.2">
      <c r="B20" s="10">
        <v>53335</v>
      </c>
      <c r="C20">
        <v>1</v>
      </c>
    </row>
    <row r="21" spans="2:3" x14ac:dyDescent="0.2">
      <c r="B21" s="10">
        <v>54291</v>
      </c>
      <c r="C21">
        <v>1</v>
      </c>
    </row>
    <row r="22" spans="2:3" x14ac:dyDescent="0.2">
      <c r="B22" s="10">
        <v>54506</v>
      </c>
      <c r="C22">
        <v>1</v>
      </c>
    </row>
    <row r="23" spans="2:3" x14ac:dyDescent="0.2">
      <c r="B23" s="10">
        <v>54784</v>
      </c>
      <c r="C23">
        <v>1</v>
      </c>
    </row>
    <row r="24" spans="2:3" x14ac:dyDescent="0.2">
      <c r="B24" s="10">
        <v>55269</v>
      </c>
      <c r="C24">
        <v>1</v>
      </c>
    </row>
    <row r="25" spans="2:3" x14ac:dyDescent="0.2">
      <c r="B25" s="10">
        <v>55677</v>
      </c>
      <c r="C25">
        <v>1</v>
      </c>
    </row>
    <row r="26" spans="2:3" x14ac:dyDescent="0.2">
      <c r="B26" s="10">
        <v>55958</v>
      </c>
      <c r="C26">
        <v>1</v>
      </c>
    </row>
    <row r="27" spans="2:3" x14ac:dyDescent="0.2">
      <c r="B27" s="10">
        <v>56140</v>
      </c>
      <c r="C27">
        <v>1</v>
      </c>
    </row>
    <row r="28" spans="2:3" x14ac:dyDescent="0.2">
      <c r="B28" s="10">
        <v>57217</v>
      </c>
      <c r="C28">
        <v>1</v>
      </c>
    </row>
    <row r="29" spans="2:3" x14ac:dyDescent="0.2">
      <c r="B29" s="10">
        <v>57429</v>
      </c>
      <c r="C29">
        <v>1</v>
      </c>
    </row>
    <row r="30" spans="2:3" x14ac:dyDescent="0.2">
      <c r="B30" s="10">
        <v>57713</v>
      </c>
      <c r="C30">
        <v>1</v>
      </c>
    </row>
    <row r="31" spans="2:3" x14ac:dyDescent="0.2">
      <c r="B31" s="10">
        <v>58544</v>
      </c>
      <c r="C31">
        <v>1</v>
      </c>
    </row>
    <row r="32" spans="2:3" x14ac:dyDescent="0.2">
      <c r="B32" s="10">
        <v>58608</v>
      </c>
      <c r="C32">
        <v>1</v>
      </c>
    </row>
    <row r="33" spans="2:3" x14ac:dyDescent="0.2">
      <c r="B33" s="10">
        <v>59157</v>
      </c>
      <c r="C33">
        <v>1</v>
      </c>
    </row>
    <row r="34" spans="2:3" x14ac:dyDescent="0.2">
      <c r="B34" s="10">
        <v>59629</v>
      </c>
      <c r="C34">
        <v>1</v>
      </c>
    </row>
    <row r="35" spans="2:3" x14ac:dyDescent="0.2">
      <c r="B35" s="10">
        <v>59892</v>
      </c>
      <c r="C35">
        <v>1</v>
      </c>
    </row>
    <row r="36" spans="2:3" x14ac:dyDescent="0.2">
      <c r="B36" s="10">
        <v>59906</v>
      </c>
      <c r="C36">
        <v>1</v>
      </c>
    </row>
    <row r="37" spans="2:3" x14ac:dyDescent="0.2">
      <c r="B37" s="10">
        <v>60242</v>
      </c>
      <c r="C37">
        <v>1</v>
      </c>
    </row>
    <row r="38" spans="2:3" x14ac:dyDescent="0.2">
      <c r="B38" s="10">
        <v>60375</v>
      </c>
      <c r="C38">
        <v>1</v>
      </c>
    </row>
    <row r="39" spans="2:3" x14ac:dyDescent="0.2">
      <c r="B39" s="10">
        <v>60580</v>
      </c>
      <c r="C39">
        <v>1</v>
      </c>
    </row>
    <row r="40" spans="2:3" x14ac:dyDescent="0.2">
      <c r="B40" s="10">
        <v>60715</v>
      </c>
      <c r="C40">
        <v>1</v>
      </c>
    </row>
    <row r="41" spans="2:3" x14ac:dyDescent="0.2">
      <c r="B41" s="10">
        <v>60924</v>
      </c>
      <c r="C41">
        <v>1</v>
      </c>
    </row>
    <row r="42" spans="2:3" x14ac:dyDescent="0.2">
      <c r="B42" s="10">
        <v>61803</v>
      </c>
      <c r="C42">
        <v>1</v>
      </c>
    </row>
    <row r="43" spans="2:3" x14ac:dyDescent="0.2">
      <c r="B43" s="10">
        <v>62043</v>
      </c>
      <c r="C43">
        <v>1</v>
      </c>
    </row>
    <row r="44" spans="2:3" x14ac:dyDescent="0.2">
      <c r="B44" s="10">
        <v>62268</v>
      </c>
      <c r="C44">
        <v>1</v>
      </c>
    </row>
    <row r="45" spans="2:3" x14ac:dyDescent="0.2">
      <c r="B45" s="10">
        <v>62454</v>
      </c>
      <c r="C45">
        <v>1</v>
      </c>
    </row>
    <row r="46" spans="2:3" x14ac:dyDescent="0.2">
      <c r="B46" s="10">
        <v>62929</v>
      </c>
      <c r="C46">
        <v>1</v>
      </c>
    </row>
    <row r="47" spans="2:3" x14ac:dyDescent="0.2">
      <c r="B47" s="10">
        <v>63017</v>
      </c>
      <c r="C47">
        <v>1</v>
      </c>
    </row>
    <row r="48" spans="2:3" x14ac:dyDescent="0.2">
      <c r="B48" s="10">
        <v>63642</v>
      </c>
      <c r="C48">
        <v>1</v>
      </c>
    </row>
    <row r="49" spans="2:3" x14ac:dyDescent="0.2">
      <c r="B49" s="10">
        <v>64293</v>
      </c>
      <c r="C49">
        <v>1</v>
      </c>
    </row>
    <row r="50" spans="2:3" x14ac:dyDescent="0.2">
      <c r="B50" s="10">
        <v>64364</v>
      </c>
      <c r="C50">
        <v>1</v>
      </c>
    </row>
    <row r="51" spans="2:3" x14ac:dyDescent="0.2">
      <c r="B51" s="10">
        <v>64443</v>
      </c>
      <c r="C51">
        <v>1</v>
      </c>
    </row>
    <row r="52" spans="2:3" x14ac:dyDescent="0.2">
      <c r="B52" s="10">
        <v>64658</v>
      </c>
      <c r="C52">
        <v>1</v>
      </c>
    </row>
    <row r="53" spans="2:3" x14ac:dyDescent="0.2">
      <c r="B53" s="10">
        <v>64844</v>
      </c>
      <c r="C53">
        <v>1</v>
      </c>
    </row>
    <row r="54" spans="2:3" x14ac:dyDescent="0.2">
      <c r="B54" s="10">
        <v>64879</v>
      </c>
      <c r="C54">
        <v>1</v>
      </c>
    </row>
    <row r="55" spans="2:3" x14ac:dyDescent="0.2">
      <c r="B55" s="10">
        <v>65085</v>
      </c>
      <c r="C55">
        <v>1</v>
      </c>
    </row>
    <row r="56" spans="2:3" x14ac:dyDescent="0.2">
      <c r="B56" s="10">
        <v>65530</v>
      </c>
      <c r="C56">
        <v>1</v>
      </c>
    </row>
    <row r="57" spans="2:3" x14ac:dyDescent="0.2">
      <c r="B57" s="10">
        <v>65563</v>
      </c>
      <c r="C57">
        <v>1</v>
      </c>
    </row>
    <row r="58" spans="2:3" x14ac:dyDescent="0.2">
      <c r="B58" s="10">
        <v>65626</v>
      </c>
      <c r="C58">
        <v>1</v>
      </c>
    </row>
    <row r="59" spans="2:3" x14ac:dyDescent="0.2">
      <c r="B59" s="10">
        <v>65992</v>
      </c>
      <c r="C59">
        <v>1</v>
      </c>
    </row>
    <row r="60" spans="2:3" x14ac:dyDescent="0.2">
      <c r="B60" s="10">
        <v>66001</v>
      </c>
      <c r="C60">
        <v>1</v>
      </c>
    </row>
    <row r="61" spans="2:3" x14ac:dyDescent="0.2">
      <c r="B61" s="10">
        <v>66120</v>
      </c>
      <c r="C61">
        <v>1</v>
      </c>
    </row>
    <row r="62" spans="2:3" x14ac:dyDescent="0.2">
      <c r="B62" s="10">
        <v>66348</v>
      </c>
      <c r="C62">
        <v>1</v>
      </c>
    </row>
    <row r="63" spans="2:3" x14ac:dyDescent="0.2">
      <c r="B63" s="10">
        <v>66636</v>
      </c>
      <c r="C63">
        <v>1</v>
      </c>
    </row>
    <row r="64" spans="2:3" x14ac:dyDescent="0.2">
      <c r="B64" s="10">
        <v>67073</v>
      </c>
      <c r="C64">
        <v>1</v>
      </c>
    </row>
    <row r="65" spans="2:3" x14ac:dyDescent="0.2">
      <c r="B65" s="10">
        <v>67683</v>
      </c>
      <c r="C65">
        <v>1</v>
      </c>
    </row>
    <row r="66" spans="2:3" x14ac:dyDescent="0.2">
      <c r="B66" s="10">
        <v>67723</v>
      </c>
      <c r="C66">
        <v>1</v>
      </c>
    </row>
    <row r="67" spans="2:3" x14ac:dyDescent="0.2">
      <c r="B67" s="10">
        <v>67748</v>
      </c>
      <c r="C67">
        <v>1</v>
      </c>
    </row>
    <row r="68" spans="2:3" x14ac:dyDescent="0.2">
      <c r="B68" s="10">
        <v>68017</v>
      </c>
      <c r="C68">
        <v>1</v>
      </c>
    </row>
    <row r="69" spans="2:3" x14ac:dyDescent="0.2">
      <c r="B69" s="10">
        <v>68506</v>
      </c>
      <c r="C69">
        <v>1</v>
      </c>
    </row>
    <row r="70" spans="2:3" x14ac:dyDescent="0.2">
      <c r="B70" s="10">
        <v>68783</v>
      </c>
      <c r="C70">
        <v>1</v>
      </c>
    </row>
    <row r="71" spans="2:3" x14ac:dyDescent="0.2">
      <c r="B71" s="10">
        <v>69222</v>
      </c>
      <c r="C71">
        <v>1</v>
      </c>
    </row>
    <row r="72" spans="2:3" x14ac:dyDescent="0.2">
      <c r="B72" s="10">
        <v>69546</v>
      </c>
      <c r="C72">
        <v>1</v>
      </c>
    </row>
    <row r="73" spans="2:3" x14ac:dyDescent="0.2">
      <c r="B73" s="10">
        <v>69622</v>
      </c>
      <c r="C73">
        <v>1</v>
      </c>
    </row>
    <row r="74" spans="2:3" x14ac:dyDescent="0.2">
      <c r="B74" s="10">
        <v>69700</v>
      </c>
      <c r="C74">
        <v>1</v>
      </c>
    </row>
    <row r="75" spans="2:3" x14ac:dyDescent="0.2">
      <c r="B75" s="10">
        <v>69785</v>
      </c>
      <c r="C75">
        <v>1</v>
      </c>
    </row>
    <row r="76" spans="2:3" x14ac:dyDescent="0.2">
      <c r="B76" s="10">
        <v>69817</v>
      </c>
      <c r="C76">
        <v>1</v>
      </c>
    </row>
    <row r="77" spans="2:3" x14ac:dyDescent="0.2">
      <c r="B77" s="10" t="s">
        <v>833</v>
      </c>
      <c r="C77" s="18">
        <v>71</v>
      </c>
    </row>
  </sheetData>
  <mergeCells count="1">
    <mergeCell ref="A2:A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Navigation</vt:lpstr>
      <vt:lpstr>Data</vt:lpstr>
      <vt:lpstr>Demographics</vt:lpstr>
      <vt:lpstr>Data+Demographics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</vt:lpstr>
      <vt:lpstr>Q18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Alym Amlani</dc:creator>
  <cp:lastModifiedBy>aseem08@student.ubc.ca</cp:lastModifiedBy>
  <dcterms:created xsi:type="dcterms:W3CDTF">2017-02-12T04:49:01Z</dcterms:created>
  <dcterms:modified xsi:type="dcterms:W3CDTF">2023-10-14T03:54:24Z</dcterms:modified>
</cp:coreProperties>
</file>