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ev\prj\BB-1\kicad\doc\"/>
    </mc:Choice>
  </mc:AlternateContent>
  <bookViews>
    <workbookView xWindow="0" yWindow="0" windowWidth="28800" windowHeight="12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G15" i="1" s="1"/>
  <c r="E15" i="1"/>
  <c r="G17" i="1"/>
  <c r="G16" i="1"/>
  <c r="E26" i="1"/>
  <c r="D25" i="1"/>
  <c r="E24" i="1"/>
  <c r="C25" i="1" s="1"/>
  <c r="E25" i="1" s="1"/>
  <c r="C26" i="1" s="1"/>
  <c r="D23" i="1"/>
  <c r="B24" i="1" s="1"/>
  <c r="D24" i="1" s="1"/>
  <c r="B25" i="1" s="1"/>
  <c r="G25" i="1" s="1"/>
  <c r="E22" i="1"/>
  <c r="C23" i="1" s="1"/>
  <c r="E23" i="1" s="1"/>
  <c r="C24" i="1" s="1"/>
  <c r="D21" i="1"/>
  <c r="E20" i="1"/>
  <c r="C21" i="1" s="1"/>
  <c r="E21" i="1" s="1"/>
  <c r="C22" i="1" s="1"/>
  <c r="D20" i="1"/>
  <c r="B21" i="1" s="1"/>
  <c r="G21" i="1" s="1"/>
  <c r="D19" i="1"/>
  <c r="B20" i="1" s="1"/>
  <c r="E18" i="1"/>
  <c r="C19" i="1" s="1"/>
  <c r="E19" i="1" s="1"/>
  <c r="C20" i="1" s="1"/>
  <c r="B26" i="1"/>
  <c r="D26" i="1" s="1"/>
  <c r="B22" i="1"/>
  <c r="D22" i="1" s="1"/>
  <c r="B23" i="1" s="1"/>
  <c r="C18" i="1"/>
  <c r="B18" i="1"/>
  <c r="D18" i="1" s="1"/>
  <c r="D16" i="1"/>
  <c r="B17" i="1" s="1"/>
  <c r="C16" i="1"/>
  <c r="E17" i="1"/>
  <c r="D17" i="1"/>
  <c r="C17" i="1"/>
  <c r="B16" i="1"/>
  <c r="E16" i="1"/>
  <c r="D12" i="1"/>
  <c r="D11" i="1"/>
  <c r="D10" i="1"/>
  <c r="D9" i="1"/>
  <c r="B12" i="1"/>
  <c r="B11" i="1"/>
  <c r="B10" i="1"/>
  <c r="B9" i="1"/>
  <c r="G20" i="1" l="1"/>
  <c r="G22" i="1"/>
  <c r="B19" i="1"/>
  <c r="G19" i="1" s="1"/>
  <c r="G18" i="1"/>
  <c r="G26" i="1"/>
  <c r="G23" i="1"/>
  <c r="G24" i="1"/>
</calcChain>
</file>

<file path=xl/sharedStrings.xml><?xml version="1.0" encoding="utf-8"?>
<sst xmlns="http://schemas.openxmlformats.org/spreadsheetml/2006/main" count="33" uniqueCount="31">
  <si>
    <t>Center x</t>
    <phoneticPr fontId="1"/>
  </si>
  <si>
    <t>Center y</t>
    <phoneticPr fontId="1"/>
  </si>
  <si>
    <t>j</t>
    <phoneticPr fontId="1"/>
  </si>
  <si>
    <t>k</t>
    <phoneticPr fontId="1"/>
  </si>
  <si>
    <t>TAKACHI TD6-11-3</t>
    <phoneticPr fontId="1"/>
  </si>
  <si>
    <t>f</t>
    <phoneticPr fontId="1"/>
  </si>
  <si>
    <t>g</t>
    <phoneticPr fontId="1"/>
  </si>
  <si>
    <t>x1</t>
    <phoneticPr fontId="1"/>
  </si>
  <si>
    <t>x2</t>
    <phoneticPr fontId="1"/>
  </si>
  <si>
    <t>x3</t>
    <phoneticPr fontId="1"/>
  </si>
  <si>
    <t>x4</t>
    <phoneticPr fontId="1"/>
  </si>
  <si>
    <t>y1</t>
    <phoneticPr fontId="1"/>
  </si>
  <si>
    <t>y2</t>
    <phoneticPr fontId="1"/>
  </si>
  <si>
    <t>y3</t>
    <phoneticPr fontId="1"/>
  </si>
  <si>
    <t>y4</t>
    <phoneticPr fontId="1"/>
  </si>
  <si>
    <t>PCB Position Data</t>
    <phoneticPr fontId="1"/>
  </si>
  <si>
    <t>Case</t>
    <phoneticPr fontId="1"/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</si>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</sst>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18" sqref="B18"/>
    </sheetView>
  </sheetViews>
  <sheetFormatPr defaultRowHeight="13" x14ac:dyDescent="0.2"/>
  <sheetData>
    <row r="1" spans="1:7" x14ac:dyDescent="0.2">
      <c r="A1" t="s">
        <v>15</v>
      </c>
    </row>
    <row r="3" spans="1:7" x14ac:dyDescent="0.2">
      <c r="A3" s="1" t="s">
        <v>0</v>
      </c>
      <c r="B3" s="1">
        <v>200</v>
      </c>
      <c r="C3" s="1" t="s">
        <v>1</v>
      </c>
      <c r="D3" s="1">
        <v>150</v>
      </c>
    </row>
    <row r="5" spans="1:7" x14ac:dyDescent="0.2">
      <c r="A5" t="s">
        <v>16</v>
      </c>
      <c r="B5" t="s">
        <v>4</v>
      </c>
    </row>
    <row r="6" spans="1:7" x14ac:dyDescent="0.2">
      <c r="A6" s="1" t="s">
        <v>2</v>
      </c>
      <c r="B6" s="1">
        <v>42</v>
      </c>
      <c r="C6" s="1" t="s">
        <v>5</v>
      </c>
      <c r="D6" s="1">
        <v>92.5</v>
      </c>
    </row>
    <row r="7" spans="1:7" x14ac:dyDescent="0.2">
      <c r="A7" s="1" t="s">
        <v>3</v>
      </c>
      <c r="B7" s="1">
        <v>55.5</v>
      </c>
      <c r="C7" s="1" t="s">
        <v>6</v>
      </c>
      <c r="D7" s="1">
        <v>106.5</v>
      </c>
    </row>
    <row r="9" spans="1:7" x14ac:dyDescent="0.2">
      <c r="A9" s="1" t="s">
        <v>7</v>
      </c>
      <c r="B9" s="1">
        <f>$B$3+$B$6/2</f>
        <v>221</v>
      </c>
      <c r="C9" s="1" t="s">
        <v>11</v>
      </c>
      <c r="D9" s="1">
        <f>$D$3+$D$6/2</f>
        <v>196.25</v>
      </c>
    </row>
    <row r="10" spans="1:7" x14ac:dyDescent="0.2">
      <c r="A10" s="1" t="s">
        <v>8</v>
      </c>
      <c r="B10" s="1">
        <f>$B$3-$B$6/2</f>
        <v>179</v>
      </c>
      <c r="C10" s="1" t="s">
        <v>12</v>
      </c>
      <c r="D10" s="1">
        <f>$D$3-$D$6/2</f>
        <v>103.75</v>
      </c>
    </row>
    <row r="11" spans="1:7" x14ac:dyDescent="0.2">
      <c r="A11" s="1" t="s">
        <v>9</v>
      </c>
      <c r="B11" s="1">
        <f>$B$3+$B$7/2</f>
        <v>227.75</v>
      </c>
      <c r="C11" s="1" t="s">
        <v>13</v>
      </c>
      <c r="D11" s="1">
        <f>$D$3+$D$7/2</f>
        <v>203.25</v>
      </c>
    </row>
    <row r="12" spans="1:7" x14ac:dyDescent="0.2">
      <c r="A12" s="1" t="s">
        <v>10</v>
      </c>
      <c r="B12" s="1">
        <f>$B$3-$B$7/2</f>
        <v>172.25</v>
      </c>
      <c r="C12" s="1" t="s">
        <v>14</v>
      </c>
      <c r="D12" s="1">
        <f>$D$3-$D$7/2</f>
        <v>96.75</v>
      </c>
    </row>
    <row r="14" spans="1:7" x14ac:dyDescent="0.2">
      <c r="A14" s="1"/>
      <c r="B14" s="1" t="s">
        <v>29</v>
      </c>
      <c r="C14" s="1" t="s">
        <v>30</v>
      </c>
      <c r="D14" s="1" t="s">
        <v>29</v>
      </c>
      <c r="E14" s="1" t="s">
        <v>30</v>
      </c>
    </row>
    <row r="15" spans="1:7" x14ac:dyDescent="0.2">
      <c r="A15" s="1" t="s">
        <v>17</v>
      </c>
      <c r="B15" s="1">
        <f>B12</f>
        <v>172.25</v>
      </c>
      <c r="C15" s="1">
        <f>D10</f>
        <v>103.75</v>
      </c>
      <c r="D15" s="1">
        <f>B10</f>
        <v>179</v>
      </c>
      <c r="E15" s="1">
        <f>C15</f>
        <v>103.75</v>
      </c>
      <c r="G15" t="str">
        <f>CONCATENATE("  (gr_line (start ", B15, " ", C15, ") (end ", D15, " ", E15, ") (angle 90) (layer Edge.Cuts) (width 0.1))")</f>
        <v xml:space="preserve">  (gr_line (start 172.25 103.75) (end 179 103.75) (angle 90) (layer Edge.Cuts) (width 0.1))</v>
      </c>
    </row>
    <row r="16" spans="1:7" x14ac:dyDescent="0.2">
      <c r="A16" s="1" t="s">
        <v>18</v>
      </c>
      <c r="B16" s="1">
        <f>D15</f>
        <v>179</v>
      </c>
      <c r="C16" s="1">
        <f>E15</f>
        <v>103.75</v>
      </c>
      <c r="D16" s="1">
        <f>B16</f>
        <v>179</v>
      </c>
      <c r="E16" s="1">
        <f>D12</f>
        <v>96.75</v>
      </c>
      <c r="G16" t="str">
        <f t="shared" ref="G16:G26" si="0">CONCATENATE("  (gr_line (start ", B16, " ", C16, ") (end ", D16, " ", E16, ") (angle 90) (layer Edge.Cuts) (width 0.1))")</f>
        <v xml:space="preserve">  (gr_line (start 179 103.75) (end 179 96.75) (angle 90) (layer Edge.Cuts) (width 0.1))</v>
      </c>
    </row>
    <row r="17" spans="1:7" x14ac:dyDescent="0.2">
      <c r="A17" s="1" t="s">
        <v>19</v>
      </c>
      <c r="B17" s="1">
        <f>D16</f>
        <v>179</v>
      </c>
      <c r="C17" s="1">
        <f>E16</f>
        <v>96.75</v>
      </c>
      <c r="D17" s="1">
        <f>B9</f>
        <v>221</v>
      </c>
      <c r="E17" s="1">
        <f>C17</f>
        <v>96.75</v>
      </c>
      <c r="G17" t="str">
        <f t="shared" si="0"/>
        <v xml:space="preserve">  (gr_line (start 179 96.75) (end 221 96.75) (angle 90) (layer Edge.Cuts) (width 0.1))</v>
      </c>
    </row>
    <row r="18" spans="1:7" x14ac:dyDescent="0.2">
      <c r="A18" s="1" t="s">
        <v>20</v>
      </c>
      <c r="B18" s="1">
        <f t="shared" ref="B18:B27" si="1">D17</f>
        <v>221</v>
      </c>
      <c r="C18" s="1">
        <f t="shared" ref="C18:C27" si="2">E17</f>
        <v>96.75</v>
      </c>
      <c r="D18" s="1">
        <f>B18</f>
        <v>221</v>
      </c>
      <c r="E18" s="1">
        <f>D10</f>
        <v>103.75</v>
      </c>
      <c r="G18" t="str">
        <f t="shared" si="0"/>
        <v xml:space="preserve">  (gr_line (start 221 96.75) (end 221 103.75) (angle 90) (layer Edge.Cuts) (width 0.1))</v>
      </c>
    </row>
    <row r="19" spans="1:7" x14ac:dyDescent="0.2">
      <c r="A19" s="1" t="s">
        <v>21</v>
      </c>
      <c r="B19" s="1">
        <f t="shared" si="1"/>
        <v>221</v>
      </c>
      <c r="C19" s="1">
        <f t="shared" si="2"/>
        <v>103.75</v>
      </c>
      <c r="D19" s="1">
        <f>B11</f>
        <v>227.75</v>
      </c>
      <c r="E19" s="1">
        <f>C19</f>
        <v>103.75</v>
      </c>
      <c r="G19" t="str">
        <f t="shared" si="0"/>
        <v xml:space="preserve">  (gr_line (start 221 103.75) (end 227.75 103.75) (angle 90) (layer Edge.Cuts) (width 0.1))</v>
      </c>
    </row>
    <row r="20" spans="1:7" x14ac:dyDescent="0.2">
      <c r="A20" s="1" t="s">
        <v>22</v>
      </c>
      <c r="B20" s="1">
        <f t="shared" si="1"/>
        <v>227.75</v>
      </c>
      <c r="C20" s="1">
        <f t="shared" si="2"/>
        <v>103.75</v>
      </c>
      <c r="D20" s="1">
        <f>B20</f>
        <v>227.75</v>
      </c>
      <c r="E20" s="1">
        <f>D9</f>
        <v>196.25</v>
      </c>
      <c r="G20" t="str">
        <f t="shared" si="0"/>
        <v xml:space="preserve">  (gr_line (start 227.75 103.75) (end 227.75 196.25) (angle 90) (layer Edge.Cuts) (width 0.1))</v>
      </c>
    </row>
    <row r="21" spans="1:7" x14ac:dyDescent="0.2">
      <c r="A21" s="1" t="s">
        <v>23</v>
      </c>
      <c r="B21" s="1">
        <f t="shared" si="1"/>
        <v>227.75</v>
      </c>
      <c r="C21" s="1">
        <f t="shared" si="2"/>
        <v>196.25</v>
      </c>
      <c r="D21" s="1">
        <f>B9</f>
        <v>221</v>
      </c>
      <c r="E21" s="1">
        <f>C21</f>
        <v>196.25</v>
      </c>
      <c r="G21" t="str">
        <f t="shared" si="0"/>
        <v xml:space="preserve">  (gr_line (start 227.75 196.25) (end 221 196.25) (angle 90) (layer Edge.Cuts) (width 0.1))</v>
      </c>
    </row>
    <row r="22" spans="1:7" x14ac:dyDescent="0.2">
      <c r="A22" s="1" t="s">
        <v>24</v>
      </c>
      <c r="B22" s="1">
        <f t="shared" si="1"/>
        <v>221</v>
      </c>
      <c r="C22" s="1">
        <f t="shared" si="2"/>
        <v>196.25</v>
      </c>
      <c r="D22" s="1">
        <f>B22</f>
        <v>221</v>
      </c>
      <c r="E22" s="1">
        <f>D11</f>
        <v>203.25</v>
      </c>
      <c r="G22" t="str">
        <f t="shared" si="0"/>
        <v xml:space="preserve">  (gr_line (start 221 196.25) (end 221 203.25) (angle 90) (layer Edge.Cuts) (width 0.1))</v>
      </c>
    </row>
    <row r="23" spans="1:7" x14ac:dyDescent="0.2">
      <c r="A23" s="1" t="s">
        <v>25</v>
      </c>
      <c r="B23" s="1">
        <f t="shared" si="1"/>
        <v>221</v>
      </c>
      <c r="C23" s="1">
        <f t="shared" si="2"/>
        <v>203.25</v>
      </c>
      <c r="D23" s="1">
        <f>B10</f>
        <v>179</v>
      </c>
      <c r="E23" s="1">
        <f>C23</f>
        <v>203.25</v>
      </c>
      <c r="G23" t="str">
        <f t="shared" si="0"/>
        <v xml:space="preserve">  (gr_line (start 221 203.25) (end 179 203.25) (angle 90) (layer Edge.Cuts) (width 0.1))</v>
      </c>
    </row>
    <row r="24" spans="1:7" x14ac:dyDescent="0.2">
      <c r="A24" s="1" t="s">
        <v>26</v>
      </c>
      <c r="B24" s="1">
        <f t="shared" si="1"/>
        <v>179</v>
      </c>
      <c r="C24" s="1">
        <f t="shared" si="2"/>
        <v>203.25</v>
      </c>
      <c r="D24" s="1">
        <f>B24</f>
        <v>179</v>
      </c>
      <c r="E24" s="1">
        <f>D9</f>
        <v>196.25</v>
      </c>
      <c r="G24" t="str">
        <f t="shared" si="0"/>
        <v xml:space="preserve">  (gr_line (start 179 203.25) (end 179 196.25) (angle 90) (layer Edge.Cuts) (width 0.1))</v>
      </c>
    </row>
    <row r="25" spans="1:7" x14ac:dyDescent="0.2">
      <c r="A25" s="1" t="s">
        <v>27</v>
      </c>
      <c r="B25" s="1">
        <f t="shared" si="1"/>
        <v>179</v>
      </c>
      <c r="C25" s="1">
        <f t="shared" si="2"/>
        <v>196.25</v>
      </c>
      <c r="D25" s="1">
        <f>B12</f>
        <v>172.25</v>
      </c>
      <c r="E25" s="1">
        <f>C25</f>
        <v>196.25</v>
      </c>
      <c r="G25" t="str">
        <f t="shared" si="0"/>
        <v xml:space="preserve">  (gr_line (start 179 196.25) (end 172.25 196.25) (angle 90) (layer Edge.Cuts) (width 0.1))</v>
      </c>
    </row>
    <row r="26" spans="1:7" x14ac:dyDescent="0.2">
      <c r="A26" s="1" t="s">
        <v>28</v>
      </c>
      <c r="B26" s="1">
        <f t="shared" si="1"/>
        <v>172.25</v>
      </c>
      <c r="C26" s="1">
        <f t="shared" si="2"/>
        <v>196.25</v>
      </c>
      <c r="D26" s="1">
        <f>B26</f>
        <v>172.25</v>
      </c>
      <c r="E26" s="1">
        <f>D10</f>
        <v>103.75</v>
      </c>
      <c r="G26" t="str">
        <f t="shared" si="0"/>
        <v xml:space="preserve">  (gr_line (start 172.25 196.25) (end 172.25 103.75) (angle 90) (layer Edge.Cuts) (width 0.1))</v>
      </c>
    </row>
  </sheetData>
  <phoneticPr fontId="1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佐々木敦史</dc:creator>
  <cp:lastModifiedBy>佐々木敦史</cp:lastModifiedBy>
  <dcterms:created xsi:type="dcterms:W3CDTF">2015-06-24T10:24:24Z</dcterms:created>
  <dcterms:modified xsi:type="dcterms:W3CDTF">2015-06-24T11:04:04Z</dcterms:modified>
</cp:coreProperties>
</file>