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acb6d74d3ac190/Escritorio/"/>
    </mc:Choice>
  </mc:AlternateContent>
  <xr:revisionPtr revIDLastSave="199" documentId="8_{ABB0B745-9F71-498E-9495-232C565A3378}" xr6:coauthVersionLast="47" xr6:coauthVersionMax="47" xr10:uidLastSave="{35101B48-0875-4603-B5D8-AF8ED4D08528}"/>
  <bookViews>
    <workbookView xWindow="-120" yWindow="-120" windowWidth="20730" windowHeight="11160" xr2:uid="{D56AEA73-EA52-466A-A286-431A688301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3" i="1" l="1"/>
  <c r="F156" i="1" s="1"/>
  <c r="F157" i="1" s="1"/>
  <c r="E151" i="1"/>
  <c r="F119" i="1"/>
  <c r="F115" i="1"/>
  <c r="F88" i="1" l="1"/>
  <c r="F92" i="1" s="1"/>
  <c r="F93" i="1" s="1"/>
  <c r="K86" i="1"/>
  <c r="H86" i="1"/>
  <c r="E85" i="1"/>
  <c r="F55" i="1"/>
</calcChain>
</file>

<file path=xl/sharedStrings.xml><?xml version="1.0" encoding="utf-8"?>
<sst xmlns="http://schemas.openxmlformats.org/spreadsheetml/2006/main" count="37" uniqueCount="23">
  <si>
    <t>(P/A,8.00%,12)</t>
  </si>
  <si>
    <t>A</t>
  </si>
  <si>
    <t>F</t>
  </si>
  <si>
    <t>i</t>
  </si>
  <si>
    <t>n</t>
  </si>
  <si>
    <t>Abonos programados</t>
  </si>
  <si>
    <t>P</t>
  </si>
  <si>
    <t>Abonos no programados</t>
  </si>
  <si>
    <t>(P/A,2.60%,96)</t>
  </si>
  <si>
    <t>(P/F,2.60%,24)</t>
  </si>
  <si>
    <t>A1</t>
  </si>
  <si>
    <t>(P/A,2.60%,36)</t>
  </si>
  <si>
    <t>P2</t>
  </si>
  <si>
    <t>A2</t>
  </si>
  <si>
    <t>i1</t>
  </si>
  <si>
    <t>i2</t>
  </si>
  <si>
    <t>n1</t>
  </si>
  <si>
    <t>(P/A,3.50%,12)</t>
  </si>
  <si>
    <t>(P/F,3.00%,4)</t>
  </si>
  <si>
    <t>(P/A,3.00%,4)</t>
  </si>
  <si>
    <t>(P/A,1.00%,72)</t>
  </si>
  <si>
    <t>(P/A,1.00%,36)</t>
  </si>
  <si>
    <t>Abono no programado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</si>
</sst>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ustomXml" Target="../ink/ink2.xml"/><Relationship Id="rId15" Type="http://schemas.openxmlformats.org/officeDocument/2006/relationships/image" Target="../media/image12.jpe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4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714807</xdr:colOff>
      <xdr:row>9</xdr:row>
      <xdr:rowOff>114529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D14C03-8840-E51D-1E3B-305987338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7925906" cy="1638529"/>
        </a:xfrm>
        <a:prstGeom prst="rect">
          <a:avLst/>
        </a:prstGeom>
      </xdr:spPr>
    </xdr:pic>
    <xdr:clientData/>
  </xdr:twoCellAnchor>
  <xdr:twoCellAnchor editAs="oneCell">
    <xdr:from>
      <xdr:col>1</xdr:col>
      <xdr:colOff>404760</xdr:colOff>
      <xdr:row>8</xdr:row>
      <xdr:rowOff>94020</xdr:rowOff>
    </xdr:from>
    <xdr:to>
      <xdr:col>1</xdr:col>
      <xdr:colOff>557040</xdr:colOff>
      <xdr:row>8</xdr:row>
      <xdr:rowOff>97620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9365041B-65E9-7235-5178-BDFC590CBE21}"/>
                </a:ext>
              </a:extLst>
            </xdr14:cNvPr>
            <xdr14:cNvContentPartPr/>
          </xdr14:nvContentPartPr>
          <xdr14:nvPr macro=""/>
          <xdr14:xfrm>
            <a:off x="1166760" y="1618020"/>
            <a:ext cx="152280" cy="360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9365041B-65E9-7235-5178-BDFC590CBE2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12760" y="1510020"/>
              <a:ext cx="25992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0</xdr:colOff>
      <xdr:row>11</xdr:row>
      <xdr:rowOff>0</xdr:rowOff>
    </xdr:from>
    <xdr:to>
      <xdr:col>10</xdr:col>
      <xdr:colOff>554966</xdr:colOff>
      <xdr:row>15</xdr:row>
      <xdr:rowOff>164528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A97A62A-AE5E-8D92-979E-A21E6BC35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000" y="2062500"/>
          <a:ext cx="7792537" cy="914528"/>
        </a:xfrm>
        <a:prstGeom prst="rect">
          <a:avLst/>
        </a:prstGeom>
      </xdr:spPr>
    </xdr:pic>
    <xdr:clientData/>
  </xdr:twoCellAnchor>
  <xdr:twoCellAnchor editAs="oneCell">
    <xdr:from>
      <xdr:col>3</xdr:col>
      <xdr:colOff>479880</xdr:colOff>
      <xdr:row>14</xdr:row>
      <xdr:rowOff>119760</xdr:rowOff>
    </xdr:from>
    <xdr:to>
      <xdr:col>3</xdr:col>
      <xdr:colOff>569880</xdr:colOff>
      <xdr:row>14</xdr:row>
      <xdr:rowOff>120120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AC92FFAF-0C0B-713E-2D25-70A2D036F9C4}"/>
                </a:ext>
              </a:extLst>
            </xdr14:cNvPr>
            <xdr14:cNvContentPartPr/>
          </xdr14:nvContentPartPr>
          <xdr14:nvPr macro=""/>
          <xdr14:xfrm>
            <a:off x="2774880" y="2744760"/>
            <a:ext cx="90000" cy="36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AC92FFAF-0C0B-713E-2D25-70A2D036F9C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721095" y="2636760"/>
              <a:ext cx="197211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0</xdr:colOff>
      <xdr:row>17</xdr:row>
      <xdr:rowOff>0</xdr:rowOff>
    </xdr:from>
    <xdr:to>
      <xdr:col>10</xdr:col>
      <xdr:colOff>694333</xdr:colOff>
      <xdr:row>30</xdr:row>
      <xdr:rowOff>144135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A96E28C-3E11-45A3-EC1C-91629223A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5000" y="3187500"/>
          <a:ext cx="7935432" cy="2581635"/>
        </a:xfrm>
        <a:prstGeom prst="rect">
          <a:avLst/>
        </a:prstGeom>
      </xdr:spPr>
    </xdr:pic>
    <xdr:clientData/>
  </xdr:twoCellAnchor>
  <xdr:twoCellAnchor editAs="oneCell">
    <xdr:from>
      <xdr:col>1</xdr:col>
      <xdr:colOff>417600</xdr:colOff>
      <xdr:row>21</xdr:row>
      <xdr:rowOff>186420</xdr:rowOff>
    </xdr:from>
    <xdr:to>
      <xdr:col>1</xdr:col>
      <xdr:colOff>562680</xdr:colOff>
      <xdr:row>22</xdr:row>
      <xdr:rowOff>4680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50D5A25D-DF2E-0712-8EB7-F8DD5B9611DB}"/>
                </a:ext>
              </a:extLst>
            </xdr14:cNvPr>
            <xdr14:cNvContentPartPr/>
          </xdr14:nvContentPartPr>
          <xdr14:nvPr macro=""/>
          <xdr14:xfrm>
            <a:off x="1182600" y="4123920"/>
            <a:ext cx="145080" cy="5760"/>
          </xdr14:xfrm>
        </xdr:contentPart>
      </mc:Choice>
      <mc:Fallback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50D5A25D-DF2E-0712-8EB7-F8DD5B9611D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28600" y="4016280"/>
              <a:ext cx="25272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0</xdr:colOff>
      <xdr:row>32</xdr:row>
      <xdr:rowOff>0</xdr:rowOff>
    </xdr:from>
    <xdr:to>
      <xdr:col>11</xdr:col>
      <xdr:colOff>152438</xdr:colOff>
      <xdr:row>37</xdr:row>
      <xdr:rowOff>150395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3CC290BC-5292-C734-4474-493BE2EE4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684" y="5882105"/>
          <a:ext cx="8188851" cy="1069474"/>
        </a:xfrm>
        <a:prstGeom prst="rect">
          <a:avLst/>
        </a:prstGeom>
      </xdr:spPr>
    </xdr:pic>
    <xdr:clientData/>
  </xdr:twoCellAnchor>
  <xdr:twoCellAnchor editAs="oneCell">
    <xdr:from>
      <xdr:col>1</xdr:col>
      <xdr:colOff>7949</xdr:colOff>
      <xdr:row>56</xdr:row>
      <xdr:rowOff>53487</xdr:rowOff>
    </xdr:from>
    <xdr:to>
      <xdr:col>11</xdr:col>
      <xdr:colOff>78632</xdr:colOff>
      <xdr:row>65</xdr:row>
      <xdr:rowOff>181174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2FA2D1F-41A4-B60B-9DC9-E083A13BF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9949" y="10721487"/>
          <a:ext cx="8043965" cy="1842187"/>
        </a:xfrm>
        <a:prstGeom prst="rect">
          <a:avLst/>
        </a:prstGeom>
      </xdr:spPr>
    </xdr:pic>
    <xdr:clientData/>
  </xdr:twoCellAnchor>
  <xdr:twoCellAnchor editAs="oneCell">
    <xdr:from>
      <xdr:col>1</xdr:col>
      <xdr:colOff>31752</xdr:colOff>
      <xdr:row>94</xdr:row>
      <xdr:rowOff>23186</xdr:rowOff>
    </xdr:from>
    <xdr:to>
      <xdr:col>11</xdr:col>
      <xdr:colOff>30933</xdr:colOff>
      <xdr:row>100</xdr:row>
      <xdr:rowOff>14477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A4F5F6D9-E170-DD6A-E20B-9C315B78B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0224" y="18261797"/>
          <a:ext cx="7936681" cy="1155458"/>
        </a:xfrm>
        <a:prstGeom prst="rect">
          <a:avLst/>
        </a:prstGeom>
      </xdr:spPr>
    </xdr:pic>
    <xdr:clientData/>
  </xdr:twoCellAnchor>
  <xdr:twoCellAnchor editAs="oneCell">
    <xdr:from>
      <xdr:col>1</xdr:col>
      <xdr:colOff>36934</xdr:colOff>
      <xdr:row>123</xdr:row>
      <xdr:rowOff>24776</xdr:rowOff>
    </xdr:from>
    <xdr:to>
      <xdr:col>11</xdr:col>
      <xdr:colOff>37338</xdr:colOff>
      <xdr:row>132</xdr:row>
      <xdr:rowOff>54331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DEB584D-EC2F-B691-190E-0448CA6E3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6261" y="22555064"/>
          <a:ext cx="8023385" cy="167811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39</xdr:row>
      <xdr:rowOff>8142</xdr:rowOff>
    </xdr:from>
    <xdr:to>
      <xdr:col>6</xdr:col>
      <xdr:colOff>439615</xdr:colOff>
      <xdr:row>49</xdr:row>
      <xdr:rowOff>74683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30A3DB8F-95DB-B4E3-0764-80D0D2E405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28" t="13679" r="37012" b="71250"/>
        <a:stretch/>
      </xdr:blipFill>
      <xdr:spPr>
        <a:xfrm>
          <a:off x="1701475" y="7310642"/>
          <a:ext cx="3500640" cy="1938977"/>
        </a:xfrm>
        <a:prstGeom prst="rect">
          <a:avLst/>
        </a:prstGeom>
      </xdr:spPr>
    </xdr:pic>
    <xdr:clientData/>
  </xdr:twoCellAnchor>
  <xdr:twoCellAnchor editAs="oneCell">
    <xdr:from>
      <xdr:col>3</xdr:col>
      <xdr:colOff>9819</xdr:colOff>
      <xdr:row>133</xdr:row>
      <xdr:rowOff>166932</xdr:rowOff>
    </xdr:from>
    <xdr:to>
      <xdr:col>6</xdr:col>
      <xdr:colOff>736468</xdr:colOff>
      <xdr:row>147</xdr:row>
      <xdr:rowOff>127655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8839E246-4492-7419-F679-3C39714029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59" t="55055" r="42835" b="19068"/>
        <a:stretch/>
      </xdr:blipFill>
      <xdr:spPr>
        <a:xfrm>
          <a:off x="2651288" y="24981030"/>
          <a:ext cx="3024433" cy="2572733"/>
        </a:xfrm>
        <a:prstGeom prst="rect">
          <a:avLst/>
        </a:prstGeom>
      </xdr:spPr>
    </xdr:pic>
    <xdr:clientData/>
  </xdr:twoCellAnchor>
  <xdr:twoCellAnchor editAs="oneCell">
    <xdr:from>
      <xdr:col>2</xdr:col>
      <xdr:colOff>6880</xdr:colOff>
      <xdr:row>67</xdr:row>
      <xdr:rowOff>13608</xdr:rowOff>
    </xdr:from>
    <xdr:to>
      <xdr:col>8</xdr:col>
      <xdr:colOff>42046</xdr:colOff>
      <xdr:row>81</xdr:row>
      <xdr:rowOff>171706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C1090D7B-FB0B-4CA4-85E8-642D90260A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31" t="34689" r="4860" b="37524"/>
        <a:stretch/>
      </xdr:blipFill>
      <xdr:spPr>
        <a:xfrm>
          <a:off x="1697835" y="12920518"/>
          <a:ext cx="4594323" cy="2855064"/>
        </a:xfrm>
        <a:prstGeom prst="rect">
          <a:avLst/>
        </a:prstGeom>
      </xdr:spPr>
    </xdr:pic>
    <xdr:clientData/>
  </xdr:twoCellAnchor>
  <xdr:twoCellAnchor editAs="oneCell">
    <xdr:from>
      <xdr:col>2</xdr:col>
      <xdr:colOff>12533</xdr:colOff>
      <xdr:row>101</xdr:row>
      <xdr:rowOff>12532</xdr:rowOff>
    </xdr:from>
    <xdr:to>
      <xdr:col>7</xdr:col>
      <xdr:colOff>714375</xdr:colOff>
      <xdr:row>111</xdr:row>
      <xdr:rowOff>112795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11760F66-90D0-4E90-BF5D-148E2E5A5A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31" t="34238" r="10561" b="46005"/>
        <a:stretch/>
      </xdr:blipFill>
      <xdr:spPr>
        <a:xfrm>
          <a:off x="1879934" y="18999868"/>
          <a:ext cx="4524375" cy="1980197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4T19:39:22.998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3,'130'-3,"137"6,-253 0,-3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4T19:40:21.10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146 0</inkml:trace>
  <inkml:trace contextRef="#ctx0" brushRef="#br0" timeOffset="1543.45">83 0</inkml:trace>
  <inkml:trace contextRef="#ctx0" brushRef="#br0" timeOffset="2826.64">0 0,'0'0</inkml:trace>
  <inkml:trace contextRef="#ctx0" brushRef="#br0" timeOffset="4237.92">250 0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4T19:49:12.80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402 3,'-115'-2,"-125"4,207 6,19-4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AE7E-DC36-403C-8653-6EDEFFE367AA}">
  <dimension ref="B52:K157"/>
  <sheetViews>
    <sheetView tabSelected="1" zoomScale="47" zoomScaleNormal="110" workbookViewId="0">
      <selection activeCell="K147" sqref="K147"/>
    </sheetView>
  </sheetViews>
  <sheetFormatPr baseColWidth="10" defaultRowHeight="15" x14ac:dyDescent="0.25"/>
  <cols>
    <col min="2" max="2" width="16.5703125" bestFit="1" customWidth="1"/>
  </cols>
  <sheetData>
    <row r="52" spans="2:10" x14ac:dyDescent="0.25">
      <c r="C52" s="5" t="s">
        <v>2</v>
      </c>
      <c r="D52" s="5" t="s">
        <v>3</v>
      </c>
      <c r="E52" s="5" t="s">
        <v>4</v>
      </c>
      <c r="H52" s="6" t="s">
        <v>5</v>
      </c>
      <c r="I52" s="6"/>
      <c r="J52" s="6"/>
    </row>
    <row r="53" spans="2:10" x14ac:dyDescent="0.25">
      <c r="C53" s="2">
        <v>150</v>
      </c>
      <c r="D53" s="3">
        <v>0.08</v>
      </c>
      <c r="E53" s="2">
        <v>12</v>
      </c>
      <c r="H53" s="4">
        <v>15</v>
      </c>
      <c r="I53" s="4"/>
      <c r="J53" s="4"/>
    </row>
    <row r="55" spans="2:10" x14ac:dyDescent="0.25">
      <c r="B55" s="5" t="s">
        <v>0</v>
      </c>
      <c r="C55" s="2">
        <v>7.5360780169251091</v>
      </c>
      <c r="E55" s="5" t="s">
        <v>1</v>
      </c>
      <c r="F55" s="2">
        <f>+(C53-H53)/C55</f>
        <v>17.913827284803386</v>
      </c>
    </row>
    <row r="84" spans="2:11" x14ac:dyDescent="0.25">
      <c r="C84" s="5" t="s">
        <v>6</v>
      </c>
      <c r="D84" s="5" t="s">
        <v>3</v>
      </c>
      <c r="E84" s="5" t="s">
        <v>4</v>
      </c>
      <c r="G84" s="6" t="s">
        <v>5</v>
      </c>
      <c r="H84" s="6"/>
      <c r="I84" s="1"/>
      <c r="J84" s="6" t="s">
        <v>7</v>
      </c>
      <c r="K84" s="6"/>
    </row>
    <row r="85" spans="2:11" x14ac:dyDescent="0.25">
      <c r="C85" s="2">
        <v>500</v>
      </c>
      <c r="D85" s="7">
        <v>2.5999999999999999E-2</v>
      </c>
      <c r="E85" s="2">
        <f>8*12</f>
        <v>96</v>
      </c>
      <c r="G85" s="4">
        <v>10</v>
      </c>
      <c r="H85" s="4"/>
      <c r="J85" s="4">
        <v>20</v>
      </c>
      <c r="K85" s="4"/>
    </row>
    <row r="86" spans="2:11" x14ac:dyDescent="0.25">
      <c r="G86" s="2" t="s">
        <v>4</v>
      </c>
      <c r="H86" s="2">
        <f>2*12</f>
        <v>24</v>
      </c>
      <c r="J86" s="2" t="s">
        <v>4</v>
      </c>
      <c r="K86" s="2">
        <f>12*5</f>
        <v>60</v>
      </c>
    </row>
    <row r="88" spans="2:11" x14ac:dyDescent="0.25">
      <c r="B88" s="5" t="s">
        <v>8</v>
      </c>
      <c r="C88" s="2">
        <v>35.189035731306049</v>
      </c>
      <c r="E88" s="5" t="s">
        <v>10</v>
      </c>
      <c r="F88" s="2">
        <f>+(C85-G85*C89)/C88</f>
        <v>14.055489855790322</v>
      </c>
    </row>
    <row r="89" spans="2:11" x14ac:dyDescent="0.25">
      <c r="B89" s="5" t="s">
        <v>9</v>
      </c>
      <c r="C89" s="2">
        <v>0.54008652435846449</v>
      </c>
    </row>
    <row r="92" spans="2:11" x14ac:dyDescent="0.25">
      <c r="B92" s="5" t="s">
        <v>11</v>
      </c>
      <c r="C92" s="2">
        <v>23.195664792729033</v>
      </c>
      <c r="E92" s="5" t="s">
        <v>12</v>
      </c>
      <c r="F92" s="2">
        <f>+F88*C92-J85</f>
        <v>306.02643119251564</v>
      </c>
    </row>
    <row r="93" spans="2:11" x14ac:dyDescent="0.25">
      <c r="E93" s="5" t="s">
        <v>13</v>
      </c>
      <c r="F93" s="2">
        <f>+F92/C92</f>
        <v>13.193259771905455</v>
      </c>
    </row>
    <row r="114" spans="2:6" x14ac:dyDescent="0.25">
      <c r="C114" s="5" t="s">
        <v>6</v>
      </c>
      <c r="D114" s="5" t="s">
        <v>14</v>
      </c>
      <c r="E114" s="5" t="s">
        <v>15</v>
      </c>
      <c r="F114" s="5" t="s">
        <v>4</v>
      </c>
    </row>
    <row r="115" spans="2:6" x14ac:dyDescent="0.25">
      <c r="C115" s="2">
        <v>38</v>
      </c>
      <c r="D115" s="3">
        <v>0.03</v>
      </c>
      <c r="E115" s="7">
        <v>3.5000000000000003E-2</v>
      </c>
      <c r="F115" s="2">
        <f>4*4</f>
        <v>16</v>
      </c>
    </row>
    <row r="116" spans="2:6" x14ac:dyDescent="0.25">
      <c r="D116" s="5" t="s">
        <v>16</v>
      </c>
      <c r="E116" s="2">
        <v>4</v>
      </c>
    </row>
    <row r="119" spans="2:6" x14ac:dyDescent="0.25">
      <c r="B119" s="5" t="s">
        <v>19</v>
      </c>
      <c r="C119" s="2">
        <v>3.7170984028103682</v>
      </c>
      <c r="E119" s="5" t="s">
        <v>1</v>
      </c>
      <c r="F119" s="2">
        <f>+C115/(C119+C120*C121)</f>
        <v>3.0887162711389831</v>
      </c>
    </row>
    <row r="120" spans="2:6" x14ac:dyDescent="0.25">
      <c r="B120" s="5" t="s">
        <v>17</v>
      </c>
      <c r="C120" s="2">
        <v>9.6633343345963141</v>
      </c>
    </row>
    <row r="121" spans="2:6" x14ac:dyDescent="0.25">
      <c r="B121" s="5" t="s">
        <v>18</v>
      </c>
      <c r="C121" s="2">
        <v>0.888487047915689</v>
      </c>
    </row>
    <row r="150" spans="2:9" x14ac:dyDescent="0.25">
      <c r="C150" s="5" t="s">
        <v>6</v>
      </c>
      <c r="D150" s="5" t="s">
        <v>3</v>
      </c>
      <c r="E150" s="5" t="s">
        <v>4</v>
      </c>
      <c r="H150" s="6" t="s">
        <v>22</v>
      </c>
      <c r="I150" s="6"/>
    </row>
    <row r="151" spans="2:9" x14ac:dyDescent="0.25">
      <c r="C151" s="2">
        <v>500</v>
      </c>
      <c r="D151" s="3">
        <v>0.01</v>
      </c>
      <c r="E151" s="2">
        <f>12*6</f>
        <v>72</v>
      </c>
      <c r="H151" s="4">
        <v>50</v>
      </c>
      <c r="I151" s="4"/>
    </row>
    <row r="153" spans="2:9" x14ac:dyDescent="0.25">
      <c r="B153" s="5" t="s">
        <v>20</v>
      </c>
      <c r="C153" s="2">
        <v>51.150391478853393</v>
      </c>
      <c r="E153" s="5" t="s">
        <v>1</v>
      </c>
      <c r="F153" s="2">
        <f>+C151/C153</f>
        <v>9.775096251349515</v>
      </c>
    </row>
    <row r="156" spans="2:9" x14ac:dyDescent="0.25">
      <c r="B156" s="5" t="s">
        <v>21</v>
      </c>
      <c r="C156" s="2">
        <v>30.107505037274127</v>
      </c>
      <c r="E156" s="5" t="s">
        <v>12</v>
      </c>
      <c r="F156" s="2">
        <f>+F153*C156-H151</f>
        <v>244.30375962734496</v>
      </c>
    </row>
    <row r="157" spans="2:9" x14ac:dyDescent="0.25">
      <c r="E157" s="5" t="s">
        <v>13</v>
      </c>
      <c r="F157" s="2">
        <f>+F156/C156</f>
        <v>8.1143807607069576</v>
      </c>
    </row>
  </sheetData>
  <mergeCells count="8">
    <mergeCell ref="H150:I150"/>
    <mergeCell ref="H151:I151"/>
    <mergeCell ref="H52:J52"/>
    <mergeCell ref="H53:J53"/>
    <mergeCell ref="G84:H84"/>
    <mergeCell ref="J84:K84"/>
    <mergeCell ref="G85:H85"/>
    <mergeCell ref="J85:K8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Abelino</dc:creator>
  <cp:lastModifiedBy>Abelino Sepulveda Estrada</cp:lastModifiedBy>
  <dcterms:created xsi:type="dcterms:W3CDTF">2022-08-24T19:38:14Z</dcterms:created>
  <dcterms:modified xsi:type="dcterms:W3CDTF">2022-08-24T22:05:14Z</dcterms:modified>
</cp:coreProperties>
</file>