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f3b7130882f74/Desktop/bootcamp/challenge1/Challlenge1Excel/"/>
    </mc:Choice>
  </mc:AlternateContent>
  <xr:revisionPtr revIDLastSave="0" documentId="8_{7C31C503-E5F3-4E6C-9952-7AA8A6334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1" sheetId="2" r:id="rId1"/>
    <sheet name="pivot2" sheetId="3" r:id="rId2"/>
    <sheet name="pivot3" sheetId="4" r:id="rId3"/>
    <sheet name="CF2" sheetId="5" r:id="rId4"/>
    <sheet name="statistics" sheetId="6" r:id="rId5"/>
    <sheet name="Crowdfunding" sheetId="1" r:id="rId6"/>
  </sheets>
  <definedNames>
    <definedName name="_xlnm._FilterDatabase" localSheetId="5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J3" i="6"/>
  <c r="K7" i="6"/>
  <c r="K6" i="6"/>
  <c r="K5" i="6"/>
  <c r="K4" i="6"/>
  <c r="K3" i="6"/>
  <c r="K2" i="6"/>
  <c r="J7" i="6"/>
  <c r="J6" i="6"/>
  <c r="J5" i="6"/>
  <c r="J4" i="6"/>
  <c r="J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B13" i="5"/>
  <c r="B12" i="5"/>
  <c r="B11" i="5"/>
  <c r="B10" i="5"/>
  <c r="B9" i="5"/>
  <c r="B8" i="5"/>
  <c r="B7" i="5"/>
  <c r="B6" i="5"/>
  <c r="B5" i="5"/>
  <c r="B4" i="5"/>
  <c r="B3" i="5"/>
  <c r="B2" i="5"/>
  <c r="C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9" i="5" l="1"/>
  <c r="H9" i="5" s="1"/>
  <c r="E10" i="5"/>
  <c r="E11" i="5"/>
  <c r="G11" i="5" s="1"/>
  <c r="E6" i="5"/>
  <c r="H6" i="5" s="1"/>
  <c r="H10" i="5"/>
  <c r="H11" i="5"/>
  <c r="G8" i="5"/>
  <c r="G9" i="5"/>
  <c r="G10" i="5"/>
  <c r="E3" i="5"/>
  <c r="H3" i="5" s="1"/>
  <c r="F9" i="5"/>
  <c r="E4" i="5"/>
  <c r="H4" i="5" s="1"/>
  <c r="E5" i="5"/>
  <c r="G5" i="5" s="1"/>
  <c r="F10" i="5"/>
  <c r="E7" i="5"/>
  <c r="F7" i="5" s="1"/>
  <c r="E8" i="5"/>
  <c r="H8" i="5" s="1"/>
  <c r="F11" i="5"/>
  <c r="E12" i="5"/>
  <c r="F12" i="5" s="1"/>
  <c r="E13" i="5"/>
  <c r="G13" i="5" s="1"/>
  <c r="E2" i="5"/>
  <c r="H2" i="5" s="1"/>
  <c r="H13" i="5" l="1"/>
  <c r="G2" i="5"/>
  <c r="H7" i="5"/>
  <c r="F8" i="5"/>
  <c r="F6" i="5"/>
  <c r="G6" i="5"/>
  <c r="G12" i="5"/>
  <c r="F13" i="5"/>
  <c r="G4" i="5"/>
  <c r="G3" i="5"/>
  <c r="H5" i="5"/>
  <c r="F5" i="5"/>
  <c r="F4" i="5"/>
  <c r="F3" i="5"/>
  <c r="G7" i="5"/>
  <c r="H12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<sst xmlns="http://schemas.openxmlformats.org/spreadsheetml/2006/main" count="7064" uniqueCount="2117">
  <si>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</si>
  <si>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</si>
  <si>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</si>
  <si>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</si>
  <si>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</si>
  <si>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</si>
  <si>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</si>
  <si>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</si>
  <si>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</si>
  <si>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</si>
  <si>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</si>
  <si>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</si>
  <si>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</si>
  <si>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</si>
  <si>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</si>
  <si>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</si>
  <si>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</si>
  <si>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</si>
  <si>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</si>
  <si>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</si>
  <si>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</si>
  <si>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</si>
  <si>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</si>
  <si>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</si>
  <si>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</si>
  <si>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</si>
  <si>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</si>
  <si>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</si>
  <si>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</si>
  <si>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</si>
  <si>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</si>
  <si>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</si>
  <si>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</si>
  <si>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</si>
  <si>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</si>
  <si>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</si>
  <si>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</si>
  <si>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</si>
  <si>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</si>
  <si>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</si>
  <si>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</si>
  <si>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</si>
  <si>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</si>
  <si>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</si>
  <si>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</si>
  <si>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</si>
  <si>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</si>
  <si>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</si>
  <si>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</si>
  <si>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</si>
  <si>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</si>
  <si>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</si>
  <si>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</si>
  <si>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</si>
  <si>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</si>
  <si>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</si>
  <si>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</si>
  <si>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</si>
  <si>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</si>
  <si>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</si>
  <si>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</si>
  <si>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</si>
  <si>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</si>
  <si>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</si>
  <si>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</si>
  <si>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</si>
  <si>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</si>
  <si>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</si>
  <si>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</si>
  <si>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</si>
  <si>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</si>
  <si>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</si>
  <si>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</si>
  <si>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</si>
  <si>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</si>
  <si>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</si>
  <si>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</si>
  <si>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</si>
  <si>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</si>
  <si>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</si>
  <si>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</si>
  <si>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</si>
  <si>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</si>
  <si>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</si>
  <si>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</si>
  <si>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</si>
  <si>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</si>
  <si>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</si>
  <si>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</si>
  <si>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</si>
  <si>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</si>
  <si>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</si>
  <si>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</si>
  <si>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</si>
  <si>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</si>
  <si>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</si>
  <si>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</si>
  <si>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</si>
  <si>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</si>
  <si>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</si>
  <si>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</si>
  <si>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</si>
  <si>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</si>
  <si>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</si>
  <si>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</si>
  <si>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</si>
  <si>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</si>
  <si>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</si>
  <si>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</si>
  <si>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</si>
  <si>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</si>
  <si>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</si>
  <si>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</si>
  <si>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</si>
  <si>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</si>
  <si>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</si>
  <si>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</si>
  <si>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</si>
  <si>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</si>
  <si>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</si>
  <si>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</si>
  <si>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</si>
  <si>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</si>
  <si>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</si>
  <si>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</si>
  <si>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</si>
  <si>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</si>
  <si>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</si>
  <si>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</si>
  <si>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</si>
  <si>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</si>
  <si>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</si>
  <si>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</si>
  <si>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</si>
  <si>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</si>
  <si>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</si>
  <si>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</si>
  <si>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</si>
  <si>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</si>
  <si>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</si>
  <si>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</si>
  <si>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</si>
  <si>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</si>
  <si>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</si>
  <si>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</si>
  <si>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</si>
  <si>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</si>
  <si>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</si>
  <si>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</si>
  <si>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</si>
  <si>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</si>
  <si>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</si>
  <si>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</si>
  <si>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</si>
  <si>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</si>
  <si>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</si>
  <si>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</si>
  <si>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</si>
  <si>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</si>
  <si>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</si>
  <si>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</si>
  <si>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</si>
  <si>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</si>
  <si>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</si>
  <si>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</si>
  <si>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</si>
  <si>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</si>
  <si>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</si>
  <si>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</si>
  <si>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</si>
  <si>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</si>
  <si>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</si>
  <si>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</si>
  <si>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</si>
  <si>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</si>
  <si>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</si>
  <si>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</si>
  <si>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</si>
  <si>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</si>
  <si>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</si>
  <si>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</si>
  <si>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</si>
  <si>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</si>
  <si>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</si>
  <si>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</si>
  <si>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</si>
  <si>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</si>
  <si>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</si>
  <si>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</si>
  <si>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</si>
  <si>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</si>
  <si>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</si>
  <si>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</si>
  <si>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</si>
  <si>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</si>
  <si>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</si>
  <si>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</si>
  <si>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</si>
  <si>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</si>
  <si>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</si>
  <si>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</si>
  <si>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</si>
  <si>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</si>
  <si>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</si>
  <si>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</si>
  <si>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</si>
  <si>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</si>
  <si>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</si>
  <si>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</si>
  <si>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</si>
  <si>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</si>
  <si>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</si>
  <si>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</si>
  <si>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</si>
  <si>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</si>
  <si>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</si>
  <si>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</si>
  <si>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</si>
  <si>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</si>
  <si>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</si>
  <si>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</si>
  <si>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</si>
  <si>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</si>
  <si>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</si>
  <si>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</si>
  <si>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</si>
  <si>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</si>
  <si>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</si>
  <si>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</si>
  <si>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</si>
  <si>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</si>
  <si>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</si>
  <si>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</si>
  <si>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</si>
  <si>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</si>
  <si>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</si>
  <si>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</si>
  <si>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</si>
  <si>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</si>
  <si>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</si>
  <si>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</si>
  <si>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</si>
  <si>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</si>
  <si>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</si>
  <si>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</si>
  <si>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</si>
  <si>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</si>
  <si>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</si>
  <si>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</si>
  <si>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</si>
  <si>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</si>
  <si>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</si>
  <si>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</si>
  <si>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</si>
  <si>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</si>
  <si>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</si>
  <si>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</si>
  <si>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</si>
  <si>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</si>
  <si>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</si>
  <si>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</si>
  <si>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</si>
  <si>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</si>
  <si>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</si>
  <si>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</si>
  <si>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</si>
  <si>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</si>
  <si>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</si>
  <si>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</si>
  <si>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</si>
  <si>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</si>
  <si>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</si>
  <si>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</si>
  <si>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</si>
  <si>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</si>
  <si>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</si>
  <si>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</si>
  <si>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</si>
  <si>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</si>
  <si>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</si>
  <si>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</si>
  <si>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</si>
  <si>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</si>
  <si>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</si>
  <si>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</si>
  <si>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</si>
  <si>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</si>
  <si>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</si>
  <si>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</si>
  <si>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</si>
  <si>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</si>
  <si>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</si>
  <si>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</si>
  <si>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</si>
  <si>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</si>
  <si>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</si>
  <si>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</si>
  <si>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</si>
  <si>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</si>
  <si>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</si>
  <si>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</si>
  <si>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</si>
  <si>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</si>
  <si>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</si>
  <si>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</si>
  <si>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</si>
  <si>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</si>
  <si>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</si>
  <si>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</si>
  <si>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</si>
  <si>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</si>
  <si>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</si>
  <si>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</si>
  <si>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</si>
  <si>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</si>
  <si>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</si>
  <si>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</si>
  <si>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</si>
  <si>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</si>
  <si>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</si>
  <si>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</si>
  <si>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</si>
  <si>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</si>
  <si>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</si>
  <si>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</si>
  <si>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</si>
  <si>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</si>
  <si>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</si>
  <si>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</si>
  <si>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</si>
  <si>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</si>
  <si>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</si>
  <si>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</si>
  <si>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</si>
  <si>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</si>
  <si>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</si>
  <si>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</si>
  <si>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</si>
  <si>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</si>
  <si>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</si>
  <si>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</si>
  <si>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</si>
  <si>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</si>
  <si>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</si>
  <si>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</si>
  <si>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</si>
  <si>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</si>
  <si>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</si>
  <si>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</si>
  <si>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</si>
  <si>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</si>
  <si>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</si>
  <si>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</si>
  <si>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</si>
  <si>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</si>
  <si>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</si>
  <si>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</si>
  <si>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</si>
  <si>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</si>
  <si>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</si>
  <si>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</si>
  <si>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</si>
  <si>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</si>
  <si>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</si>
  <si>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</si>
  <si>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</si>
  <si>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</si>
  <si>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</si>
  <si>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</si>
  <si>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</si>
  <si>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</si>
  <si>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</si>
  <si>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</si>
  <si>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</si>
  <si>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</si>
  <si>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</si>
  <si>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</si>
  <si>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</si>
  <si>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</si>
  <si>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</si>
  <si>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</si>
  <si>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</si>
  <si>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</si>
  <si>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</si>
  <si>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</si>
  <si>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</si>
  <si>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</si>
  <si>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</si>
  <si>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</si>
  <si>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</si>
  <si>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</si>
  <si>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</si>
  <si>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</si>
  <si>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</si>
  <si>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</si>
  <si>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</si>
  <si>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</si>
  <si>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</si>
  <si>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</si>
  <si>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</si>
  <si>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</si>
  <si>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</si>
  <si>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</si>
  <si>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</si>
  <si>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</si>
  <si>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</si>
  <si>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</si>
  <si>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</si>
  <si>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</si>
  <si>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</si>
  <si>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</si>
  <si>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</si>
  <si>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</si>
  <si>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</si>
  <si>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</si>
  <si>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</si>
  <si>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</si>
  <si>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</si>
  <si>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</si>
  <si>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</si>
  <si>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</si>
  <si>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</si>
  <si>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</si>
  <si>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</si>
  <si>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</si>
  <si>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</si>
  <si>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</si>
  <si>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</si>
  <si>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</si>
  <si>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</si>
  <si>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</si>
  <si>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</si>
  <si>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</si>
  <si>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</si>
  <si>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</si>
  <si>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</si>
  <si>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</si>
  <si>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</si>
  <si>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</si>
  <si>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</si>
  <si>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</si>
  <si>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</si>
  <si>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</si>
  <si>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</si>
  <si>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</si>
  <si>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</si>
  <si>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</si>
  <si>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</si>
  <si>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</si>
  <si>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</si>
  <si>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</si>
  <si>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</si>
  <si>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</si>
  <si>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</si>
  <si>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</si>
  <si>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</si>
  <si>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</si>
  <si>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</si>
  <si>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</si>
  <si>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</si>
  <si>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</si>
  <si>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</si>
  <si>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</si>
  <si>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</si>
  <si>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</si>
  <si>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</si>
  <si>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</si>
  <si>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</si>
  <si>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</si>
  <si>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</si>
  <si>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</si>
  <si>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</si>
  <si>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</si>
  <si>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</si>
  <si>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</si>
  <si>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</si>
  <si>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</si>
  <si>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</si>
  <si>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</si>
  <si>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</si>
  <si>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</si>
  <si>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</si>
  <si>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</si>
  <si>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</si>
  <si>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</si>
  <si>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</si>
  <si>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</si>
  <si>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</si>
  <si>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</si>
  <si>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</si>
  <si>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</si>
  <si>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</si>
  <si>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</si>
  <si>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</si>
  <si>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</si>
  <si>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</si>
  <si>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</si>
  <si>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</si>
  <si>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</si>
  <si>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</si>
  <si>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</si>
  <si>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</si>
  <si>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</si>
  <si>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</si>
  <si>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</si>
  <si>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</si>
  <si>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</si>
  <si>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</si>
  <si>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</si>
  <si>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</si>
  <si>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</si>
  <si>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</si>
  <si>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</si>
  <si>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</si>
  <si>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</si>
  <si>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</si>
  <si>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</si>
  <si>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</si>
  <si>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</si>
  <si>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</si>
  <si>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</si>
  <si>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</si>
  <si>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</si>
  <si>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</si>
  <si>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</si>
  <si>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</si>
  <si>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</si>
  <si>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</si>
  <si>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</si>
  <si>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</si>
  <si>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</si>
  <si>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</si>
  <si>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</si>
  <si>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</si>
  <si>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</si>
  <si>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</si>
  <si>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</si>
  <si>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</si>
  <si>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</si>
  <si>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</si>
  <si>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</si>
  <si>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</si>
  <si>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</si>
  <si>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</si>
  <si>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</si>
  <si>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</si>
  <si>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</si>
  <si>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</si>
  <si>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</si>
  <si>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</si>
  <si>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</si>
  <si>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</si>
  <si>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</si>
  <si>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</si>
  <si>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</si>
  <si>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</si>
  <si>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</si>
  <si>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</si>
  <si>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</si>
  <si>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</si>
  <si>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</si>
  <si>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</si>
  <si>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</si>
  <si>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</si>
  <si>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</si>
  <si>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</si>
  <si>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</si>
  <si>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</si>
  <si>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</si>
  <si>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</si>
  <si>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</si>
  <si>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</si>
  <si>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</si>
  <si>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</si>
  <si>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</si>
  <si>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</si>
  <si>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</si>
  <si>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</si>
  <si>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</si>
  <si>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</si>
  <si>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</si>
  <si>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</si>
  <si>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</si>
  <si>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</si>
  <si>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</si>
  <si>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</si>
  <si>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</si>
  <si>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</si>
  <si>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</si>
  <si>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</si>
  <si>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</si>
  <si>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</si>
  <si>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</si>
  <si>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</si>
  <si>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</si>
  <si>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</si>
  <si>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</si>
  <si>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</si>
  <si>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</si>
  <si>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</si>
  <si>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</si>
  <si>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</si>
  <si>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</si>
  <si>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</si>
  <si>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</si>
  <si>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</si>
  <si>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</si>
  <si>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</si>
  <si>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</si>
  <si>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</si>
  <si>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</si>
  <si>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</si>
  <si>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</si>
  <si>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</si>
  <si>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</si>
  <si>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</si>
  <si>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</si>
  <si>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</si>
  <si>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</si>
  <si>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</si>
  <si>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</si>
  <si>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</si>
  <si>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</si>
  <si>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</si>
  <si>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</si>
  <si>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</si>
  <si>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</si>
  <si>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</si>
  <si>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</si>
  <si>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</si>
  <si>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</si>
  <si>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</si>
  <si>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</si>
  <si>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</si>
  <si>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</si>
  <si>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</si>
  <si>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</si>
  <si>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</si>
  <si>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</si>
  <si>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</si>
  <si>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</si>
  <si>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</si>
  <si>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</si>
  <si>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</si>
  <si>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</si>
  <si>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</si>
  <si>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</si>
  <si>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</si>
  <si>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</si>
  <si>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</si>
  <si>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</si>
  <si>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</si>
  <si>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</si>
  <si>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</si>
  <si>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</si>
  <si>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</si>
  <si>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</si>
  <si>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</si>
  <si>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</si>
  <si>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</si>
  <si>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</si>
  <si>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</si>
  <si>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</si>
  <si>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</si>
  <si>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</si>
  <si>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</si>
  <si>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</si>
  <si>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</si>
  <si>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</si>
  <si>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</si>
  <si>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</si>
  <si>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</si>
  <si>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</si>
  <si>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</si>
  <si>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</si>
  <si>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</si>
  <si>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</si>
  <si>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</si>
  <si>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</si>
  <si>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</si>
  <si>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</si>
  <si>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</si>
  <si>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</si>
  <si>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</si>
  <si>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</si>
  <si>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</si>
  <si>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</si>
  <si>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</si>
  <si>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</si>
  <si>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</si>
  <si>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</si>
  <si>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</si>
  <si>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</si>
  <si>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</si>
  <si>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</si>
  <si>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</si>
  <si>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</si>
  <si>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</si>
  <si>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</si>
  <si>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</si>
  <si>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</si>
  <si>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</si>
  <si>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</si>
  <si>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</si>
  <si>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</si>
  <si>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</si>
  <si>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</si>
  <si>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</si>
  <si>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</si>
  <si>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</si>
  <si>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</si>
  <si>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</si>
  <si>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</si>
  <si>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</si>
  <si>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</si>
  <si>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</si>
  <si>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</si>
  <si>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</si>
  <si>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</si>
  <si>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</si>
  <si>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</si>
  <si>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</si>
  <si>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</si>
  <si>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</si>
  <si>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</si>
  <si>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</si>
  <si>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</si>
  <si>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</si>
  <si>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</si>
  <si>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</si>
  <si>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</si>
  <si>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</si>
  <si>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</si>
  <si>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</si>
  <si>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</si>
  <si>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</si>
  <si>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</si>
  <si>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</si>
  <si>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</si>
  <si>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</si>
  <si>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</si>
  <si>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</si>
  <si>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</si>
  <si>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</si>
  <si>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</si>
  <si>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</si>
  <si>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</si>
  <si>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</si>
  <si>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</si>
  <si>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</si>
  <si>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</si>
  <si>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</si>
  <si>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</si>
  <si>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</si>
  <si>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</si>
  <si>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</si>
  <si>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</si>
  <si>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</si>
  <si>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</si>
  <si>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</si>
  <si>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</si>
  <si>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</si>
  <si>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</si>
  <si>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</si>
  <si>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</si>
  <si>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</si>
  <si>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</si>
  <si>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</si>
  <si>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</si>
  <si>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</si>
  <si>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</si>
  <si>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</si>
  <si>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</si>
  <si>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</si>
  <si>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</si>
  <si>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</si>
  <si>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</si>
  <si>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</si>
  <si>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</si>
  <si>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</si>
  <si>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</si>
  <si>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</si>
  <si>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</si>
  <si>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</si>
  <si>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</si>
  <si>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</si>
  <si>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</si>
  <si>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</si>
  <si>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</si>
  <si>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</si>
  <si>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</si>
  <si>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</si>
  <si>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</si>
  <si>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</si>
  <si>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</si>
  <si>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</si>
  <si>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</si>
  <si>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</si>
  <si>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</si>
  <si>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</si>
  <si>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</si>
  <si>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</si>
  <si>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</si>
  <si>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</si>
  <si>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</si>
  <si>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</si>
  <si>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</si>
  <si>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</si>
  <si>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</si>
  <si>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</si>
  <si>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</si>
  <si>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</si>
  <si>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</si>
  <si>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</si>
  <si>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</si>
  <si>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</si>
  <si>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</si>
  <si>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</si>
  <si>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</si>
  <si>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</si>
  <si>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</si>
  <si>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</si>
  <si>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</si>
  <si>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</si>
  <si>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</si>
  <si>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</si>
  <si>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</si>
  <si>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</si>
  <si>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</si>
  <si>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</si>
  <si>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</si>
  <si>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</si>
  <si>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</si>
  <si>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</si>
  <si>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</si>
  <si>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</si>
  <si>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</si>
  <si>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</si>
  <si>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</si>
  <si>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</si>
  <si>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</si>
  <si>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</si>
  <si>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</si>
  <si>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</si>
  <si>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</si>
  <si>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</si>
  <si>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</si>
  <si>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</si>
  <si>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</si>
  <si>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</si>
  <si>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</si>
  <si>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</si>
  <si>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</si>
  <si>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</si>
  <si>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</si>
  <si>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</si>
  <si>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</si>
  <si>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</si>
  <si>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</si>
  <si>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</si>
  <si>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</si>
  <si>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</si>
  <si>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</si>
  <si>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</si>
  <si>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</si>
  <si>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</si>
  <si>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</si>
  <si>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</si>
  <si>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</si>
  <si>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</si>
  <si>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</si>
  <si>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</si>
  <si>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</si>
  <si>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</si>
  <si>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</si>
  <si>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</si>
  <si>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</si>
  <si>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</si>
  <si>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</si>
  <si>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</si>
  <si>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</si>
  <si>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</si>
  <si>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</si>
  <si>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</si>
  <si>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</si>
  <si>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</si>
  <si>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</si>
  <si>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</si>
  <si>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</si>
  <si>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</si>
  <si>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</si>
  <si>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</si>
  <si>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</si>
  <si>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</si>
  <si>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</si>
  <si>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</si>
  <si>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</si>
  <si>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</si>
  <si>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</si>
  <si>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</si>
  <si>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</si>
  <si>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</si>
  <si>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</si>
  <si>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</si>
  <si>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</si>
  <si>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</si>
  <si>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</si>
  <si>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</si>
  <si>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</si>
  <si>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</si>
  <si>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</si>
  <si>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</si>
  <si>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</si>
  <si>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</si>
  <si>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</si>
  <si>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</si>
  <si>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</si>
  <si>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</si>
  <si>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</si>
  <si>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</si>
  <si>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</si>
  <si>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</si>
  <si>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</si>
  <si>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</si>
  <si>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</si>
  <si>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</si>
  <si>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</si>
  <si>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</si>
  <si>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</si>
  <si>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</si>
  <si>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</si>
  <si>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</si>
  <si>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</si>
  <si>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</si>
  <si>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</si>
  <si>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</si>
  <si>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</si>
  <si>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</si>
  <si>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</si>
  <si>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</si>
  <si>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</si>
  <si>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</si>
  <si>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</si>
  <si>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</si>
  <si>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</si>
  <si>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</si>
  <si>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</si>
  <si>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</si>
  <si>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</si>
  <si>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</si>
  <si>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</si>
  <si>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</si>
  <si>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</si>
  <si>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</si>
  <si>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</si>
  <si>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</si>
  <si>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</si>
  <si>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</si>
  <si>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</si>
  <si>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</si>
  <si>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</si>
  <si>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</si>
  <si>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</si>
  <si>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</si>
  <si>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</si>
  <si>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</si>
  <si>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</si>
  <si>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</si>
  <si>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</si>
  <si>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</si>
  <si>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</si>
  <si>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</si>
  <si>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</si>
  <si>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</si>
  <si>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</si>
  <si>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</si>
  <si>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</si>
  <si>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</si>
  <si>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</si>
  <si>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</si>
  <si>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</si>
  <si>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</si>
  <si>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</si>
  <si>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</si>
  <si>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</si>
  <si>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</si>
  <si>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</si>
  <si>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</si>
  <si>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</si>
  <si>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</si>
  <si>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</si>
  <si>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</si>
  <si>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</si>
  <si>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</si>
  <si>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</si>
  <si>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</si>
  <si>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</si>
  <si>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</si>
  <si>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</si>
  <si>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</si>
  <si>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</si>
  <si>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</si>
  <si>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</si>
  <si>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</si>
  <si>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</si>
  <si>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</si>
  <si>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</si>
  <si>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</si>
  <si>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</si>
  <si>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</si>
  <si>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</si>
  <si>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</si>
  <si>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</si>
  <si>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</si>
  <si>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</si>
  <si>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</si>
  <si>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</si>
  <si>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</si>
  <si>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</si>
  <si>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</si>
  <si>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</si>
  <si>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</si>
  <si>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</si>
  <si>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</si>
  <si>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</si>
  <si>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</si>
  <si>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</si>
  <si>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</si>
  <si>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</si>
  <si>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</si>
  <si>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</si>
  <si>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</si>
  <si>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</si>
  <si>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</si>
  <si>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</si>
  <si>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</si>
  <si>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</si>
  <si>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</si>
  <si>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</si>
  <si>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</si>
  <si>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</si>
  <si>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</si>
  <si>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</si>
  <si>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</si>
  <si>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</si>
  <si>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</si>
  <si>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</si>
  <si>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</si>
  <si>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</si>
  <si>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</si>
  <si>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</si>
  <si>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</si>
  <si>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</si>
  <si>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</si>
  <si>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</si>
  <si>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</si>
  <si>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</si>
  <si>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</si>
  <si>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</si>
  <si>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</si>
  <si>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</si>
  <si>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</si>
  <si>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</si>
  <si>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</si>
  <si>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</si>
  <si>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</si>
  <si>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</si>
  <si>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</si>
  <si>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</si>
  <si>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</si>
  <si>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</si>
  <si>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</si>
  <si>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</si>
  <si>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</si>
  <si>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</si>
  <si>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</si>
  <si>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</si>
  <si>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</si>
  <si>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</si>
  <si>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</si>
  <si>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</si>
  <si>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</si>
  <si>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</si>
  <si>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</si>
  <si>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</si>
  <si>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</si>
  <si>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</si>
  <si>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</si>
  <si>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</si>
  <si>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</si>
  <si>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</si>
  <si>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</si>
  <si>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</si>
  <si>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</si>
  <si>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</si>
  <si>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</si>
  <si>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</si>
  <si>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</si>
  <si>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</si>
  <si>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</si>
  <si>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</si>
  <si>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</si>
  <si>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</si>
  <si>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</si>
  <si>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</si>
  <si>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</si>
  <si>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</si>
  <si>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</si>
  <si>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</si>
  <si>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</si>
  <si>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</si>
  <si>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</si>
  <si>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</si>
  <si>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</si>
  <si>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</si>
  <si>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</si>
  <si>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</si>
  <si>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</si>
  <si>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</si>
  <si>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</si>
  <si>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</si>
  <si>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</si>
  <si>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</si>
  <si>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</si>
  <si>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</si>
  <si>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</si>
  <si>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</si>
  <si>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</si>
  <si>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</si>
  <si>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</si>
  <si>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</si>
  <si>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</si>
  <si>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</si>
  <si>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</si>
  <si>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</si>
  <si>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</si>
  <si>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</si>
  <si>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</si>
  <si>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</si>
  <si>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</si>
  <si>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</si>
  <si>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</si>
  <si>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</si>
  <si>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</si>
  <si>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</si>
  <si>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</si>
  <si>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</si>
  <si>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</si>
  <si>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</si>
  <si>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</si>
  <si>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</si>
  <si>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</si>
  <si>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</si>
  <si>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</si>
  <si>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</si>
  <si>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</si>
  <si>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</si>
  <si>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</si>
  <si>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</si>
  <si>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</si>
  <si>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</si>
  <si>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</si>
  <si>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</si>
  <si>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</si>
  <si>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</si>
  <si>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</si>
  <si>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</si>
  <si>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</si>
  <si>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</si>
  <si>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</si>
  <si>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</si>
  <si>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</si>
  <si>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</si>
  <si>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</si>
  <si>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</si>
  <si>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</si>
  <si>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</si>
  <si>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</si>
  <si>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</si>
  <si>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</si>
  <si>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</si>
  <si>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</si>
  <si>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</si>
  <si>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</si>
  <si>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</si>
  <si>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</si>
  <si>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</si>
  <si>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</si>
  <si>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</si>
  <si>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</si>
  <si>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</si>
  <si>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</si>
  <si>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</si>
  <si>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</si>
  <si>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</si>
  <si>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</si>
  <si>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</si>
  <si>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</si>
  <si>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</si>
  <si>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</si>
  <si>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</si>
  <si>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</si>
  <si>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</si>
  <si>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</si>
  <si>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</si>
  <si>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</si>
  <si>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</si>
  <si>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</si>
  <si>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</si>
  <si>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</si>
  <si>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</si>
  <si>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</si>
  <si>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</si>
  <si>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</si>
  <si>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</si>
  <si>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</si>
  <si>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</si>
  <si>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</si>
  <si>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</si>
  <si>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</si>
  <si>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</si>
  <si>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</si>
  <si>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</si>
  <si>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</si>
  <si>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</si>
  <si>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</si>
  <si>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</si>
  <si>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</si>
  <si>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</si>
  <si>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</si>
  <si>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</si>
  <si>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</si>
  <si>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</si>
  <si>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</si>
  <si>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</si>
  <si>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</si>
  <si>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</si>
  <si>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</si>
  <si>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</si>
  <si>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</si>
  <si>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</si>
  <si>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</si>
  <si>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</si>
  <si>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</si>
  <si>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</si>
  <si>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</si>
  <si>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</si>
  <si>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</si>
  <si>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</si>
  <si>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</si>
  <si>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</si>
  <si>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</si>
  <si>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</si>
  <si>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</si>
  <si>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</si>
  <si>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</si>
  <si>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</si>
  <si>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</si>
  <si>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</si>
  <si>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</si>
  <si>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</si>
  <si>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</si>
  <si>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</si>
  <si>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</si>
  <si>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</si>
  <si>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</si>
  <si>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</si>
  <si>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</si>
  <si>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</si>
  <si>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</si>
  <si>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</si>
  <si>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</si>
  <si>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</si>
  <si>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</si>
  <si>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</si>
  <si>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</si>
  <si>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</si>
  <si>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</si>
  <si>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</si>
  <si>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</si>
  <si>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</si>
  <si>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</si>
  <si>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</si>
  <si>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</si>
  <si>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</si>
  <si>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</si>
  <si>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</si>
  <si>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</si>
  <si>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</si>
  <si>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</si>
  <si>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</si>
  <si>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</si>
  <si>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</si>
  <si>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</si>
  <si>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</si>
  <si>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</si>
  <si>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</si>
  <si>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</si>
  <si>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</si>
  <si>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</si>
  <si>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</si>
  <si>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</si>
  <si>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</si>
  <si>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</si>
  <si>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</si>
  <si>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</si>
  <si>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</si>
  <si>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</si>
  <si>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</si>
  <si>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</si>
  <si>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</si>
  <si>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</si>
  <si>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</si>
  <si>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</si>
  <si>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</si>
  <si>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</si>
  <si>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</si>
  <si>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</si>
  <si>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</si>
  <si>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</si>
  <si>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</si>
  <si>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</si>
  <si>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</si>
  <si>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</si>
  <si>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</si>
  <si>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</si>
  <si>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</si>
  <si>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</si>
  <si>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</si>
  <si>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</si>
  <si>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</si>
  <si>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</si>
  <si>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</si>
  <si>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</si>
  <si>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</si>
  <si>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</si>
  <si>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</si>
  <si>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</si>
  <si>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</si>
  <si>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</si>
  <si>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</si>
  <si>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</si>
  <si>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</si>
  <si>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</si>
  <si>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</si>
  <si>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</si>
  <si>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</si>
  <si>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</si>
  <si>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</si>
  <si>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</si>
  <si>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</si>
  <si>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</si>
  <si>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</si>
  <si>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</si>
  <si>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</si>
  <si>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</si>
  <si>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</si>
  <si>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</si>
  <si>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</si>
  <si>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</si>
  <si>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</si>
  <si>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</si>
  <si>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</si>
  <si>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</si>
  <si>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</si>
  <si>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</si>
  <si>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</si>
  <si>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</si>
  <si>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</si>
  <si>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</si>
  <si>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</si>
  <si>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</si>
  <si>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</si>
  <si>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</si>
  <si>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</si>
  <si>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</si>
  <si>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</si>
  <si>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</si>
  <si>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</si>
  <si>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</si>
  <si>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</si>
  <si>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</si>
  <si>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</si>
  <si>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</si>
  <si>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</si>
  <si>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</si>
  <si>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</si>
  <si>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</si>
  <si>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</si>
  <si>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</si>
  <si>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</si>
  <si>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</si>
  <si>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</si>
  <si>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</si>
  <si>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</si>
  <si>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</si>
  <si>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</si>
  <si>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</si>
  <si>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</si>
  <si>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</si>
  <si>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</si>
  <si>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</si>
  <si>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</si>
  <si>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</si>
  <si>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</si>
  <si>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</si>
  <si>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</si>
  <si>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</si>
  <si>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</si>
  <si>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</si>
  <si>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</si>
  <si>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</si>
  <si>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</si>
  <si>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</si>
  <si>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</si>
  <si>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</si>
  <si>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</si>
  <si>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</si>
  <si>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</si>
  <si>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</si>
  <si>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</si>
  <si>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</si>
  <si>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</si>
  <si>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</si>
  <si>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</si>
  <si>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</si>
  <si>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</si>
  <si>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</si>
  <si>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</si>
  <si>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</si>
  <si>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</si>
  <si>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</si>
  <si>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</si>
  <si>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</si>
  <si>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</si>
  <si>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</si>
  <si>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</si>
  <si>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</si>
  <si>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</si>
  <si>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</si>
  <si>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</si>
  <si>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</si>
  <si>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</si>
  <si>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</si>
  <si>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</si>
  <si>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</si>
  <si>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</si>
  <si>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</si>
  <si>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</si>
  <si>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</si>
  <si>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</si>
  <si>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</si>
  <si>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</si>
  <si>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</si>
  <si>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</si>
  <si>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</si>
  <si>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</si>
  <si>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</si>
  <si>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</si>
  <si>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</si>
  <si>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</si>
  <si>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</si>
  <si>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</si>
  <si>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</si>
  <si>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</si>
  <si>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</si>
  <si>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</si>
  <si>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</si>
  <si>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</si>
  <si>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</si>
  <si>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</si>
  <si>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</si>
  <si>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</si>
  <si>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</si>
  <si>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</si>
  <si>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</si>
  <si>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</si>
  <si>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</si>
  <si>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</si>
  <si>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</si>
  <si>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</si>
  <si>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</si>
  <si>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</si>
  <si>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</si>
  <si>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</si>
  <si>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</si>
  <si>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</si>
  <si>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</si>
  <si>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</si>
  <si>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</si>
  <si>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</si>
  <si>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</si>
  <si>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</si>
  <si>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</si>
  <si>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</si>
  <si>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</si>
  <si>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</si>
  <si>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</si>
  <si>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</si>
  <si>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</si>
  <si>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</si>
  <si>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</si>
  <si>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</si>
  <si>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</si>
  <si>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</si>
  <si>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</si>
  <si>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</si>
  <si>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</si>
  <si>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</si>
  <si>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</si>
  <si>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</si>
  <si>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</si>
  <si>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</si>
  <si>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</si>
  <si>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</si>
  <si>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</si>
  <si>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</si>
  <si>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</si>
  <si>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</si>
  <si>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</si>
  <si>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</si>
  <si>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</si>
  <si>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</si>
  <si>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</si>
  <si>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</si>
  <si>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</si>
  <si>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</si>
  <si>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</si>
  <si>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</si>
  <si>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</si>
  <si>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</si>
  <si>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</si>
  <si>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</si>
  <si>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</si>
  <si>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</si>
  <si>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</si>
  <si>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</si>
  <si>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</si>
  <si>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</si>
  <si>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</si>
  <si>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</si>
  <si>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</si>
  <si>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</si>
  <si>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</si>
  <si>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</si>
  <si>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</si>
  <si>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</si>
  <si>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</si>
  <si>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</si>
  <si>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</si>
  <si>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</si>
  <si>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</si>
  <si>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</si>
  <si>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</si>
  <si>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</si>
  <si>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</si>
  <si>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</si>
  <si>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</si>
  <si>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</si>
  <si>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</si>
  <si>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</si>
  <si>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</si>
  <si>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</si>
  <si>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</si>
  <si>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</si>
  <si>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</si>
  <si>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</si>
  <si>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</si>
  <si>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</si>
  <si>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</si>
  <si>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</si>
  <si>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</si>
  <si>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</si>
  <si>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</si>
  <si>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</si>
  <si>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</si>
  <si>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</si>
  <si>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</si>
  <si>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</si>
  <si>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</si>
  <si>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</si>
  <si>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</si>
  <si>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</si>
  <si>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</si>
  <si>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</si>
  <si>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</si>
  <si>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</si>
  <si>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</si>
  <si>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</si>
  <si>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</si>
  <si>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</si>
  <si>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</si>
  <si>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</si>
  <si>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</si>
  <si>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</si>
  <si>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</si>
  <si>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</si>
  <si>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</si>
  <si>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</si>
  <si>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</si>
  <si>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</si>
  <si>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</si>
  <si>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</si>
  <si>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</si>
  <si>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</si>
  <si>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</si>
  <si>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</si>
  <si>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</si>
  <si>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</si>
  <si>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</si>
  <si>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</si>
  <si>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</si>
  <si>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</si>
  <si>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</si>
  <si>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</si>
  <si>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</si>
  <si>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</si>
  <si>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</si>
  <si>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</si>
  <si>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</si>
  <si>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</si>
  <si>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</si>
  <si>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</si>
  <si>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</si>
  <si>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</si>
  <si>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</si>
  <si>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</si>
  <si>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</si>
  <si>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</si>
  <si>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</si>
  <si>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</si>
  <si>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</si>
  <si>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</si>
  <si>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</si>
  <si>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</si>
  <si>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</si>
  <si>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</si>
  <si>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</si>
  <si>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</si>
  <si>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</si>
  <si>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</si>
  <si>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</si>
  <si>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</si>
  <si>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</si>
  <si>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</si>
  <si>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</si>
  <si>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</si>
  <si>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</si>
  <si>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</si>
  <si>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</si>
  <si>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</si>
  <si>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</si>
  <si>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</si>
  <si>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</si>
  <si>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</si>
  <si>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</si>
  <si>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</si>
  <si>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</si>
  <si>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</si>
  <si>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</si>
  <si>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</si>
  <si>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</si>
  <si>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</si>
  <si>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</si>
  <si>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</si>
  <si>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</si>
  <si>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</si>
  <si>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</si>
  <si>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</si>
  <si>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</si>
  <si>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</si>
  <si>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</si>
  <si>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</si>
  <si>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</si>
  <si>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</si>
  <si>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</si>
  <si>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</si>
  <si>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</si>
  <si>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</si>
  <si>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</si>
  <si>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</si>
  <si>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</si>
  <si>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</si>
  <si>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</si>
  <si>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</si>
  <si>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</si>
  <si>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</si>
  <si>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</si>
  <si>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</si>
  <si>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</si>
  <si>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</si>
  <si>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</si>
  <si>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</si>
  <si>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</si>
  <si>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</si>
  <si>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</si>
  <si>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</si>
  <si>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</si>
  <si>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</si>
  <si>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</si>
  <si>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</si>
  <si>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</si>
  <si>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</si>
  <si>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</si>
  <si>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</si>
  <si>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</si>
  <si>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</si>
  <si>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</si>
  <si>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</si>
  <si>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</si>
  <si>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</si>
  <si>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</si>
  <si>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</si>
  <si>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</si>
  <si>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</si>
  <si>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</si>
  <si>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</si>
  <si>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</si>
  <si>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</si>
  <si>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</si>
  <si>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</si>
  <si>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</si>
  <si>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</si>
  <si>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</si>
  <si>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</si>
  <si>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</si>
  <si>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</si>
  <si>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</si>
  <si>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</si>
  <si>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</si>
  <si>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</si>
  <si>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</si>
  <si>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</si>
  <si>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</si>
  <si>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</si>
  <si>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</si>
  <si>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</si>
  <si>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</si>
  <si>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</si>
  <si>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</si>
  <si>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</si>
  <si>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</si>
  <si>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</si>
  <si>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</si>
  <si>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</si>
  <si>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</si>
  <si>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</si>
  <si>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</si>
  <si>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</si>
  <si>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</si>
  <si>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</si>
  <si>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</si>
  <si>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</si>
  <si>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</si>
  <si>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</si>
  <si>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</si>
  <si>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</si>
  <si>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</si>
  <si>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</si>
  <si>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</si>
  <si>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</si>
  <si>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</si>
  <si>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</si>
  <si>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</si>
  <si>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</si>
  <si>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</si>
  <si>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</si>
  <si>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</si>
  <si>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</si>
  <si>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</si>
  <si>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</si>
  <si>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</si>
  <si>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</si>
  <si>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</si>
  <si>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</si>
  <si>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</si>
  <si>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</si>
  <si>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</si>
  <si>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</si>
  <si>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</si>
  <si>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</si>
  <si>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</si>
  <si>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</si>
  <si>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</si>
  <si>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</si>
  <si>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</si>
  <si>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</si>
  <si>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</si>
  <si>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</si>
  <si>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</si>
  <si>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</si>
  <si>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</si>
  <si>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</si>
  <si>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</si>
  <si>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</si>
  <si>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</si>
  <si>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</si>
  <si>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</si>
  <si>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</si>
  <si>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</si>
  <si>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</si>
  <si>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</si>
  <si>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</si>
  <si>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</si>
  <si>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</si>
  <si>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</si>
  <si>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</si>
  <si>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</si>
  <si>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</si>
  <si>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</si>
  <si>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</si>
  <si>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</si>
  <si>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</si>
  <si>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</si>
  <si>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</si>
  <si>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</si>
  <si>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</si>
  <si>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</si>
  <si>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</si>
  <si>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</si>
  <si>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</si>
  <si>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</si>
  <si>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</si>
  <si>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</si>
  <si>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</si>
  <si>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</si>
  <si>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</si>
  <si>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</si>
  <si>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</si>
  <si>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</si>
  <si>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</si>
  <si>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</si>
  <si>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</si>
  <si>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</si>
  <si>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</si>
  <si>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</si>
  <si>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</si>
  <si>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</si>
  <si>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</si>
  <si>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</si>
  <si>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</si>
  <si>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</si>
  <si>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</si>
  <si>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</si>
  <si>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</si>
  <si>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</si>
  <si>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</si>
  <si>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</si>
  <si>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</si>
  <si>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</si>
  <si>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</si>
  <si>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</si>
  <si>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</si>
  <si>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</si>
  <si>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</si>
  <si>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</si>
  <si>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</si>
  <si>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</si>
  <si>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</si>
  <si>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</si>
  <si>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</si>
  <si>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</si>
  <si>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</si>
  <si>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</si>
  <si>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</si>
  <si>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</si>
  <si>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</si>
  <si>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</si>
  <si>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</si>
  <si>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</si>
  <si>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</si>
  <si>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</si>
  <si>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</si>
  <si>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</si>
  <si>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</si>
  <si>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</si>
  <si>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</si>
  <si>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</si>
  <si>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</si>
  <si>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</si>
  <si>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</si>
  <si>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</si>
  <si>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</si>
  <si>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</si>
  <si>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</si>
  <si>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</si>
  <si>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</si>
  <si>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</si>
  <si>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</si>
  <si>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</si>
  <si>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</si>
  <si>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</si>
  <si>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</si>
  <si>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</si>
  <si>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</si>
  <si>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</si>
  <si>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</si>
  <si>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</si>
  <si>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</si>
  <si>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</si>
  <si>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</si>
  <si>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</si>
  <si>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</si>
  <si>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</si>
  <si>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</si>
  <si>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</si>
  <si>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</si>
  <si>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</si>
  <si>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</si>
  <si>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</si>
  <si>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</si>
  <si>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</si>
  <si>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</si>
  <si>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</si>
  <si>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</si>
  <si>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</si>
  <si>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</si>
  <si>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</si>
  <si>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</si>
  <si>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</si>
  <si>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</si>
  <si>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</si>
  <si>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</si>
  <si>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</si>
  <si>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</si>
  <si>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</si>
  <si>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</si>
  <si>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</si>
  <si>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</si>
  <si>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</si>
  <si>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</si>
  <si>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</si>
  <si>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</si>
  <si>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</si>
  <si>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</si>
  <si>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</si>
  <si>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</si>
  <si>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</si>
  <si>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</si>
  <si>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</si>
  <si>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</si>
  <si>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</si>
  <si>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</si>
  <si>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</si>
  <si>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</si>
  <si>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</si>
  <si>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</si>
  <si>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</si>
  <si>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</si>
  <si>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</si>
  <si>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</si>
  <si>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</si>
  <si>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</si>
  <si>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</si>
  <si>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</si>
  <si>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</si>
  <si>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</si>
  <si>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</si>
  <si>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</si>
  <si>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</si>
  <si>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</si>
  <si>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</si>
  <si>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</si>
  <si>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</si>
  <si>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</si>
  <si>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</si>
  <si>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</si>
  <si>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</si>
  <si>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</si>
  <si>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</si>
  <si>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</si>
  <si>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</si>
  <si>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</si>
  <si>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</si>
  <si>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</si>
  <si>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</si>
  <si>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</si>
  <si>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</si>
  <si>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</si>
  <si>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</si>
  <si>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</si>
  <si>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</si>
  <si>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</si>
  <si>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</si>
  <si>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</si>
  <si>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</si>
  <si>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</si>
  <si>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</si>
  <si>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</si>
  <si>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</si>
  <si>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</si>
  <si>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</si>
  <si>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</si>
  <si>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</si>
  <si>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</si>
  <si>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</si>
  <si>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</si>
  <si>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</si>
  <si>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</si>
  <si>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</si>
  <si>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</si>
  <si>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</si>
  <si>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</si>
  <si>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</si>
  <si>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</si>
  <si>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</si>
  <si>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</si>
  <si>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</si>
  <si>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</si>
  <si>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</si>
  <si>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</si>
  <si>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</si>
  <si>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</si>
  <si>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</si>
  <si>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</si>
  <si>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</si>
  <si>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</si>
  <si>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</si>
  <si>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</si>
  <si>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</si>
  <si>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</si>
  <si>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</si>
  <si>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</si>
  <si>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</si>
  <si>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</si>
  <si>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</si>
  <si>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</si>
  <si>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</si>
  <si>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</si>
  <si>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</si>
  <si>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</si>
  <si>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</si>
  <si>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</si>
  <si>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</si>
  <si>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</si>
  <si>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</si>
  <si>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</si>
  <si>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</si>
  <si>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</si>
  <si>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</si>
  <si>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</si>
  <si>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</si>
  <si>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</si>
  <si>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</si>
  <si>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</si>
  <si>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</si>
  <si>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</si>
  <si>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Count of id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</si>
  <si>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</si>
  <si>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</si>
  <si>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</si>
  <si>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</si>
  <si>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</si>
  <si>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</si>
  <si>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</si>
  <si>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</si>
  <si>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</si>
  <si>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</si>
  <si>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</si>
  <si>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</si>
  <si>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</si>
  <si>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</si>
  <si>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</si>
  <si>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</si>
  <si>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</si>
  <si>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</si>
  <si>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</si>
  <si>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</si>
  <si>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</si>
  <si>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</si>
  <si>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</si>
  <si>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</si>
  <si>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created_conversion</t>
  </si>
  <si>
    <t>Date 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</si>
  <si>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</si>
  <si>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</si>
  <si>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</si>
  <si>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</si>
  <si>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</si>
  <si>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</si>
  <si>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</si>
  <si>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</si>
  <si>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</si>
  <si>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</si>
  <si>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</si>
  <si>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</si>
  <si>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</si>
  <si>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</si>
  <si>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Number_successful</t>
  </si>
  <si>
    <t>Number_failed</t>
  </si>
  <si>
    <t>Number_canceled</t>
  </si>
  <si>
    <t>Total Projrcts</t>
  </si>
  <si>
    <t>Percentage_successful</t>
  </si>
  <si>
    <t>Percentage_Failed</t>
  </si>
  <si>
    <t>Percentage_Canceled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</si>
  <si>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</si>
  <si>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</si>
  <si>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</si>
  <si>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</si>
  <si>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</si>
  <si>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</si>
  <si>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</si>
  <si>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</si>
  <si>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</si>
  <si>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</si>
  <si>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</si>
  <si>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</si>
  <si>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Outcome</t>
  </si>
  <si>
    <t>Successful</t>
  </si>
  <si>
    <t>Failed</t>
  </si>
  <si>
    <t>Mean</t>
  </si>
  <si>
    <t>Median</t>
  </si>
  <si>
    <t>Variance</t>
  </si>
  <si>
    <t>Standard Deviation</t>
  </si>
  <si>
    <t>Min</t>
  </si>
  <si>
    <t>Max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</si>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</sst>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1-crowdfunding.xlsx]pivot1!PivotTable1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C-4CD3-9AB6-88818097F388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C-4CD3-9AB6-88818097F388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3C-4CD3-9AB6-88818097F388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3C-4CD3-9AB6-88818097F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0924272"/>
        <c:axId val="1480924688"/>
      </c:barChart>
      <c:catAx>
        <c:axId val="14809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24688"/>
        <c:crosses val="autoZero"/>
        <c:auto val="1"/>
        <c:lblAlgn val="ctr"/>
        <c:lblOffset val="100"/>
        <c:noMultiLvlLbl val="0"/>
      </c:catAx>
      <c:valAx>
        <c:axId val="14809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2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1-crowdfunding.xlsx]pivot2!PivotTable2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2-4F55-8B50-FC8BBD53F6B9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A2-4F55-8B50-FC8BBD53F6B9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A2-4F55-8B50-FC8BBD53F6B9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A2-4F55-8B50-FC8BBD53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0922192"/>
        <c:axId val="1480923440"/>
      </c:barChart>
      <c:catAx>
        <c:axId val="14809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23440"/>
        <c:crosses val="autoZero"/>
        <c:auto val="1"/>
        <c:lblAlgn val="ctr"/>
        <c:lblOffset val="100"/>
        <c:noMultiLvlLbl val="0"/>
      </c:catAx>
      <c:valAx>
        <c:axId val="14809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1-crowdfunding.xlsx]pivot3!PivotTable3</c:name>
    <c:fmtId val="2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7-4D78-AF8E-B00D1CEDECF1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7-4D78-AF8E-B00D1CEDECF1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7-4D78-AF8E-B00D1CED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337408"/>
        <c:axId val="1612338240"/>
      </c:lineChart>
      <c:catAx>
        <c:axId val="16123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38240"/>
        <c:crosses val="autoZero"/>
        <c:auto val="1"/>
        <c:lblAlgn val="ctr"/>
        <c:lblOffset val="100"/>
        <c:noMultiLvlLbl val="0"/>
      </c:catAx>
      <c:valAx>
        <c:axId val="16123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234650893523665E-2"/>
          <c:y val="0.12205585520326556"/>
          <c:w val="0.94441709578147137"/>
          <c:h val="0.76591227228677428"/>
        </c:manualLayout>
      </c:layout>
      <c:lineChart>
        <c:grouping val="standard"/>
        <c:varyColors val="0"/>
        <c:ser>
          <c:idx val="0"/>
          <c:order val="0"/>
          <c:tx>
            <c:strRef>
              <c:f>'CF2'!$F$1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'CF2'!$A$2:$A$13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'CF2'!$F$2:$F$13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7-433A-B7C6-DF7FEAF38D89}"/>
            </c:ext>
          </c:extLst>
        </c:ser>
        <c:ser>
          <c:idx val="1"/>
          <c:order val="1"/>
          <c:tx>
            <c:strRef>
              <c:f>'CF2'!$G$1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'CF2'!$A$2:$A$13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'CF2'!$G$2:$G$13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7-433A-B7C6-DF7FEAF38D89}"/>
            </c:ext>
          </c:extLst>
        </c:ser>
        <c:ser>
          <c:idx val="2"/>
          <c:order val="2"/>
          <c:tx>
            <c:strRef>
              <c:f>'CF2'!$H$1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'CF2'!$A$2:$A$13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'CF2'!$H$2:$H$13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7-433A-B7C6-DF7FEAF38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04544"/>
        <c:axId val="190197888"/>
      </c:lineChart>
      <c:catAx>
        <c:axId val="1902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7888"/>
        <c:crosses val="autoZero"/>
        <c:auto val="1"/>
        <c:lblAlgn val="ctr"/>
        <c:lblOffset val="100"/>
        <c:noMultiLvlLbl val="0"/>
      </c:catAx>
      <c:valAx>
        <c:axId val="1901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94297</xdr:colOff>
      <xdr:row>3</xdr:row>
      <xdr:rowOff>95250</xdr:rowOff>
    </xdr:from>
    <xdr:to>
      <xdr:col>35</xdr:col>
      <xdr:colOff>161925</xdr:colOff>
      <xdr:row>22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0D28E-FD27-F494-67C4-75D6FA5CF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583882</xdr:colOff>
      <xdr:row>8</xdr:row>
      <xdr:rowOff>129540</xdr:rowOff>
    </xdr:from>
    <xdr:to>
      <xdr:col>18</xdr:col>
      <xdr:colOff>95250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B642B-E20B-CA90-E0FD-F4C1915E6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433387</xdr:colOff>
      <xdr:row>10</xdr:row>
      <xdr:rowOff>161925</xdr:rowOff>
    </xdr:from>
    <xdr:to>
      <xdr:col>11</xdr:col>
      <xdr:colOff>661987</xdr:colOff>
      <xdr:row>24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60E44-F1C7-7E17-33C8-CD896B088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173182</xdr:colOff>
      <xdr:row>15</xdr:row>
      <xdr:rowOff>52399</xdr:rowOff>
    </xdr:from>
    <xdr:to>
      <xdr:col>7</xdr:col>
      <xdr:colOff>272143</xdr:colOff>
      <xdr:row>41</xdr:row>
      <xdr:rowOff>14275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1C25F-B864-5600-A035-8F68DE00E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. Abbas" refreshedDate="44988.017804166666" createdVersion="8" refreshedVersion="8" minRefreshableVersion="3" recordCount="1001" xr:uid="{8BF6CFAE-8DBD-4D15-80DB-5C04761E3733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23.388333333333332"/>
    </cacheField>
    <cacheField name="Average_Donation" numFmtId="0">
      <sharedItems containsString="0" containsBlank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. Abbas" refreshedDate="44991.960268171293" createdVersion="8" refreshedVersion="8" minRefreshableVersion="3" recordCount="1001" xr:uid="{F0F4AD79-7062-4418-B4DF-4D66EAB3DEA2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23.388333333333332"/>
    </cacheField>
    <cacheField name="Average_Donation" numFmtId="0">
      <sharedItems containsString="0" containsBlank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Date created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_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x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x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x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x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x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x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x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x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x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x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x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x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x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x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x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x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x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x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x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x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x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x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x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x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x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x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x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x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x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x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x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x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x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x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x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x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x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x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x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x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x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x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x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x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x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x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x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x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x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x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x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x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x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x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x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x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x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x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x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x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x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x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x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x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x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x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x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x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x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x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x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x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x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x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x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x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x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x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x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x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x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x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x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x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x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x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x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x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x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x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x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x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x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x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x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x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x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x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x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x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x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x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x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x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x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x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x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x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x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x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x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x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x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x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x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x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x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x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x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x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x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x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x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x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x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x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x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x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x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x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x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x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x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x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x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x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x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x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x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x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x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x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x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x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x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x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x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x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x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x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x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x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x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x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x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x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x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x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x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x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x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x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x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x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x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x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x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x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x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x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x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x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x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x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x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x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x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x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x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x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x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x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x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x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x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x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x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x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x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x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x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x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x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x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x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x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x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x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x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x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x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x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x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x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x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x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x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x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x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x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x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x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x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x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x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x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x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x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x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x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x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x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x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x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x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x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x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x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x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x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x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x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x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x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x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x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x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x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x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x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x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x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x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x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x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x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x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x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x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x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x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x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x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x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x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x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x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x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x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x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x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x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x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x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x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x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x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x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x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x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x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x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x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x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x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x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x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x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x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x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x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x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x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x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x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x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x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x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x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x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x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x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x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x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x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x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x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x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x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x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x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x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x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x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x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x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x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x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x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x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x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x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x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x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x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x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x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x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x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x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x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x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x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x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x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x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x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x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x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x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x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x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x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x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x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x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x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x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x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x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x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x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x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x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x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x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x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x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x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x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x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x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x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x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x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x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x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x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x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x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x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x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x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x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x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x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x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x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x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x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x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x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x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x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x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x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x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x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x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x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x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x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x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x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x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x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x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x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x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x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x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x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x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x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x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x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x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x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x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x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x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x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x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x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x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x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x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x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x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x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x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x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x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x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x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x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x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x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x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x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x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x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x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x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x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x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x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x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x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x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x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x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x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x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x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x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x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x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x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x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x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x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x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x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x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x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x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x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x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x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x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x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x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x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x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x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x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x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x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x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x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x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x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x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x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x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x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x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x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x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x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x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x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x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x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x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x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x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x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x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x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x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x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x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x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x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x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x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x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x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x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x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x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x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x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x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x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x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x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x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x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x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x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x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x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x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x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x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x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x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x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x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x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x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x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x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x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x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x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x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x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x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x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x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x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x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x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x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x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x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x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x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x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x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x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x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x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x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x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x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x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x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x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x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x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x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x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x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x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x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x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x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x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x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x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x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x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x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x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x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x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x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x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x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x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x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x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x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x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x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x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x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x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x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x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x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x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x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x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x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x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x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x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x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x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x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x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x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x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x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x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x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x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x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x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x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x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x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x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x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x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x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x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x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x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x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x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x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x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x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x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x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x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x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x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x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x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x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x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x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x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x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x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x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x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x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x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x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x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x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x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x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x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x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x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x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x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x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x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x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x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x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x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x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x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x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x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x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x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x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x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x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x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x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x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x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x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x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x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x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x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x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x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x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x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x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x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x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x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x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x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x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x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x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x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x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x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x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x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x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x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x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x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x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x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x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x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x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x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x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x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x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x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x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x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x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x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x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x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x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x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x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x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x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x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x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x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x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x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x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x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x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x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x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x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x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x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x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x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x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x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x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x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x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x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x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x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x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x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x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x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x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x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x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x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x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x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x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x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x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x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x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x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x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x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x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x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x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x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x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x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x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x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x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x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x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x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x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x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x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x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x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x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x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x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x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x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x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x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x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x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x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x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x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x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x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x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x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x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x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x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x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x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x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x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x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x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x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x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x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x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x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x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x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x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x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x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x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x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x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x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x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x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x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x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x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x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x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x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x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x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x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x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x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x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x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x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x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x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x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x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x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x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x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x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x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x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x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x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x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x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x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x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x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x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x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x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x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x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x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x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x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x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x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x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x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x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x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x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x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x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x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x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x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x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x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x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x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x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x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x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x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x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x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x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x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x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x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x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x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x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x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x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x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x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x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x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x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x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x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x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x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x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x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x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x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x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x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x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x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x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x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x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x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x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x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x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x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x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x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x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x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x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x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x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x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x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x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x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x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x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x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x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x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x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x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x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x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x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x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x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x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x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x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x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x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x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x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x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x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x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x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x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x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x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x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x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x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x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x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x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x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x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x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x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x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x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x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x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x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x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x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x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x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x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x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x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x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x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x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x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x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x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x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x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x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x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x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x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x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x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x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x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x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x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x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x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x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x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x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x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x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x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x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x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x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x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x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x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x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x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x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x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x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x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x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x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x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x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x v="1000"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x v="4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x v="5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x v="6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x v="7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x v="8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x v="9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x v="1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x v="11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x v="12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x v="13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x v="1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x v="15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x v="16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x v="17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x v="18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x v="19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x v="2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x v="2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x v="22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x v="2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x v="24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x v="25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x v="26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x v="27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x v="28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x v="2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x v="3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x v="31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x v="3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x v="33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x v="34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x v="35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x v="36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x v="37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x v="38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x v="39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x v="4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x v="41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x v="42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x v="43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x v="44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x v="45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x v="4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x v="47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x v="48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x v="49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x v="5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x v="51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x v="52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x v="53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x v="54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x v="55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x v="56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x v="57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x v="58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x v="59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x v="6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x v="61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x v="62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x v="63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x v="64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x v="65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x v="66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x v="67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x v="6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x v="69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x v="7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x v="49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x v="71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x v="72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x v="73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x v="74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x v="75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x v="7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x v="77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x v="78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x v="79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x v="8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x v="4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x v="81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x v="82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x v="83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x v="84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x v="85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x v="86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x v="87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x v="88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x v="89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x v="4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x v="9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x v="91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x v="92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x v="3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x v="93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x v="94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x v="95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x v="96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x v="97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x v="98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x v="99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x v="1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x v="101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x v="102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x v="103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x v="10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x v="105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x v="106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x v="107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x v="108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x v="109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x v="11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x v="111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x v="112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x v="113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x v="114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x v="115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x v="116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x v="117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x v="95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x v="118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x v="119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x v="12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x v="12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x v="122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x v="123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x v="97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x v="124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x v="125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x v="126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x v="127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x v="12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x v="129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x v="13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x v="131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x v="132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x v="133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x v="134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x v="135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x v="136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x v="137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x v="138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x v="139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x v="14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x v="141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x v="142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x v="143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x v="144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x v="145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x v="146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x v="147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x v="148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x v="149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x v="15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x v="151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x v="152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x v="15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x v="154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x v="155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x v="156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x v="157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x v="158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x v="159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x v="16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x v="161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x v="162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x v="163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x v="164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x v="165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x v="166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x v="167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x v="168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x v="169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x v="17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x v="171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x v="172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x v="173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x v="174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x v="17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x v="176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x v="177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x v="178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x v="17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x v="18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x v="181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x v="182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x v="183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x v="184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x v="185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x v="186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x v="187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x v="188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x v="18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x v="19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x v="191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x v="192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x v="193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x v="194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x v="195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x v="196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x v="197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x v="19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x v="19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x v="2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x v="201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x v="202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x v="203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x v="204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x v="205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x v="206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x v="207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x v="208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x v="209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x v="21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x v="211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x v="212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x v="213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x v="214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x v="215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x v="216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x v="21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x v="218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x v="219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x v="122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x v="22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x v="221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x v="222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x v="22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x v="224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x v="225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x v="226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x v="227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x v="228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x v="229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x v="23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x v="231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x v="232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x v="233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x v="234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x v="23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x v="2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x v="237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x v="238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x v="239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x v="24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x v="24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x v="24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x v="243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x v="24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x v="245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x v="246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x v="247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x v="24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x v="249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x v="25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x v="251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x v="252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x v="253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x v="254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x v="255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x v="25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x v="257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x v="258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x v="259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x v="26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x v="261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x v="262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x v="263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x v="264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x v="265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x v="266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x v="267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x v="15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x v="268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x v="269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x v="27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x v="271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x v="272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x v="273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x v="274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x v="148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x v="275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x v="276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x v="72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x v="277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x v="278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x v="71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x v="279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x v="28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x v="281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x v="282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x v="283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x v="28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x v="285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x v="286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x v="28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x v="288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x v="289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x v="29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x v="18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x v="291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x v="292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x v="293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x v="294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x v="295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x v="296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x v="297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x v="298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x v="299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x v="3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x v="30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x v="162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x v="302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x v="30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x v="304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x v="305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x v="30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x v="307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x v="30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x v="309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x v="31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x v="311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x v="312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x v="313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x v="314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x v="315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x v="316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x v="317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x v="31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x v="319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x v="32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x v="321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x v="322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x v="323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x v="324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x v="325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x v="326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x v="327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x v="328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x v="329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x v="151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x v="33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x v="331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x v="332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x v="333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x v="334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x v="33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x v="336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x v="337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x v="338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x v="339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x v="34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x v="341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x v="342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x v="343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x v="344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x v="127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x v="345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x v="346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x v="347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x v="34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x v="34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x v="35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x v="351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x v="33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x v="352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x v="353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x v="354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x v="355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x v="356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x v="357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x v="358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x v="359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x v="36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x v="361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x v="362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x v="363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x v="364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x v="365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x v="366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x v="285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x v="367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x v="368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x v="369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x v="37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x v="371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x v="372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x v="373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x v="374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x v="375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x v="376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x v="377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x v="37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x v="37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x v="38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x v="103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x v="381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x v="38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x v="38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x v="38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x v="385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x v="386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x v="387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x v="388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x v="389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x v="39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x v="391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x v="277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x v="392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x v="393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x v="394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x v="395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x v="396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x v="397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x v="398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x v="399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x v="34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x v="4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x v="401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x v="402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x v="403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x v="404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x v="405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x v="406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x v="407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x v="40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x v="409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x v="41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x v="312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x v="41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x v="41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x v="413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x v="414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x v="354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x v="415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x v="416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x v="41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x v="418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x v="419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x v="42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x v="421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x v="422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x v="423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x v="42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x v="42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x v="426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x v="427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x v="428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x v="429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x v="43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x v="431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x v="43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x v="433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x v="434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x v="435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x v="43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x v="437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x v="438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x v="439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x v="44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x v="441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x v="442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x v="443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x v="444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x v="445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x v="368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x v="446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x v="44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x v="448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x v="178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x v="44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x v="45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x v="451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x v="452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x v="453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x v="454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x v="45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x v="45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x v="457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x v="458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x v="459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x v="46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x v="461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x v="462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x v="463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x v="464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x v="465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x v="466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x v="467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x v="468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x v="469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x v="47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x v="47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x v="472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x v="473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x v="474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x v="475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x v="38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x v="353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x v="476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x v="477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x v="478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x v="479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x v="48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x v="481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x v="482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x v="483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x v="484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x v="265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x v="485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x v="48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x v="41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x v="487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x v="488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x v="489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x v="442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x v="437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x v="49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x v="491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x v="163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x v="492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x v="493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x v="494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x v="495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x v="496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x v="497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x v="18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x v="498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x v="499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x v="5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x v="5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x v="501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x v="502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x v="52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x v="503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x v="504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x v="505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x v="506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x v="507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x v="508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x v="509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x v="51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x v="511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x v="512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x v="513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x v="514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x v="515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x v="516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x v="517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x v="518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x v="519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x v="52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x v="21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x v="521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x v="522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x v="523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x v="524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x v="34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x v="28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x v="525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x v="526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x v="527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x v="52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x v="529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x v="36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x v="254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x v="53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x v="53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x v="532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x v="53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x v="534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x v="535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x v="536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x v="537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x v="53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x v="539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x v="54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x v="54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x v="542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x v="543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x v="54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x v="545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x v="54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x v="547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x v="548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x v="298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x v="549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x v="55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x v="551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x v="552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x v="238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x v="553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x v="554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x v="496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x v="555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x v="55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x v="557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x v="558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x v="559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x v="56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x v="561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x v="562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x v="563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x v="529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x v="564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x v="565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x v="566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x v="567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x v="568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x v="569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x v="57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x v="571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x v="572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x v="573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x v="47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x v="574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x v="575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x v="576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x v="57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x v="578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x v="477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x v="579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x v="58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x v="581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x v="582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x v="581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x v="583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x v="584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x v="585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x v="586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x v="587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x v="588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x v="589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x v="59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x v="591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x v="592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x v="593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x v="51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x v="594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x v="595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x v="596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x v="597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x v="598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x v="599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x v="6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x v="601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x v="602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x v="603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x v="604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x v="292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x v="605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x v="606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x v="607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x v="608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x v="609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x v="61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x v="611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x v="612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x v="613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x v="614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x v="615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x v="616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x v="453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x v="617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x v="618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x v="619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x v="62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x v="621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x v="622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x v="623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x v="624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x v="625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x v="626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x v="627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x v="491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x v="628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x v="629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x v="63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x v="631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x v="63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x v="633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x v="634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x v="415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x v="635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x v="607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x v="636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x v="637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x v="63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x v="639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x v="64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x v="641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x v="642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x v="445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x v="116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x v="643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x v="644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x v="64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x v="64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x v="647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x v="467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x v="648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x v="649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x v="65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x v="651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x v="652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x v="653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x v="65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x v="655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x v="656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x v="65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x v="89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x v="658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x v="438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x v="659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x v="66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x v="661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x v="662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x v="23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x v="663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x v="202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x v="664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x v="665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x v="666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x v="602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x v="667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x v="668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x v="669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x v="67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x v="601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x v="671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x v="672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x v="673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x v="674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x v="675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x v="676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x v="677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x v="678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x v="679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x v="68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x v="681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x v="682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x v="683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x v="684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x v="685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x v="488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x v="68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x v="687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x v="688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x v="689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x v="69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x v="691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x v="42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x v="231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x v="692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x v="693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x v="694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x v="236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x v="695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x v="696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x v="697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x v="698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x v="699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x v="489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x v="512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x v="7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x v="701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x v="34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x v="702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x v="70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x v="704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x v="70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x v="706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x v="707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x v="708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x v="709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x v="71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x v="711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x v="712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x v="7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x v="713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x v="714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x v="715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x v="716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x v="717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x v="71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x v="719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x v="115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x v="72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x v="721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x v="72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x v="451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x v="642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x v="723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x v="724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x v="725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x v="726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x v="72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x v="56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x v="728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x v="339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x v="35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x v="72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x v="24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x v="73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x v="322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x v="731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x v="732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x v="157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x v="733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x v="734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x v="735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x v="736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x v="737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x v="738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x v="739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x v="74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x v="697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x v="741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x v="742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x v="743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x v="744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x v="269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x v="74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x v="74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x v="747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x v="503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x v="748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x v="33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x v="749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x v="75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x v="751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x v="451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x v="752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x v="753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x v="754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x v="755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x v="756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x v="757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x v="758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x v="75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x v="76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x v="761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x v="78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x v="762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x v="763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x v="764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x v="765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x v="539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x v="766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x v="422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x v="767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x v="768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x v="214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x v="769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x v="77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x v="771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x v="25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x v="772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x v="773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x v="774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x v="331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x v="775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x v="776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x v="777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x v="77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x v="779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x v="78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x v="781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x v="782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x v="783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x v="393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x v="784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x v="785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x v="229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x v="786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x v="787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x v="341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x v="78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x v="789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x v="79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x v="791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x v="792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x v="55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x v="488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x v="232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x v="793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x v="794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x v="138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x v="795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x v="79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x v="797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x v="798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x v="79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x v="8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x v="368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x v="801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x v="80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x v="803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x v="482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x v="496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x v="80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x v="805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x v="806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x v="807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x v="80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x v="10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x v="80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x v="81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x v="81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x v="812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x v="81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x v="814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x v="81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x v="414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x v="816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x v="82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x v="817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x v="8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x v="819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x v="32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x v="82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x v="821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x v="822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x v="823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x v="82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x v="497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x v="82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x v="826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x v="827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x v="828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x v="829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x v="83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x v="94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x v="831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x v="832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x v="833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x v="834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x v="835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x v="836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x v="611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x v="837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x v="334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x v="838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x v="839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x v="216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x v="84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x v="133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x v="354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x v="721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x v="841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x v="842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x v="843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x v="84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x v="845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x v="846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x v="847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x v="688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x v="848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x v="24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x v="849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x v="85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x v="851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x v="85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x v="853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x v="10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x v="854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x v="855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x v="856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x v="857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x v="858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x v="859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x v="86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x v="264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x v="65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x v="861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x v="862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x v="454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x v="863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x v="864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x v="865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x v="866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x v="867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x v="868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x v="296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x v="86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x v="274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x v="354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x v="87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x v="87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x v="98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x v="872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x v="873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x v="526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x v="874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x v="875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x v="87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x v="877"/>
  </r>
  <r>
    <m/>
    <m/>
    <m/>
    <m/>
    <m/>
    <x v="4"/>
    <m/>
    <m/>
    <m/>
    <m/>
    <m/>
    <m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A4D5D-7151-4BE2-BC91-1B4435E26BD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dataFiel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id" fld="0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9EDD8-C717-4B1E-A921-B9DFF98A233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id" fld="0" subtotal="count" baseField="17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E4DA5-E398-435D-90D6-42A5C62FF10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h="1" x="2"/>
        <item x="1"/>
        <item x="4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E1B0-5615-45E2-AE5A-3D8D5F6C03EC}">
  <sheetPr codeName="Sheet1"/>
  <dimension ref="A1:F14"/>
  <sheetViews>
    <sheetView tabSelected="1" workbookViewId="0">
      <selection activeCell="I19" sqref="I19"/>
    </sheetView>
  </sheetViews>
  <sheetFormatPr defaultRowHeight="15.6" x14ac:dyDescent="0.3"/>
  <cols>
    <col min="1" max="1" width="14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  <col min="8" max="11" width="1.8984375" bestFit="1" customWidth="1"/>
    <col min="12" max="101" width="2.8984375" bestFit="1" customWidth="1"/>
    <col min="102" max="1001" width="3.8984375" bestFit="1" customWidth="1"/>
    <col min="1002" max="1002" width="6.8984375" bestFit="1" customWidth="1"/>
    <col min="1003" max="1003" width="11" bestFit="1" customWidth="1"/>
  </cols>
  <sheetData>
    <row r="1" spans="1:6" x14ac:dyDescent="0.3">
      <c r="A1" s="6" t="s">
        <v>6</v>
      </c>
      <c r="B1" t="s">
        <v>2035</v>
      </c>
    </row>
    <row r="3" spans="1:6" x14ac:dyDescent="0.3">
      <c r="A3" s="6" t="s">
        <v>2047</v>
      </c>
      <c r="B3" s="6" t="s">
        <v>2045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2039</v>
      </c>
      <c r="E8">
        <v>4</v>
      </c>
      <c r="F8">
        <v>4</v>
      </c>
    </row>
    <row r="9" spans="1:6" x14ac:dyDescent="0.3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A5A8-C719-480A-9337-12427C1CFCCE}">
  <sheetPr codeName="Sheet2"/>
  <dimension ref="A1:O30"/>
  <sheetViews>
    <sheetView workbookViewId="0">
      <selection activeCell="S22" sqref="S2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6" t="s">
        <v>6</v>
      </c>
      <c r="B1" t="s">
        <v>2035</v>
      </c>
    </row>
    <row r="2" spans="1:6" x14ac:dyDescent="0.3">
      <c r="A2" s="6" t="s">
        <v>2031</v>
      </c>
      <c r="B2" t="s">
        <v>2035</v>
      </c>
    </row>
    <row r="4" spans="1:6" x14ac:dyDescent="0.3">
      <c r="A4" s="6" t="s">
        <v>2047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2049</v>
      </c>
      <c r="E7">
        <v>4</v>
      </c>
      <c r="F7">
        <v>4</v>
      </c>
    </row>
    <row r="8" spans="1:6" x14ac:dyDescent="0.3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2052</v>
      </c>
      <c r="C10">
        <v>8</v>
      </c>
      <c r="E10">
        <v>10</v>
      </c>
      <c r="F10">
        <v>18</v>
      </c>
    </row>
    <row r="11" spans="1:6" x14ac:dyDescent="0.3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2057</v>
      </c>
      <c r="C15">
        <v>3</v>
      </c>
      <c r="E15">
        <v>4</v>
      </c>
      <c r="F15">
        <v>7</v>
      </c>
    </row>
    <row r="16" spans="1:6" x14ac:dyDescent="0.3">
      <c r="A16" s="7" t="s">
        <v>2058</v>
      </c>
      <c r="C16">
        <v>8</v>
      </c>
      <c r="D16">
        <v>1</v>
      </c>
      <c r="E16">
        <v>4</v>
      </c>
      <c r="F16">
        <v>13</v>
      </c>
    </row>
    <row r="17" spans="1:15" x14ac:dyDescent="0.3">
      <c r="A17" s="7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15" x14ac:dyDescent="0.3">
      <c r="A18" s="7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15" x14ac:dyDescent="0.3">
      <c r="A19" s="7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15" x14ac:dyDescent="0.3">
      <c r="A20" s="7" t="s">
        <v>2062</v>
      </c>
      <c r="C20">
        <v>4</v>
      </c>
      <c r="E20">
        <v>4</v>
      </c>
      <c r="F20">
        <v>8</v>
      </c>
    </row>
    <row r="21" spans="1:15" x14ac:dyDescent="0.3">
      <c r="A21" s="7" t="s">
        <v>2063</v>
      </c>
      <c r="B21">
        <v>6</v>
      </c>
      <c r="C21">
        <v>30</v>
      </c>
      <c r="E21">
        <v>49</v>
      </c>
      <c r="F21">
        <v>85</v>
      </c>
    </row>
    <row r="22" spans="1:15" x14ac:dyDescent="0.3">
      <c r="A22" s="7" t="s">
        <v>2064</v>
      </c>
      <c r="C22">
        <v>9</v>
      </c>
      <c r="E22">
        <v>5</v>
      </c>
      <c r="F22">
        <v>14</v>
      </c>
    </row>
    <row r="23" spans="1:15" x14ac:dyDescent="0.3">
      <c r="A23" s="7" t="s">
        <v>2065</v>
      </c>
      <c r="B23">
        <v>1</v>
      </c>
      <c r="C23">
        <v>5</v>
      </c>
      <c r="D23">
        <v>1</v>
      </c>
      <c r="E23">
        <v>9</v>
      </c>
      <c r="F23">
        <v>16</v>
      </c>
      <c r="O23" t="s">
        <v>2116</v>
      </c>
    </row>
    <row r="24" spans="1:15" x14ac:dyDescent="0.3">
      <c r="A24" s="7" t="s">
        <v>2066</v>
      </c>
      <c r="B24">
        <v>3</v>
      </c>
      <c r="C24">
        <v>3</v>
      </c>
      <c r="E24">
        <v>11</v>
      </c>
      <c r="F24">
        <v>17</v>
      </c>
    </row>
    <row r="25" spans="1:15" x14ac:dyDescent="0.3">
      <c r="A25" s="7" t="s">
        <v>2067</v>
      </c>
      <c r="C25">
        <v>7</v>
      </c>
      <c r="E25">
        <v>14</v>
      </c>
      <c r="F25">
        <v>21</v>
      </c>
    </row>
    <row r="26" spans="1:15" x14ac:dyDescent="0.3">
      <c r="A26" s="7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15" x14ac:dyDescent="0.3">
      <c r="A27" s="7" t="s">
        <v>2069</v>
      </c>
      <c r="C27">
        <v>16</v>
      </c>
      <c r="D27">
        <v>1</v>
      </c>
      <c r="E27">
        <v>28</v>
      </c>
      <c r="F27">
        <v>45</v>
      </c>
    </row>
    <row r="28" spans="1:15" x14ac:dyDescent="0.3">
      <c r="A28" s="7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15" x14ac:dyDescent="0.3">
      <c r="A29" s="7" t="s">
        <v>2071</v>
      </c>
      <c r="E29">
        <v>3</v>
      </c>
      <c r="F29">
        <v>3</v>
      </c>
    </row>
    <row r="30" spans="1:15" x14ac:dyDescent="0.3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92D-A078-45AA-8AEB-48CB797E3748}">
  <sheetPr codeName="Sheet4"/>
  <dimension ref="A1:E18"/>
  <sheetViews>
    <sheetView workbookViewId="0">
      <selection activeCell="B10" sqref="B10"/>
    </sheetView>
  </sheetViews>
  <sheetFormatPr defaultRowHeight="15.6" x14ac:dyDescent="0.3"/>
  <cols>
    <col min="1" max="1" width="18.0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1" bestFit="1" customWidth="1"/>
  </cols>
  <sheetData>
    <row r="1" spans="1:5" x14ac:dyDescent="0.3">
      <c r="A1" s="6" t="s">
        <v>2031</v>
      </c>
      <c r="B1" t="s">
        <v>2035</v>
      </c>
    </row>
    <row r="2" spans="1:5" x14ac:dyDescent="0.3">
      <c r="A2" s="6" t="s">
        <v>2086</v>
      </c>
      <c r="B2" t="s">
        <v>2035</v>
      </c>
    </row>
    <row r="4" spans="1:5" x14ac:dyDescent="0.3">
      <c r="A4" s="6" t="s">
        <v>2046</v>
      </c>
      <c r="B4" s="6" t="s">
        <v>2045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142E-C11F-4101-87FE-9D695499B0C1}">
  <sheetPr codeName="Sheet5"/>
  <dimension ref="A1:H13"/>
  <sheetViews>
    <sheetView zoomScale="77" zoomScaleNormal="55" workbookViewId="0">
      <selection activeCell="J32" sqref="J32"/>
    </sheetView>
  </sheetViews>
  <sheetFormatPr defaultRowHeight="15.6" x14ac:dyDescent="0.3"/>
  <cols>
    <col min="1" max="1" width="29.796875" customWidth="1"/>
    <col min="2" max="2" width="34.8984375" customWidth="1"/>
    <col min="3" max="3" width="18.8984375" customWidth="1"/>
    <col min="4" max="4" width="23.59765625" customWidth="1"/>
    <col min="5" max="5" width="20.19921875" customWidth="1"/>
    <col min="6" max="6" width="22.59765625" customWidth="1"/>
    <col min="7" max="7" width="16.19921875" bestFit="1" customWidth="1"/>
    <col min="8" max="8" width="18.59765625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">
      <c r="A2" t="s">
        <v>2106</v>
      </c>
      <c r="B2">
        <f>COUNTIFS(Crowdfunding!$D:$D, "&lt;1000",Crowdfunding!$F:$F, "=SUCCESSFUL")</f>
        <v>30</v>
      </c>
      <c r="C2">
        <f>COUNTIFS(Crowdfunding!D:D, "&lt;1000",Crowdfunding!F:F, "=FAILED")</f>
        <v>20</v>
      </c>
      <c r="D2">
        <f>COUNTIFS(Crowdfunding!D:D, "&lt;1000",Crowdfunding!F:F, "=CANCELED")</f>
        <v>1</v>
      </c>
      <c r="E2">
        <f>SUM(B2:D2)</f>
        <v>51</v>
      </c>
      <c r="F2" s="5">
        <f>B2/$E2</f>
        <v>0.58823529411764708</v>
      </c>
      <c r="G2" s="5">
        <f t="shared" ref="G2:H2" si="0">C2/$E2</f>
        <v>0.39215686274509803</v>
      </c>
      <c r="H2" s="5">
        <f t="shared" si="0"/>
        <v>1.9607843137254902E-2</v>
      </c>
    </row>
    <row r="3" spans="1:8" x14ac:dyDescent="0.3">
      <c r="A3" t="s">
        <v>2095</v>
      </c>
      <c r="B3">
        <f>COUNTIFS(Crowdfunding!$D:$D,"&gt;=1000",Crowdfunding!$F:$F,"=SUCCESSFUL")-COUNTIFS(Crowdfunding!$D:$D,"&gt;4999",Crowdfunding!$F:$F,"=SUCCESSFUL")</f>
        <v>191</v>
      </c>
      <c r="C3">
        <f>COUNTIFS(Crowdfunding!$D:$D,"&gt;=1000",Crowdfunding!$F:$F,"=FAILED")-COUNTIFS(Crowdfunding!$D:$D,"&gt;4999",Crowdfunding!$F:$F,"=FAILED")</f>
        <v>38</v>
      </c>
      <c r="D3">
        <f>COUNTIFS(Crowdfunding!$D:$D,"&gt;=1000",Crowdfunding!$F:$F,"=CANCELED")-COUNTIFS(Crowdfunding!$D:$D,"&gt;4999",Crowdfunding!$F:$F,"=CANCELED")</f>
        <v>2</v>
      </c>
      <c r="E3">
        <f t="shared" ref="E3:E13" si="1">SUM(B3:D3)</f>
        <v>231</v>
      </c>
      <c r="F3" s="5">
        <f t="shared" ref="F3:F13" si="2">B3/$E3</f>
        <v>0.82683982683982682</v>
      </c>
      <c r="G3" s="5">
        <f t="shared" ref="G3:G13" si="3">C3/$E3</f>
        <v>0.16450216450216451</v>
      </c>
      <c r="H3" s="5">
        <f t="shared" ref="H3:H13" si="4">D3/$E3</f>
        <v>8.658008658008658E-3</v>
      </c>
    </row>
    <row r="4" spans="1:8" x14ac:dyDescent="0.3">
      <c r="A4" t="s">
        <v>2096</v>
      </c>
      <c r="B4">
        <f>COUNTIFS(Crowdfunding!$D:$D,"&gt;=5000",Crowdfunding!$F:$F,"=SUCCESSFUL")-COUNTIFS(Crowdfunding!$D:$D,"&gt;9999",Crowdfunding!$F:$F,"=SUCCESSFUL")</f>
        <v>164</v>
      </c>
      <c r="C4">
        <f>COUNTIFS(Crowdfunding!$D:$D,"&gt;=5000",Crowdfunding!$F:$F,"=FAILED")-COUNTIFS(Crowdfunding!$D:$D,"&gt;9999",Crowdfunding!$F:$F,"=FAILED")</f>
        <v>126</v>
      </c>
      <c r="D4">
        <f>COUNTIFS(Crowdfunding!$D:$D,"&gt;=5000",Crowdfunding!$F:$F,"=CANCELED")-COUNTIFS(Crowdfunding!$D:$D,"&gt;9999",Crowdfunding!$F:$F,"=CANCELED")</f>
        <v>25</v>
      </c>
      <c r="E4">
        <f t="shared" si="1"/>
        <v>315</v>
      </c>
      <c r="F4" s="5">
        <f t="shared" si="2"/>
        <v>0.52063492063492067</v>
      </c>
      <c r="G4" s="5">
        <f t="shared" si="3"/>
        <v>0.4</v>
      </c>
      <c r="H4" s="5">
        <f t="shared" si="4"/>
        <v>7.9365079365079361E-2</v>
      </c>
    </row>
    <row r="5" spans="1:8" x14ac:dyDescent="0.3">
      <c r="A5" t="s">
        <v>2097</v>
      </c>
      <c r="B5">
        <f>COUNTIFS(Crowdfunding!D:D,"&gt;=10000",Crowdfunding!F:F,"=SUCCESSFUL")-COUNTIFS(Crowdfunding!D:D,"&gt;14999",Crowdfunding!F:F,"=SUCCESSFUL")</f>
        <v>4</v>
      </c>
      <c r="C5">
        <f>COUNTIFS(Crowdfunding!D:D,"&gt;=10000",Crowdfunding!F:F,"=FAILED")-COUNTIFS(Crowdfunding!D:D,"&gt;14999",Crowdfunding!F:F,"=FAILED")</f>
        <v>5</v>
      </c>
      <c r="D5">
        <f>COUNTIFS(Crowdfunding!D:D,"&gt;=10000",Crowdfunding!F:F,"=CANCELED")-COUNTIFS(Crowdfunding!D:D,"&gt;14999",Crowdfunding!F:F,"=CANCELED")</f>
        <v>0</v>
      </c>
      <c r="E5">
        <f t="shared" si="1"/>
        <v>9</v>
      </c>
      <c r="F5" s="5">
        <f t="shared" si="2"/>
        <v>0.44444444444444442</v>
      </c>
      <c r="G5" s="5">
        <f t="shared" si="3"/>
        <v>0.55555555555555558</v>
      </c>
      <c r="H5" s="5">
        <f t="shared" si="4"/>
        <v>0</v>
      </c>
    </row>
    <row r="6" spans="1:8" x14ac:dyDescent="0.3">
      <c r="A6" t="s">
        <v>2098</v>
      </c>
      <c r="B6">
        <f>COUNTIFS(Crowdfunding!D:D,"&gt;=15000",Crowdfunding!F:F,"=SUCCESSFUL")-COUNTIFS(Crowdfunding!D:D,"&gt;19999",Crowdfunding!F:F,"=SUCCESSFUL")</f>
        <v>10</v>
      </c>
      <c r="C6">
        <f>COUNTIFS(Crowdfunding!D:D,"&gt;=15000",Crowdfunding!F:F,"=FAILED")-COUNTIFS(Crowdfunding!D:D,"&gt;19999",Crowdfunding!F:F,"=FAILED")</f>
        <v>0</v>
      </c>
      <c r="D6">
        <f>COUNTIFS(Crowdfunding!D:D,"&gt;=15000",Crowdfunding!F:F,"=CANCELED")-COUNTIFS(Crowdfunding!D:D,"&gt;19999",Crowdfunding!F:F,"=CANCELED")</f>
        <v>0</v>
      </c>
      <c r="E6">
        <f t="shared" si="1"/>
        <v>10</v>
      </c>
      <c r="F6" s="5">
        <f t="shared" si="2"/>
        <v>1</v>
      </c>
      <c r="G6" s="5">
        <f t="shared" si="3"/>
        <v>0</v>
      </c>
      <c r="H6" s="5">
        <f t="shared" si="4"/>
        <v>0</v>
      </c>
    </row>
    <row r="7" spans="1:8" x14ac:dyDescent="0.3">
      <c r="A7" t="s">
        <v>2099</v>
      </c>
      <c r="B7">
        <f>COUNTIFS(Crowdfunding!D:D,"&gt;=20000",Crowdfunding!F:F,"=SUCCESSFUL")-COUNTIFS(Crowdfunding!D:D,"&gt;24999",Crowdfunding!F:F,"=SUCCESSFUL")</f>
        <v>7</v>
      </c>
      <c r="C7">
        <f>COUNTIFS(Crowdfunding!D:D,"&gt;=20000",Crowdfunding!F:F,"=FAILED")-COUNTIFS(Crowdfunding!D:D,"&gt;24999",Crowdfunding!F:F,"=FAILED")</f>
        <v>0</v>
      </c>
      <c r="D7">
        <f>COUNTIFS(Crowdfunding!D:D,"&gt;=20000",Crowdfunding!F:F,"=CANCELED")-COUNTIFS(Crowdfunding!D:D,"&gt;24999",Crowdfunding!F:F,"=CANCELED")</f>
        <v>0</v>
      </c>
      <c r="E7">
        <f t="shared" si="1"/>
        <v>7</v>
      </c>
      <c r="F7" s="5">
        <f t="shared" si="2"/>
        <v>1</v>
      </c>
      <c r="G7" s="5">
        <f t="shared" si="3"/>
        <v>0</v>
      </c>
      <c r="H7" s="5">
        <f t="shared" si="4"/>
        <v>0</v>
      </c>
    </row>
    <row r="8" spans="1:8" x14ac:dyDescent="0.3">
      <c r="A8" t="s">
        <v>2100</v>
      </c>
      <c r="B8">
        <f>COUNTIFS(Crowdfunding!D:D,"&gt;=25000",Crowdfunding!F:F,"=SUCCESSFUL")-COUNTIFS(Crowdfunding!D:D,"&gt;29999",Crowdfunding!F:F,"=SUCCESSFUL")</f>
        <v>11</v>
      </c>
      <c r="C8">
        <f>COUNTIFS(Crowdfunding!D:D,"&gt;=25000",Crowdfunding!F:F,"=FAILED")-COUNTIFS(Crowdfunding!D:D,"&gt;29999",Crowdfunding!F:F,"=FAILED")</f>
        <v>3</v>
      </c>
      <c r="D8">
        <f>COUNTIFS(Crowdfunding!D:D,"&gt;=25000",Crowdfunding!F:F,"=CANCELED")-COUNTIFS(Crowdfunding!D:D,"&gt;29999",Crowdfunding!F:F,"=CANCELED")</f>
        <v>0</v>
      </c>
      <c r="E8">
        <f t="shared" si="1"/>
        <v>14</v>
      </c>
      <c r="F8" s="5">
        <f t="shared" si="2"/>
        <v>0.7857142857142857</v>
      </c>
      <c r="G8" s="5">
        <f t="shared" si="3"/>
        <v>0.21428571428571427</v>
      </c>
      <c r="H8" s="5">
        <f t="shared" si="4"/>
        <v>0</v>
      </c>
    </row>
    <row r="9" spans="1:8" x14ac:dyDescent="0.3">
      <c r="A9" t="s">
        <v>2101</v>
      </c>
      <c r="B9">
        <f>COUNTIFS(Crowdfunding!D:D,"&gt;=30000",Crowdfunding!F:F,"=SUCCESSFUL")-COUNTIFS(Crowdfunding!D:D,"&gt;34999",Crowdfunding!F:F,"=SUCCESSFUL")</f>
        <v>7</v>
      </c>
      <c r="C9">
        <f>COUNTIFS(Crowdfunding!D:D,"&gt;=30000",Crowdfunding!F:F,"=FAILED")-COUNTIFS(Crowdfunding!D:D,"&gt;34999",Crowdfunding!F:F,"=FAILED")</f>
        <v>0</v>
      </c>
      <c r="D9">
        <f>COUNTIFS(Crowdfunding!D:D,"&gt;=30000",Crowdfunding!F:F,"=CANCELED")-COUNTIFS(Crowdfunding!D:D,"&gt;34999",Crowdfunding!F:F,"=CANCELED")</f>
        <v>0</v>
      </c>
      <c r="E9">
        <f t="shared" si="1"/>
        <v>7</v>
      </c>
      <c r="F9" s="5">
        <f t="shared" si="2"/>
        <v>1</v>
      </c>
      <c r="G9" s="5">
        <f t="shared" si="3"/>
        <v>0</v>
      </c>
      <c r="H9" s="5">
        <f t="shared" si="4"/>
        <v>0</v>
      </c>
    </row>
    <row r="10" spans="1:8" x14ac:dyDescent="0.3">
      <c r="A10" t="s">
        <v>2102</v>
      </c>
      <c r="B10">
        <f>COUNTIFS(Crowdfunding!D:D,"&gt;=35000",Crowdfunding!F:F,"=SUCCESSFUL")-COUNTIFS(Crowdfunding!D:D,"&gt;39999",Crowdfunding!F:F,"=SUCCESSFUL")</f>
        <v>8</v>
      </c>
      <c r="C10">
        <f>COUNTIFS(Crowdfunding!D:D,"&gt;=35000",Crowdfunding!F:F,"=FAILED")-COUNTIFS(Crowdfunding!D:D,"&gt;39999",Crowdfunding!F:F,"=FAILED")</f>
        <v>3</v>
      </c>
      <c r="D10">
        <f>COUNTIFS(Crowdfunding!D:D,"&gt;=35000",Crowdfunding!F:F,"=CANCELED")-COUNTIFS(Crowdfunding!D:D,"&gt;39999",Crowdfunding!F:F,"=CANCELED")</f>
        <v>1</v>
      </c>
      <c r="E10">
        <f t="shared" si="1"/>
        <v>12</v>
      </c>
      <c r="F10" s="5">
        <f t="shared" si="2"/>
        <v>0.66666666666666663</v>
      </c>
      <c r="G10" s="5">
        <f t="shared" si="3"/>
        <v>0.25</v>
      </c>
      <c r="H10" s="5">
        <f t="shared" si="4"/>
        <v>8.3333333333333329E-2</v>
      </c>
    </row>
    <row r="11" spans="1:8" x14ac:dyDescent="0.3">
      <c r="A11" t="s">
        <v>2103</v>
      </c>
      <c r="B11">
        <f>COUNTIFS(Crowdfunding!D:D,"&gt;=40000",Crowdfunding!F:F,"=SUCCESSFUL")-COUNTIFS(Crowdfunding!D:D,"&gt;44999",Crowdfunding!F:F,"=SUCCESSFUL")</f>
        <v>11</v>
      </c>
      <c r="C11">
        <f>COUNTIFS(Crowdfunding!D:D,"&gt;=40000",Crowdfunding!F:F,"=FAILED")-COUNTIFS(Crowdfunding!D:D,"&gt;44999",Crowdfunding!F:F,"=FAILED")</f>
        <v>3</v>
      </c>
      <c r="D11">
        <f>COUNTIFS(Crowdfunding!D:D,"&gt;=40000",Crowdfunding!F:F,"=CANCELED")-COUNTIFS(Crowdfunding!D:D,"&gt;44999",Crowdfunding!F:F,"=CANCELED")</f>
        <v>0</v>
      </c>
      <c r="E11">
        <f t="shared" si="1"/>
        <v>14</v>
      </c>
      <c r="F11" s="5">
        <f t="shared" si="2"/>
        <v>0.7857142857142857</v>
      </c>
      <c r="G11" s="5">
        <f t="shared" si="3"/>
        <v>0.21428571428571427</v>
      </c>
      <c r="H11" s="5">
        <f t="shared" si="4"/>
        <v>0</v>
      </c>
    </row>
    <row r="12" spans="1:8" x14ac:dyDescent="0.3">
      <c r="A12" t="s">
        <v>2104</v>
      </c>
      <c r="B12">
        <f>COUNTIFS(Crowdfunding!D:D,"&gt;=45000",Crowdfunding!F:F,"=SUCCESSFUL")-COUNTIFS(Crowdfunding!D:D,"&gt;49999",Crowdfunding!F:F,"=SUCCESSFUL")</f>
        <v>8</v>
      </c>
      <c r="C12">
        <f>COUNTIFS(Crowdfunding!D:D,"&gt;=45000",Crowdfunding!F:F,"=FAILED")-COUNTIFS(Crowdfunding!D:D,"&gt;49999",Crowdfunding!F:F,"=FAILED")</f>
        <v>3</v>
      </c>
      <c r="D12">
        <f>COUNTIFS(Crowdfunding!D:D,"&gt;=45000",Crowdfunding!F:F,"=CANCELED")-COUNTIFS(Crowdfunding!D:D,"&gt;49999",Crowdfunding!F:F,"=CANCELED")</f>
        <v>0</v>
      </c>
      <c r="E12">
        <f t="shared" si="1"/>
        <v>11</v>
      </c>
      <c r="F12" s="5">
        <f t="shared" si="2"/>
        <v>0.72727272727272729</v>
      </c>
      <c r="G12" s="5">
        <f t="shared" si="3"/>
        <v>0.27272727272727271</v>
      </c>
      <c r="H12" s="5">
        <f t="shared" si="4"/>
        <v>0</v>
      </c>
    </row>
    <row r="13" spans="1:8" x14ac:dyDescent="0.3">
      <c r="A13" t="s">
        <v>2105</v>
      </c>
      <c r="B13">
        <f>COUNTIFS(Crowdfunding!D:D,"&gt;=50000",Crowdfunding!F:F,"=SUCCESSFUL")</f>
        <v>114</v>
      </c>
      <c r="C13">
        <f>COUNTIFS(Crowdfunding!D:D,"&gt;=50000",Crowdfunding!F:F,"=FAILED")</f>
        <v>163</v>
      </c>
      <c r="D13">
        <f>COUNTIFS(Crowdfunding!D:D,"&gt;=50000",Crowdfunding!F:F,"=CANCELED")</f>
        <v>28</v>
      </c>
      <c r="E13">
        <f t="shared" si="1"/>
        <v>305</v>
      </c>
      <c r="F13" s="5">
        <f t="shared" si="2"/>
        <v>0.3737704918032787</v>
      </c>
      <c r="G13" s="5">
        <f t="shared" si="3"/>
        <v>0.53442622950819674</v>
      </c>
      <c r="H13" s="5">
        <f t="shared" si="4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518A-4CF0-4875-9D43-9ABE41995949}">
  <sheetPr codeName="Sheet6"/>
  <dimension ref="A1:K566"/>
  <sheetViews>
    <sheetView workbookViewId="0">
      <selection activeCell="I14" sqref="I14"/>
    </sheetView>
  </sheetViews>
  <sheetFormatPr defaultRowHeight="15.6" x14ac:dyDescent="0.3"/>
  <cols>
    <col min="9" max="9" width="17.19921875" bestFit="1" customWidth="1"/>
    <col min="10" max="10" width="9.8984375" bestFit="1" customWidth="1"/>
  </cols>
  <sheetData>
    <row r="1" spans="1:11" x14ac:dyDescent="0.3">
      <c r="A1" s="1" t="s">
        <v>4</v>
      </c>
      <c r="B1" s="1" t="s">
        <v>5</v>
      </c>
      <c r="D1" s="1" t="s">
        <v>4</v>
      </c>
      <c r="E1" s="1" t="s">
        <v>5</v>
      </c>
      <c r="I1" t="s">
        <v>2107</v>
      </c>
      <c r="J1" t="s">
        <v>2108</v>
      </c>
      <c r="K1" t="s">
        <v>2109</v>
      </c>
    </row>
    <row r="2" spans="1:11" x14ac:dyDescent="0.3">
      <c r="A2" t="s">
        <v>20</v>
      </c>
      <c r="B2">
        <v>158</v>
      </c>
      <c r="D2" t="s">
        <v>14</v>
      </c>
      <c r="E2">
        <v>0</v>
      </c>
      <c r="I2" t="s">
        <v>2110</v>
      </c>
      <c r="J2">
        <f>AVERAGE(B2:B566)</f>
        <v>851.14690265486729</v>
      </c>
      <c r="K2">
        <f>AVERAGE(E2:E365)</f>
        <v>585.61538461538464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I3" t="s">
        <v>2111</v>
      </c>
      <c r="J3">
        <f>MEDIAN(B2:B566)</f>
        <v>201</v>
      </c>
      <c r="K3">
        <f>MEDIAN(E2:E365)</f>
        <v>114.5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I4" t="s">
        <v>2114</v>
      </c>
      <c r="J4">
        <f>MIN(B2:B566)</f>
        <v>16</v>
      </c>
      <c r="K4">
        <f>MIN(E2:E365)</f>
        <v>0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I5" t="s">
        <v>2115</v>
      </c>
      <c r="J5">
        <f>MAX(B2:B566)</f>
        <v>7295</v>
      </c>
      <c r="K5">
        <f>MAX(E2:E365)</f>
        <v>6080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I6" t="s">
        <v>2112</v>
      </c>
      <c r="J6">
        <f>_xlfn.VAR.P(B2:B566)</f>
        <v>1603373.7324019109</v>
      </c>
      <c r="K6">
        <f>_xlfn.VAR.P(E2:E365)</f>
        <v>921574.68174133555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I7" t="s">
        <v>2113</v>
      </c>
      <c r="J7">
        <f>_xlfn.STDEV.P(B2:B566)</f>
        <v>1266.2439466397898</v>
      </c>
      <c r="K7">
        <f>_xlfn.STDEV.P(E2:E365)</f>
        <v>959.98681331637863</v>
      </c>
    </row>
    <row r="8" spans="1:11" x14ac:dyDescent="0.3">
      <c r="A8" t="s">
        <v>20</v>
      </c>
      <c r="B8">
        <v>100</v>
      </c>
      <c r="D8" t="s">
        <v>14</v>
      </c>
      <c r="E8">
        <v>55</v>
      </c>
    </row>
    <row r="9" spans="1:11" x14ac:dyDescent="0.3">
      <c r="A9" t="s">
        <v>20</v>
      </c>
      <c r="B9">
        <v>1249</v>
      </c>
      <c r="D9" t="s">
        <v>14</v>
      </c>
      <c r="E9">
        <v>200</v>
      </c>
    </row>
    <row r="10" spans="1:11" x14ac:dyDescent="0.3">
      <c r="A10" t="s">
        <v>20</v>
      </c>
      <c r="B10">
        <v>1396</v>
      </c>
      <c r="D10" t="s">
        <v>14</v>
      </c>
      <c r="E10">
        <v>452</v>
      </c>
    </row>
    <row r="11" spans="1:11" x14ac:dyDescent="0.3">
      <c r="A11" t="s">
        <v>20</v>
      </c>
      <c r="B11">
        <v>890</v>
      </c>
      <c r="D11" t="s">
        <v>14</v>
      </c>
      <c r="E11">
        <v>674</v>
      </c>
    </row>
    <row r="12" spans="1:11" x14ac:dyDescent="0.3">
      <c r="A12" t="s">
        <v>20</v>
      </c>
      <c r="B12">
        <v>142</v>
      </c>
      <c r="D12" t="s">
        <v>14</v>
      </c>
      <c r="E12">
        <v>558</v>
      </c>
    </row>
    <row r="13" spans="1:11" x14ac:dyDescent="0.3">
      <c r="A13" t="s">
        <v>20</v>
      </c>
      <c r="B13">
        <v>2673</v>
      </c>
      <c r="D13" t="s">
        <v>14</v>
      </c>
      <c r="E13">
        <v>15</v>
      </c>
    </row>
    <row r="14" spans="1:11" x14ac:dyDescent="0.3">
      <c r="A14" t="s">
        <v>20</v>
      </c>
      <c r="B14">
        <v>163</v>
      </c>
      <c r="D14" t="s">
        <v>14</v>
      </c>
      <c r="E14">
        <v>2307</v>
      </c>
    </row>
    <row r="15" spans="1:11" x14ac:dyDescent="0.3">
      <c r="A15" t="s">
        <v>20</v>
      </c>
      <c r="B15">
        <v>2220</v>
      </c>
      <c r="D15" t="s">
        <v>14</v>
      </c>
      <c r="E15">
        <v>88</v>
      </c>
    </row>
    <row r="16" spans="1:11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"successful"</formula>
    </cfRule>
    <cfRule type="cellIs" dxfId="8" priority="8" operator="equal">
      <formula>"failed"</formula>
    </cfRule>
  </conditionalFormatting>
  <conditionalFormatting sqref="D1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topLeftCell="C1" workbookViewId="0">
      <selection activeCell="P3" sqref="P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26.296875" customWidth="1"/>
    <col min="10" max="11" width="11.19921875" bestFit="1" customWidth="1"/>
    <col min="14" max="14" width="28" bestFit="1" customWidth="1"/>
    <col min="15" max="15" width="22.09765625" customWidth="1"/>
    <col min="16" max="16" width="22.19921875" customWidth="1"/>
    <col min="17" max="17" width="20.69921875" customWidth="1"/>
    <col min="18" max="18" width="20.296875" customWidth="1"/>
    <col min="19" max="19" width="19.69921875" style="9" customWidth="1"/>
    <col min="20" max="20" width="19.5" style="9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8" t="s">
        <v>2072</v>
      </c>
      <c r="T1" s="8" t="s">
        <v>2073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>
        <f>IF(G2=0, 0,E2/G2)</f>
        <v>0</v>
      </c>
      <c r="Q2" t="str" cm="1">
        <f t="array" ref="Q2:R2">_xlfn.TEXTSPLIT(N2, "/", , 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>
        <f t="shared" ref="P3:P66" si="1">IF(G3=0, 0,E3/G3)</f>
        <v>92.151898734177209</v>
      </c>
      <c r="Q3" t="str" cm="1">
        <f t="array" ref="Q3:R3">_xlfn.TEXTSPLIT(N3, "/", , 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>
        <f t="shared" si="1"/>
        <v>100.01614035087719</v>
      </c>
      <c r="Q4" t="str" cm="1">
        <f t="array" ref="Q4:R4">_xlfn.TEXTSPLIT(N4, "/", , 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>
        <f t="shared" si="1"/>
        <v>103.20833333333333</v>
      </c>
      <c r="Q5" t="str" cm="1">
        <f t="array" ref="Q5:R5">_xlfn.TEXTSPLIT(N5, "/", , 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>
        <f t="shared" si="1"/>
        <v>99.339622641509436</v>
      </c>
      <c r="Q6" t="str" cm="1">
        <f t="array" ref="Q6:R6">_xlfn.TEXTSPLIT(N6, "/", , 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>
        <f t="shared" si="1"/>
        <v>75.833333333333329</v>
      </c>
      <c r="Q7" t="str" cm="1">
        <f t="array" ref="Q7:R7">_xlfn.TEXTSPLIT(N7, "/", , 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>
        <f t="shared" si="1"/>
        <v>60.555555555555557</v>
      </c>
      <c r="Q8" t="str" cm="1">
        <f t="array" ref="Q8:R8">_xlfn.TEXTSPLIT(N8, "/", , 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>
        <f t="shared" si="1"/>
        <v>64.93832599118943</v>
      </c>
      <c r="Q9" t="str" cm="1">
        <f t="array" ref="Q9:R9">_xlfn.TEXTSPLIT(N9, "/", , 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>
        <f t="shared" si="1"/>
        <v>30.997175141242938</v>
      </c>
      <c r="Q10" t="str" cm="1">
        <f t="array" ref="Q10:R10">_xlfn.TEXTSPLIT(N10, "/", , 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>
        <f t="shared" si="1"/>
        <v>72.909090909090907</v>
      </c>
      <c r="Q11" t="str" cm="1">
        <f t="array" ref="Q11:R11">_xlfn.TEXTSPLIT(N11, "/", , 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>
        <f t="shared" si="1"/>
        <v>62.9</v>
      </c>
      <c r="Q12" t="str" cm="1">
        <f t="array" ref="Q12:R12">_xlfn.TEXTSPLIT(N12, "/", , 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>
        <f t="shared" si="1"/>
        <v>112.22222222222223</v>
      </c>
      <c r="Q13" t="str" cm="1">
        <f t="array" ref="Q13:R13">_xlfn.TEXTSPLIT(N13, "/", , 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>
        <f t="shared" si="1"/>
        <v>102.34545454545454</v>
      </c>
      <c r="Q14" t="str" cm="1">
        <f t="array" ref="Q14:R14">_xlfn.TEXTSPLIT(N14, "/", , 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>
        <f t="shared" si="1"/>
        <v>105.05102040816327</v>
      </c>
      <c r="Q15" t="str" cm="1">
        <f t="array" ref="Q15:R15">_xlfn.TEXTSPLIT(N15, "/", , 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>
        <f t="shared" si="1"/>
        <v>94.144999999999996</v>
      </c>
      <c r="Q16" t="str" cm="1">
        <f t="array" ref="Q16:R16">_xlfn.TEXTSPLIT(N16, "/", , 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>
        <f t="shared" si="1"/>
        <v>84.986725663716811</v>
      </c>
      <c r="Q17" t="str" cm="1">
        <f t="array" ref="Q17:R17">_xlfn.TEXTSPLIT(N17, "/", , 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>
        <f t="shared" si="1"/>
        <v>110.41</v>
      </c>
      <c r="Q18" t="str" cm="1">
        <f t="array" ref="Q18:R18">_xlfn.TEXTSPLIT(N18, "/", , 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>
        <f t="shared" si="1"/>
        <v>107.96236989591674</v>
      </c>
      <c r="Q19" t="str" cm="1">
        <f t="array" ref="Q19:R19">_xlfn.TEXTSPLIT(N19, "/", , 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>
        <f t="shared" si="1"/>
        <v>45.103703703703701</v>
      </c>
      <c r="Q20" t="str" cm="1">
        <f t="array" ref="Q20:R20">_xlfn.TEXTSPLIT(N20, "/", , 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>
        <f t="shared" si="1"/>
        <v>45.001483679525222</v>
      </c>
      <c r="Q21" t="str" cm="1">
        <f t="array" ref="Q21:R21">_xlfn.TEXTSPLIT(N21, "/", , 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>
        <f t="shared" si="1"/>
        <v>105.97134670487107</v>
      </c>
      <c r="Q22" t="str" cm="1">
        <f t="array" ref="Q22:R22">_xlfn.TEXTSPLIT(N22, "/", , 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>
        <f t="shared" si="1"/>
        <v>69.055555555555557</v>
      </c>
      <c r="Q23" t="str" cm="1">
        <f t="array" ref="Q23:R23">_xlfn.TEXTSPLIT(N23, "/", , 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>
        <f t="shared" si="1"/>
        <v>85.044943820224717</v>
      </c>
      <c r="Q24" t="str" cm="1">
        <f t="array" ref="Q24:R24">_xlfn.TEXTSPLIT(N24, "/", , 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>
        <f t="shared" si="1"/>
        <v>105.22535211267606</v>
      </c>
      <c r="Q25" t="str" cm="1">
        <f t="array" ref="Q25:R25">_xlfn.TEXTSPLIT(N25, "/", , 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>
        <f t="shared" si="1"/>
        <v>39.003741114852225</v>
      </c>
      <c r="Q26" t="str" cm="1">
        <f t="array" ref="Q26:R26">_xlfn.TEXTSPLIT(N26, "/", , 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>
        <f t="shared" si="1"/>
        <v>73.030674846625772</v>
      </c>
      <c r="Q27" t="str" cm="1">
        <f t="array" ref="Q27:R27">_xlfn.TEXTSPLIT(N27, "/", , 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>
        <f t="shared" si="1"/>
        <v>35.009459459459457</v>
      </c>
      <c r="Q28" t="str" cm="1">
        <f t="array" ref="Q28:R28">_xlfn.TEXTSPLIT(N28, "/", , 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>
        <f t="shared" si="1"/>
        <v>106.6</v>
      </c>
      <c r="Q29" t="str" cm="1">
        <f t="array" ref="Q29:R29">_xlfn.TEXTSPLIT(N29, "/", , 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>
        <f t="shared" si="1"/>
        <v>61.997747747747745</v>
      </c>
      <c r="Q30" t="str" cm="1">
        <f t="array" ref="Q30:R30">_xlfn.TEXTSPLIT(N30, "/", , 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>
        <f t="shared" si="1"/>
        <v>94.000622665006233</v>
      </c>
      <c r="Q31" t="str" cm="1">
        <f t="array" ref="Q31:R31">_xlfn.TEXTSPLIT(N31, "/", , 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>
        <f t="shared" si="1"/>
        <v>112.05426356589147</v>
      </c>
      <c r="Q32" t="str" cm="1">
        <f t="array" ref="Q32:R32">_xlfn.TEXTSPLIT(N32, "/", , 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>
        <f t="shared" si="1"/>
        <v>48.008849557522126</v>
      </c>
      <c r="Q33" t="str" cm="1">
        <f t="array" ref="Q33:R33">_xlfn.TEXTSPLIT(N33, "/", , 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>
        <f t="shared" si="1"/>
        <v>38.004334633723452</v>
      </c>
      <c r="Q34" t="str" cm="1">
        <f t="array" ref="Q34:R34">_xlfn.TEXTSPLIT(N34, "/", , 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>
        <f t="shared" si="1"/>
        <v>35.000184535892231</v>
      </c>
      <c r="Q35" t="str" cm="1">
        <f t="array" ref="Q35:R35">_xlfn.TEXTSPLIT(N35, "/", , 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>
        <f t="shared" si="1"/>
        <v>85</v>
      </c>
      <c r="Q36" t="str" cm="1">
        <f t="array" ref="Q36:R36">_xlfn.TEXTSPLIT(N36, "/", , 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>
        <f t="shared" si="1"/>
        <v>95.993893129770996</v>
      </c>
      <c r="Q37" t="str" cm="1">
        <f t="array" ref="Q37:R37">_xlfn.TEXTSPLIT(N37, "/", , 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>
        <f t="shared" si="1"/>
        <v>68.8125</v>
      </c>
      <c r="Q38" t="str" cm="1">
        <f t="array" ref="Q38:R38">_xlfn.TEXTSPLIT(N38, "/", , 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>
        <f t="shared" si="1"/>
        <v>105.97196261682242</v>
      </c>
      <c r="Q39" t="str" cm="1">
        <f t="array" ref="Q39:R39">_xlfn.TEXTSPLIT(N39, "/", , 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>
        <f t="shared" si="1"/>
        <v>75.261194029850742</v>
      </c>
      <c r="Q40" t="str" cm="1">
        <f t="array" ref="Q40:R40">_xlfn.TEXTSPLIT(N40, "/", , 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>
        <f t="shared" si="1"/>
        <v>57.125</v>
      </c>
      <c r="Q41" t="str" cm="1">
        <f t="array" ref="Q41:R41">_xlfn.TEXTSPLIT(N41, "/", , 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>
        <f t="shared" si="1"/>
        <v>75.141414141414145</v>
      </c>
      <c r="Q42" t="str" cm="1">
        <f t="array" ref="Q42:R42">_xlfn.TEXTSPLIT(N42, "/", , 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>
        <f t="shared" si="1"/>
        <v>107.42342342342343</v>
      </c>
      <c r="Q43" t="str" cm="1">
        <f t="array" ref="Q43:R43">_xlfn.TEXTSPLIT(N43, "/", , 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>
        <f t="shared" si="1"/>
        <v>35.995495495495497</v>
      </c>
      <c r="Q44" t="str" cm="1">
        <f t="array" ref="Q44:R44">_xlfn.TEXTSPLIT(N44, "/", , 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>
        <f t="shared" si="1"/>
        <v>26.998873148744366</v>
      </c>
      <c r="Q45" t="str" cm="1">
        <f t="array" ref="Q45:R45">_xlfn.TEXTSPLIT(N45, "/", , 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>
        <f t="shared" si="1"/>
        <v>107.56122448979592</v>
      </c>
      <c r="Q46" t="str" cm="1">
        <f t="array" ref="Q46:R46">_xlfn.TEXTSPLIT(N46, "/", , 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>
        <f t="shared" si="1"/>
        <v>94.375</v>
      </c>
      <c r="Q47" t="str" cm="1">
        <f t="array" ref="Q47:R47">_xlfn.TEXTSPLIT(N47, "/", , 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>
        <f t="shared" si="1"/>
        <v>46.163043478260867</v>
      </c>
      <c r="Q48" t="str" cm="1">
        <f t="array" ref="Q48:R48">_xlfn.TEXTSPLIT(N48, "/", , 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>
        <f t="shared" si="1"/>
        <v>47.845637583892618</v>
      </c>
      <c r="Q49" t="str" cm="1">
        <f t="array" ref="Q49:R49">_xlfn.TEXTSPLIT(N49, "/", , 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>
        <f t="shared" si="1"/>
        <v>53.007815713698065</v>
      </c>
      <c r="Q50" t="str" cm="1">
        <f t="array" ref="Q50:R50">_xlfn.TEXTSPLIT(N50, "/", , 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>
        <f t="shared" si="1"/>
        <v>45.059405940594061</v>
      </c>
      <c r="Q51" t="str" cm="1">
        <f t="array" ref="Q51:R51">_xlfn.TEXTSPLIT(N51, "/", , 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>
        <f t="shared" si="1"/>
        <v>2</v>
      </c>
      <c r="Q52" t="str" cm="1">
        <f t="array" ref="Q52:R52">_xlfn.TEXTSPLIT(N52, "/", , 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>
        <f t="shared" si="1"/>
        <v>99.006816632583508</v>
      </c>
      <c r="Q53" t="str" cm="1">
        <f t="array" ref="Q53:R53">_xlfn.TEXTSPLIT(N53, "/", , 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>
        <f t="shared" si="1"/>
        <v>32.786666666666669</v>
      </c>
      <c r="Q54" t="str" cm="1">
        <f t="array" ref="Q54:R54">_xlfn.TEXTSPLIT(N54, "/", , 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>
        <f t="shared" si="1"/>
        <v>59.119617224880386</v>
      </c>
      <c r="Q55" t="str" cm="1">
        <f t="array" ref="Q55:R55">_xlfn.TEXTSPLIT(N55, "/", , 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>
        <f t="shared" si="1"/>
        <v>44.93333333333333</v>
      </c>
      <c r="Q56" t="str" cm="1">
        <f t="array" ref="Q56:R56">_xlfn.TEXTSPLIT(N56, "/", , 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>
        <f t="shared" si="1"/>
        <v>89.664122137404576</v>
      </c>
      <c r="Q57" t="str" cm="1">
        <f t="array" ref="Q57:R57">_xlfn.TEXTSPLIT(N57, "/", , 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>
        <f t="shared" si="1"/>
        <v>70.079268292682926</v>
      </c>
      <c r="Q58" t="str" cm="1">
        <f t="array" ref="Q58:R58">_xlfn.TEXTSPLIT(N58, "/", , 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>
        <f t="shared" si="1"/>
        <v>31.059701492537314</v>
      </c>
      <c r="Q59" t="str" cm="1">
        <f t="array" ref="Q59:R59">_xlfn.TEXTSPLIT(N59, "/", , 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>
        <f t="shared" si="1"/>
        <v>29.061611374407583</v>
      </c>
      <c r="Q60" t="str" cm="1">
        <f t="array" ref="Q60:R60">_xlfn.TEXTSPLIT(N60, "/", , 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>
        <f t="shared" si="1"/>
        <v>30.0859375</v>
      </c>
      <c r="Q61" t="str" cm="1">
        <f t="array" ref="Q61:R61">_xlfn.TEXTSPLIT(N61, "/", , 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>
        <f t="shared" si="1"/>
        <v>84.998125000000002</v>
      </c>
      <c r="Q62" t="str" cm="1">
        <f t="array" ref="Q62:R62">_xlfn.TEXTSPLIT(N62, "/", , 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>
        <f t="shared" si="1"/>
        <v>82.001775410563695</v>
      </c>
      <c r="Q63" t="str" cm="1">
        <f t="array" ref="Q63:R63">_xlfn.TEXTSPLIT(N63, "/", , 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>
        <f t="shared" si="1"/>
        <v>58.040160642570278</v>
      </c>
      <c r="Q64" t="str" cm="1">
        <f t="array" ref="Q64:R64">_xlfn.TEXTSPLIT(N64, "/", , 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>
        <f t="shared" si="1"/>
        <v>111.4</v>
      </c>
      <c r="Q65" t="str" cm="1">
        <f t="array" ref="Q65:R65">_xlfn.TEXTSPLIT(N65, "/", , 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>
        <f t="shared" si="1"/>
        <v>71.94736842105263</v>
      </c>
      <c r="Q66" t="str" cm="1">
        <f t="array" ref="Q66:R66">_xlfn.TEXTSPLIT(N66, "/", , 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>
        <f t="shared" ref="P67:P130" si="5">IF(G67=0, 0,E67/G67)</f>
        <v>61.038135593220339</v>
      </c>
      <c r="Q67" t="str" cm="1">
        <f t="array" ref="Q67:R67">_xlfn.TEXTSPLIT(N67, "/", , 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>
        <f t="shared" si="5"/>
        <v>108.91666666666667</v>
      </c>
      <c r="Q68" t="str" cm="1">
        <f t="array" ref="Q68:R68">_xlfn.TEXTSPLIT(N68, "/", , 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>
        <f t="shared" si="5"/>
        <v>29.001722017220171</v>
      </c>
      <c r="Q69" t="str" cm="1">
        <f t="array" ref="Q69:R69">_xlfn.TEXTSPLIT(N69, "/", , 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>
        <f t="shared" si="5"/>
        <v>58.975609756097562</v>
      </c>
      <c r="Q70" t="str" cm="1">
        <f t="array" ref="Q70:R70">_xlfn.TEXTSPLIT(N70, "/", , 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>
        <f t="shared" si="5"/>
        <v>111.82352941176471</v>
      </c>
      <c r="Q71" t="str" cm="1">
        <f t="array" ref="Q71:R71">_xlfn.TEXTSPLIT(N71, "/", , 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>
        <f t="shared" si="5"/>
        <v>63.995555555555555</v>
      </c>
      <c r="Q72" t="str" cm="1">
        <f t="array" ref="Q72:R72">_xlfn.TEXTSPLIT(N72, "/", , 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>
        <f t="shared" si="5"/>
        <v>85.315789473684205</v>
      </c>
      <c r="Q73" t="str" cm="1">
        <f t="array" ref="Q73:R73">_xlfn.TEXTSPLIT(N73, "/", , 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>
        <f t="shared" si="5"/>
        <v>74.481481481481481</v>
      </c>
      <c r="Q74" t="str" cm="1">
        <f t="array" ref="Q74:R74">_xlfn.TEXTSPLIT(N74, "/", , 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>
        <f t="shared" si="5"/>
        <v>105.14772727272727</v>
      </c>
      <c r="Q75" t="str" cm="1">
        <f t="array" ref="Q75:R75">_xlfn.TEXTSPLIT(N75, "/", , 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>
        <f t="shared" si="5"/>
        <v>56.188235294117646</v>
      </c>
      <c r="Q76" t="str" cm="1">
        <f t="array" ref="Q76:R76">_xlfn.TEXTSPLIT(N76, "/", , 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>
        <f t="shared" si="5"/>
        <v>85.917647058823533</v>
      </c>
      <c r="Q77" t="str" cm="1">
        <f t="array" ref="Q77:R77">_xlfn.TEXTSPLIT(N77, "/", , 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>
        <f t="shared" si="5"/>
        <v>57.00296912114014</v>
      </c>
      <c r="Q78" t="str" cm="1">
        <f t="array" ref="Q78:R78">_xlfn.TEXTSPLIT(N78, "/", , 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>
        <f t="shared" si="5"/>
        <v>79.642857142857139</v>
      </c>
      <c r="Q79" t="str" cm="1">
        <f t="array" ref="Q79:R79">_xlfn.TEXTSPLIT(N79, "/", , 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>
        <f t="shared" si="5"/>
        <v>41.018181818181816</v>
      </c>
      <c r="Q80" t="str" cm="1">
        <f t="array" ref="Q80:R80">_xlfn.TEXTSPLIT(N80, "/", , 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>
        <f t="shared" si="5"/>
        <v>48.004773269689736</v>
      </c>
      <c r="Q81" t="str" cm="1">
        <f t="array" ref="Q81:R81">_xlfn.TEXTSPLIT(N81, "/", , 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>
        <f t="shared" si="5"/>
        <v>55.212598425196852</v>
      </c>
      <c r="Q82" t="str" cm="1">
        <f t="array" ref="Q82:R82">_xlfn.TEXTSPLIT(N82, "/", , 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>
        <f t="shared" si="5"/>
        <v>92.109489051094897</v>
      </c>
      <c r="Q83" t="str" cm="1">
        <f t="array" ref="Q83:R83">_xlfn.TEXTSPLIT(N83, "/", , 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>
        <f t="shared" si="5"/>
        <v>83.183333333333337</v>
      </c>
      <c r="Q84" t="str" cm="1">
        <f t="array" ref="Q84:R84">_xlfn.TEXTSPLIT(N84, "/", , 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>
        <f t="shared" si="5"/>
        <v>39.996000000000002</v>
      </c>
      <c r="Q85" t="str" cm="1">
        <f t="array" ref="Q85:R85">_xlfn.TEXTSPLIT(N85, "/", , 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>
        <f t="shared" si="5"/>
        <v>111.1336898395722</v>
      </c>
      <c r="Q86" t="str" cm="1">
        <f t="array" ref="Q86:R86">_xlfn.TEXTSPLIT(N86, "/", , 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>
        <f t="shared" si="5"/>
        <v>90.563380281690144</v>
      </c>
      <c r="Q87" t="str" cm="1">
        <f t="array" ref="Q87:R87">_xlfn.TEXTSPLIT(N87, "/", , 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>
        <f t="shared" si="5"/>
        <v>61.108374384236456</v>
      </c>
      <c r="Q88" t="str" cm="1">
        <f t="array" ref="Q88:R88">_xlfn.TEXTSPLIT(N88, "/", , 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>
        <f t="shared" si="5"/>
        <v>83.022941970310384</v>
      </c>
      <c r="Q89" t="str" cm="1">
        <f t="array" ref="Q89:R89">_xlfn.TEXTSPLIT(N89, "/", , 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>
        <f t="shared" si="5"/>
        <v>110.76106194690266</v>
      </c>
      <c r="Q90" t="str" cm="1">
        <f t="array" ref="Q90:R90">_xlfn.TEXTSPLIT(N90, "/", , 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>
        <f t="shared" si="5"/>
        <v>89.458333333333329</v>
      </c>
      <c r="Q91" t="str" cm="1">
        <f t="array" ref="Q91:R91">_xlfn.TEXTSPLIT(N91, "/", , 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>
        <f t="shared" si="5"/>
        <v>57.849056603773583</v>
      </c>
      <c r="Q92" t="str" cm="1">
        <f t="array" ref="Q92:R92">_xlfn.TEXTSPLIT(N92, "/", , 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>
        <f t="shared" si="5"/>
        <v>109.99705449189985</v>
      </c>
      <c r="Q93" t="str" cm="1">
        <f t="array" ref="Q93:R93">_xlfn.TEXTSPLIT(N93, "/", , 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>
        <f t="shared" si="5"/>
        <v>103.96586345381526</v>
      </c>
      <c r="Q94" t="str" cm="1">
        <f t="array" ref="Q94:R94">_xlfn.TEXTSPLIT(N94, "/", , 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>
        <f t="shared" si="5"/>
        <v>107.99508196721311</v>
      </c>
      <c r="Q95" t="str" cm="1">
        <f t="array" ref="Q95:R95">_xlfn.TEXTSPLIT(N95, "/", , 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>
        <f t="shared" si="5"/>
        <v>48.927777777777777</v>
      </c>
      <c r="Q96" t="str" cm="1">
        <f t="array" ref="Q96:R96">_xlfn.TEXTSPLIT(N96, "/", , 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>
        <f t="shared" si="5"/>
        <v>37.666666666666664</v>
      </c>
      <c r="Q97" t="str" cm="1">
        <f t="array" ref="Q97:R97">_xlfn.TEXTSPLIT(N97, "/", , 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>
        <f t="shared" si="5"/>
        <v>64.999141999141997</v>
      </c>
      <c r="Q98" t="str" cm="1">
        <f t="array" ref="Q98:R98">_xlfn.TEXTSPLIT(N98, "/", , 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>
        <f t="shared" si="5"/>
        <v>106.61061946902655</v>
      </c>
      <c r="Q99" t="str" cm="1">
        <f t="array" ref="Q99:R99">_xlfn.TEXTSPLIT(N99, "/", , 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>
        <f t="shared" si="5"/>
        <v>27.009016393442622</v>
      </c>
      <c r="Q100" t="str" cm="1">
        <f t="array" ref="Q100:R100">_xlfn.TEXTSPLIT(N100, "/", , 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>
        <f t="shared" si="5"/>
        <v>91.16463414634147</v>
      </c>
      <c r="Q101" t="str" cm="1">
        <f t="array" ref="Q101:R101">_xlfn.TEXTSPLIT(N101, "/", , 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>
        <f t="shared" si="5"/>
        <v>1</v>
      </c>
      <c r="Q102" t="str" cm="1">
        <f t="array" ref="Q102:R102">_xlfn.TEXTSPLIT(N102, "/", , 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>
        <f t="shared" si="5"/>
        <v>56.054878048780488</v>
      </c>
      <c r="Q103" t="str" cm="1">
        <f t="array" ref="Q103:R103">_xlfn.TEXTSPLIT(N103, "/", , 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>
        <f t="shared" si="5"/>
        <v>31.017857142857142</v>
      </c>
      <c r="Q104" t="str" cm="1">
        <f t="array" ref="Q104:R104">_xlfn.TEXTSPLIT(N104, "/", , 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>
        <f t="shared" si="5"/>
        <v>66.513513513513516</v>
      </c>
      <c r="Q105" t="str" cm="1">
        <f t="array" ref="Q105:R105">_xlfn.TEXTSPLIT(N105, "/", , 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>
        <f t="shared" si="5"/>
        <v>89.005216484089729</v>
      </c>
      <c r="Q106" t="str" cm="1">
        <f t="array" ref="Q106:R106">_xlfn.TEXTSPLIT(N106, "/", , 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>
        <f t="shared" si="5"/>
        <v>103.46315789473684</v>
      </c>
      <c r="Q107" t="str" cm="1">
        <f t="array" ref="Q107:R107">_xlfn.TEXTSPLIT(N107, "/", , 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>
        <f t="shared" si="5"/>
        <v>95.278911564625844</v>
      </c>
      <c r="Q108" t="str" cm="1">
        <f t="array" ref="Q108:R108">_xlfn.TEXTSPLIT(N108, "/", , 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>
        <f t="shared" si="5"/>
        <v>75.895348837209298</v>
      </c>
      <c r="Q109" t="str" cm="1">
        <f t="array" ref="Q109:R109">_xlfn.TEXTSPLIT(N109, "/", , 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>
        <f t="shared" si="5"/>
        <v>107.57831325301204</v>
      </c>
      <c r="Q110" t="str" cm="1">
        <f t="array" ref="Q110:R110">_xlfn.TEXTSPLIT(N110, "/", , 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>
        <f t="shared" si="5"/>
        <v>51.31666666666667</v>
      </c>
      <c r="Q111" t="str" cm="1">
        <f t="array" ref="Q111:R111">_xlfn.TEXTSPLIT(N111, "/", , 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>
        <f t="shared" si="5"/>
        <v>71.983108108108112</v>
      </c>
      <c r="Q112" t="str" cm="1">
        <f t="array" ref="Q112:R112">_xlfn.TEXTSPLIT(N112, "/", , 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>
        <f t="shared" si="5"/>
        <v>108.95414201183432</v>
      </c>
      <c r="Q113" t="str" cm="1">
        <f t="array" ref="Q113:R113">_xlfn.TEXTSPLIT(N113, "/", , 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>
        <f t="shared" si="5"/>
        <v>35</v>
      </c>
      <c r="Q114" t="str" cm="1">
        <f t="array" ref="Q114:R114">_xlfn.TEXTSPLIT(N114, "/", , 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>
        <f t="shared" si="5"/>
        <v>94.938931297709928</v>
      </c>
      <c r="Q115" t="str" cm="1">
        <f t="array" ref="Q115:R115">_xlfn.TEXTSPLIT(N115, "/", , 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>
        <f t="shared" si="5"/>
        <v>109.65079365079364</v>
      </c>
      <c r="Q116" t="str" cm="1">
        <f t="array" ref="Q116:R116">_xlfn.TEXTSPLIT(N116, "/", , 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>
        <f t="shared" si="5"/>
        <v>44.001815980629537</v>
      </c>
      <c r="Q117" t="str" cm="1">
        <f t="array" ref="Q117:R117">_xlfn.TEXTSPLIT(N117, "/", , 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>
        <f t="shared" si="5"/>
        <v>86.794520547945211</v>
      </c>
      <c r="Q118" t="str" cm="1">
        <f t="array" ref="Q118:R118">_xlfn.TEXTSPLIT(N118, "/", , 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>
        <f t="shared" si="5"/>
        <v>30.992727272727272</v>
      </c>
      <c r="Q119" t="str" cm="1">
        <f t="array" ref="Q119:R119">_xlfn.TEXTSPLIT(N119, "/", , 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>
        <f t="shared" si="5"/>
        <v>94.791044776119406</v>
      </c>
      <c r="Q120" t="str" cm="1">
        <f t="array" ref="Q120:R120">_xlfn.TEXTSPLIT(N120, "/", , 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>
        <f t="shared" si="5"/>
        <v>69.79220779220779</v>
      </c>
      <c r="Q121" t="str" cm="1">
        <f t="array" ref="Q121:R121">_xlfn.TEXTSPLIT(N121, "/", , 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>
        <f t="shared" si="5"/>
        <v>63.003367003367003</v>
      </c>
      <c r="Q122" t="str" cm="1">
        <f t="array" ref="Q122:R122">_xlfn.TEXTSPLIT(N122, "/", , 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>
        <f t="shared" si="5"/>
        <v>110.0343300110742</v>
      </c>
      <c r="Q123" t="str" cm="1">
        <f t="array" ref="Q123:R123">_xlfn.TEXTSPLIT(N123, "/", , 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>
        <f t="shared" si="5"/>
        <v>25.997933274284026</v>
      </c>
      <c r="Q124" t="str" cm="1">
        <f t="array" ref="Q124:R124">_xlfn.TEXTSPLIT(N124, "/", , 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>
        <f t="shared" si="5"/>
        <v>49.987915407854985</v>
      </c>
      <c r="Q125" t="str" cm="1">
        <f t="array" ref="Q125:R125">_xlfn.TEXTSPLIT(N125, "/", , 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>
        <f t="shared" si="5"/>
        <v>101.72340425531915</v>
      </c>
      <c r="Q126" t="str" cm="1">
        <f t="array" ref="Q126:R126">_xlfn.TEXTSPLIT(N126, "/", , 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>
        <f t="shared" si="5"/>
        <v>47.083333333333336</v>
      </c>
      <c r="Q127" t="str" cm="1">
        <f t="array" ref="Q127:R127">_xlfn.TEXTSPLIT(N127, "/", , 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>
        <f t="shared" si="5"/>
        <v>89.944444444444443</v>
      </c>
      <c r="Q128" t="str" cm="1">
        <f t="array" ref="Q128:R128">_xlfn.TEXTSPLIT(N128, "/", , 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>
        <f t="shared" si="5"/>
        <v>78.96875</v>
      </c>
      <c r="Q129" t="str" cm="1">
        <f t="array" ref="Q129:R129">_xlfn.TEXTSPLIT(N129, "/", , 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>
        <f t="shared" si="5"/>
        <v>80.067669172932327</v>
      </c>
      <c r="Q130" t="str" cm="1">
        <f t="array" ref="Q130:R130">_xlfn.TEXTSPLIT(N130, "/", , 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>
        <f t="shared" ref="P131:P194" si="9">IF(G131=0, 0,E131/G131)</f>
        <v>86.472727272727269</v>
      </c>
      <c r="Q131" t="str" cm="1">
        <f t="array" ref="Q131:R131">_xlfn.TEXTSPLIT(N131, "/", , 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>
        <f t="shared" si="9"/>
        <v>28.001876172607879</v>
      </c>
      <c r="Q132" t="str" cm="1">
        <f t="array" ref="Q132:R132">_xlfn.TEXTSPLIT(N132, "/", , 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>
        <f t="shared" si="9"/>
        <v>67.996725337699544</v>
      </c>
      <c r="Q133" t="str" cm="1">
        <f t="array" ref="Q133:R133">_xlfn.TEXTSPLIT(N133, "/", , 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>
        <f t="shared" si="9"/>
        <v>43.078651685393261</v>
      </c>
      <c r="Q134" t="str" cm="1">
        <f t="array" ref="Q134:R134">_xlfn.TEXTSPLIT(N134, "/", , 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>
        <f t="shared" si="9"/>
        <v>87.95597484276729</v>
      </c>
      <c r="Q135" t="str" cm="1">
        <f t="array" ref="Q135:R135">_xlfn.TEXTSPLIT(N135, "/", , 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>
        <f t="shared" si="9"/>
        <v>94.987234042553197</v>
      </c>
      <c r="Q136" t="str" cm="1">
        <f t="array" ref="Q136:R136">_xlfn.TEXTSPLIT(N136, "/", , 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>
        <f t="shared" si="9"/>
        <v>46.905982905982903</v>
      </c>
      <c r="Q137" t="str" cm="1">
        <f t="array" ref="Q137:R137">_xlfn.TEXTSPLIT(N137, "/", , 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>
        <f t="shared" si="9"/>
        <v>46.913793103448278</v>
      </c>
      <c r="Q138" t="str" cm="1">
        <f t="array" ref="Q138:R138">_xlfn.TEXTSPLIT(N138, "/", , 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>
        <f t="shared" si="9"/>
        <v>94.24</v>
      </c>
      <c r="Q139" t="str" cm="1">
        <f t="array" ref="Q139:R139">_xlfn.TEXTSPLIT(N139, "/", , 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>
        <f t="shared" si="9"/>
        <v>80.139130434782615</v>
      </c>
      <c r="Q140" t="str" cm="1">
        <f t="array" ref="Q140:R140">_xlfn.TEXTSPLIT(N140, "/", , 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>
        <f t="shared" si="9"/>
        <v>59.036809815950917</v>
      </c>
      <c r="Q141" t="str" cm="1">
        <f t="array" ref="Q141:R141">_xlfn.TEXTSPLIT(N141, "/", , 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>
        <f t="shared" si="9"/>
        <v>65.989247311827953</v>
      </c>
      <c r="Q142" t="str" cm="1">
        <f t="array" ref="Q142:R142">_xlfn.TEXTSPLIT(N142, "/", , 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>
        <f t="shared" si="9"/>
        <v>60.992530345471522</v>
      </c>
      <c r="Q143" t="str" cm="1">
        <f t="array" ref="Q143:R143">_xlfn.TEXTSPLIT(N143, "/", , 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>
        <f t="shared" si="9"/>
        <v>98.307692307692307</v>
      </c>
      <c r="Q144" t="str" cm="1">
        <f t="array" ref="Q144:R144">_xlfn.TEXTSPLIT(N144, "/", , 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>
        <f t="shared" si="9"/>
        <v>104.6</v>
      </c>
      <c r="Q145" t="str" cm="1">
        <f t="array" ref="Q145:R145">_xlfn.TEXTSPLIT(N145, "/", , 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>
        <f t="shared" si="9"/>
        <v>86.066666666666663</v>
      </c>
      <c r="Q146" t="str" cm="1">
        <f t="array" ref="Q146:R146">_xlfn.TEXTSPLIT(N146, "/", , 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>
        <f t="shared" si="9"/>
        <v>76.989583333333329</v>
      </c>
      <c r="Q147" t="str" cm="1">
        <f t="array" ref="Q147:R147">_xlfn.TEXTSPLIT(N147, "/", , 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>
        <f t="shared" si="9"/>
        <v>29.764705882352942</v>
      </c>
      <c r="Q148" t="str" cm="1">
        <f t="array" ref="Q148:R148">_xlfn.TEXTSPLIT(N148, "/", , 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>
        <f t="shared" si="9"/>
        <v>46.91959798994975</v>
      </c>
      <c r="Q149" t="str" cm="1">
        <f t="array" ref="Q149:R149">_xlfn.TEXTSPLIT(N149, "/", , 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>
        <f t="shared" si="9"/>
        <v>105.18691588785046</v>
      </c>
      <c r="Q150" t="str" cm="1">
        <f t="array" ref="Q150:R150">_xlfn.TEXTSPLIT(N150, "/", , 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>
        <f t="shared" si="9"/>
        <v>69.907692307692301</v>
      </c>
      <c r="Q151" t="str" cm="1">
        <f t="array" ref="Q151:R151">_xlfn.TEXTSPLIT(N151, "/", , 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>
        <f t="shared" si="9"/>
        <v>1</v>
      </c>
      <c r="Q152" t="str" cm="1">
        <f t="array" ref="Q152:R152">_xlfn.TEXTSPLIT(N152, "/", , 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>
        <f t="shared" si="9"/>
        <v>60.011588275391958</v>
      </c>
      <c r="Q153" t="str" cm="1">
        <f t="array" ref="Q153:R153">_xlfn.TEXTSPLIT(N153, "/", , 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>
        <f t="shared" si="9"/>
        <v>52.006220379146917</v>
      </c>
      <c r="Q154" t="str" cm="1">
        <f t="array" ref="Q154:R154">_xlfn.TEXTSPLIT(N154, "/", , 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>
        <f t="shared" si="9"/>
        <v>31.000176025347649</v>
      </c>
      <c r="Q155" t="str" cm="1">
        <f t="array" ref="Q155:R155">_xlfn.TEXTSPLIT(N155, "/", , 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>
        <f t="shared" si="9"/>
        <v>95.042492917847028</v>
      </c>
      <c r="Q156" t="str" cm="1">
        <f t="array" ref="Q156:R156">_xlfn.TEXTSPLIT(N156, "/", , 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>
        <f t="shared" si="9"/>
        <v>75.968174204355108</v>
      </c>
      <c r="Q157" t="str" cm="1">
        <f t="array" ref="Q157:R157">_xlfn.TEXTSPLIT(N157, "/", , 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>
        <f t="shared" si="9"/>
        <v>71.013192612137203</v>
      </c>
      <c r="Q158" t="str" cm="1">
        <f t="array" ref="Q158:R158">_xlfn.TEXTSPLIT(N158, "/", , 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>
        <f t="shared" si="9"/>
        <v>73.733333333333334</v>
      </c>
      <c r="Q159" t="str" cm="1">
        <f t="array" ref="Q159:R159">_xlfn.TEXTSPLIT(N159, "/", , 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>
        <f t="shared" si="9"/>
        <v>113.17073170731707</v>
      </c>
      <c r="Q160" t="str" cm="1">
        <f t="array" ref="Q160:R160">_xlfn.TEXTSPLIT(N160, "/", , 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>
        <f t="shared" si="9"/>
        <v>105.00933552992861</v>
      </c>
      <c r="Q161" t="str" cm="1">
        <f t="array" ref="Q161:R161">_xlfn.TEXTSPLIT(N161, "/", , 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>
        <f t="shared" si="9"/>
        <v>79.176829268292678</v>
      </c>
      <c r="Q162" t="str" cm="1">
        <f t="array" ref="Q162:R162">_xlfn.TEXTSPLIT(N162, "/", , 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>
        <f t="shared" si="9"/>
        <v>57.333333333333336</v>
      </c>
      <c r="Q163" t="str" cm="1">
        <f t="array" ref="Q163:R163">_xlfn.TEXTSPLIT(N163, "/", , 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>
        <f t="shared" si="9"/>
        <v>58.178343949044589</v>
      </c>
      <c r="Q164" t="str" cm="1">
        <f t="array" ref="Q164:R164">_xlfn.TEXTSPLIT(N164, "/", , 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>
        <f t="shared" si="9"/>
        <v>36.032520325203251</v>
      </c>
      <c r="Q165" t="str" cm="1">
        <f t="array" ref="Q165:R165">_xlfn.TEXTSPLIT(N165, "/", , 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>
        <f t="shared" si="9"/>
        <v>107.99068767908309</v>
      </c>
      <c r="Q166" t="str" cm="1">
        <f t="array" ref="Q166:R166">_xlfn.TEXTSPLIT(N166, "/", , 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>
        <f t="shared" si="9"/>
        <v>44.005985634477256</v>
      </c>
      <c r="Q167" t="str" cm="1">
        <f t="array" ref="Q167:R167">_xlfn.TEXTSPLIT(N167, "/", , 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>
        <f t="shared" si="9"/>
        <v>55.077868852459019</v>
      </c>
      <c r="Q168" t="str" cm="1">
        <f t="array" ref="Q168:R168">_xlfn.TEXTSPLIT(N168, "/", , 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>
        <f t="shared" si="9"/>
        <v>74</v>
      </c>
      <c r="Q169" t="str" cm="1">
        <f t="array" ref="Q169:R169">_xlfn.TEXTSPLIT(N169, "/", , 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>
        <f t="shared" si="9"/>
        <v>41.996858638743454</v>
      </c>
      <c r="Q170" t="str" cm="1">
        <f t="array" ref="Q170:R170">_xlfn.TEXTSPLIT(N170, "/", , 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>
        <f t="shared" si="9"/>
        <v>77.988161010260455</v>
      </c>
      <c r="Q171" t="str" cm="1">
        <f t="array" ref="Q171:R171">_xlfn.TEXTSPLIT(N171, "/", , 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>
        <f t="shared" si="9"/>
        <v>82.507462686567166</v>
      </c>
      <c r="Q172" t="str" cm="1">
        <f t="array" ref="Q172:R172">_xlfn.TEXTSPLIT(N172, "/", , 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>
        <f t="shared" si="9"/>
        <v>104.2</v>
      </c>
      <c r="Q173" t="str" cm="1">
        <f t="array" ref="Q173:R173">_xlfn.TEXTSPLIT(N173, "/", , 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>
        <f t="shared" si="9"/>
        <v>25.5</v>
      </c>
      <c r="Q174" t="str" cm="1">
        <f t="array" ref="Q174:R174">_xlfn.TEXTSPLIT(N174, "/", , 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>
        <f t="shared" si="9"/>
        <v>100.98334401024984</v>
      </c>
      <c r="Q175" t="str" cm="1">
        <f t="array" ref="Q175:R175">_xlfn.TEXTSPLIT(N175, "/", , 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>
        <f t="shared" si="9"/>
        <v>111.83333333333333</v>
      </c>
      <c r="Q176" t="str" cm="1">
        <f t="array" ref="Q176:R176">_xlfn.TEXTSPLIT(N176, "/", , 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>
        <f t="shared" si="9"/>
        <v>41.999115044247787</v>
      </c>
      <c r="Q177" t="str" cm="1">
        <f t="array" ref="Q177:R177">_xlfn.TEXTSPLIT(N177, "/", , 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>
        <f t="shared" si="9"/>
        <v>110.05115089514067</v>
      </c>
      <c r="Q178" t="str" cm="1">
        <f t="array" ref="Q178:R178">_xlfn.TEXTSPLIT(N178, "/", , 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>
        <f t="shared" si="9"/>
        <v>58.997079225994888</v>
      </c>
      <c r="Q179" t="str" cm="1">
        <f t="array" ref="Q179:R179">_xlfn.TEXTSPLIT(N179, "/", , 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>
        <f t="shared" si="9"/>
        <v>32.985714285714288</v>
      </c>
      <c r="Q180" t="str" cm="1">
        <f t="array" ref="Q180:R180">_xlfn.TEXTSPLIT(N180, "/", , 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>
        <f t="shared" si="9"/>
        <v>45.005654509471306</v>
      </c>
      <c r="Q181" t="str" cm="1">
        <f t="array" ref="Q181:R181">_xlfn.TEXTSPLIT(N181, "/", , 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>
        <f t="shared" si="9"/>
        <v>81.98196487897485</v>
      </c>
      <c r="Q182" t="str" cm="1">
        <f t="array" ref="Q182:R182">_xlfn.TEXTSPLIT(N182, "/", , 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>
        <f t="shared" si="9"/>
        <v>39.080882352941174</v>
      </c>
      <c r="Q183" t="str" cm="1">
        <f t="array" ref="Q183:R183">_xlfn.TEXTSPLIT(N183, "/", , 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>
        <f t="shared" si="9"/>
        <v>58.996383363471971</v>
      </c>
      <c r="Q184" t="str" cm="1">
        <f t="array" ref="Q184:R184">_xlfn.TEXTSPLIT(N184, "/", , 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>
        <f t="shared" si="9"/>
        <v>40.988372093023258</v>
      </c>
      <c r="Q185" t="str" cm="1">
        <f t="array" ref="Q185:R185">_xlfn.TEXTSPLIT(N185, "/", , 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>
        <f t="shared" si="9"/>
        <v>31.029411764705884</v>
      </c>
      <c r="Q186" t="str" cm="1">
        <f t="array" ref="Q186:R186">_xlfn.TEXTSPLIT(N186, "/", , 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>
        <f t="shared" si="9"/>
        <v>37.789473684210527</v>
      </c>
      <c r="Q187" t="str" cm="1">
        <f t="array" ref="Q187:R187">_xlfn.TEXTSPLIT(N187, "/", , 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>
        <f t="shared" si="9"/>
        <v>32.006772009029348</v>
      </c>
      <c r="Q188" t="str" cm="1">
        <f t="array" ref="Q188:R188">_xlfn.TEXTSPLIT(N188, "/", , 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>
        <f t="shared" si="9"/>
        <v>95.966712898751737</v>
      </c>
      <c r="Q189" t="str" cm="1">
        <f t="array" ref="Q189:R189">_xlfn.TEXTSPLIT(N189, "/", , 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>
        <f t="shared" si="9"/>
        <v>75</v>
      </c>
      <c r="Q190" t="str" cm="1">
        <f t="array" ref="Q190:R190">_xlfn.TEXTSPLIT(N190, "/", , 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>
        <f t="shared" si="9"/>
        <v>102.0498866213152</v>
      </c>
      <c r="Q191" t="str" cm="1">
        <f t="array" ref="Q191:R191">_xlfn.TEXTSPLIT(N191, "/", , 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>
        <f t="shared" si="9"/>
        <v>105.75</v>
      </c>
      <c r="Q192" t="str" cm="1">
        <f t="array" ref="Q192:R192">_xlfn.TEXTSPLIT(N192, "/", , 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>
        <f t="shared" si="9"/>
        <v>37.069767441860463</v>
      </c>
      <c r="Q193" t="str" cm="1">
        <f t="array" ref="Q193:R193">_xlfn.TEXTSPLIT(N193, "/", , 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>
        <f t="shared" si="9"/>
        <v>35.049382716049379</v>
      </c>
      <c r="Q194" t="str" cm="1">
        <f t="array" ref="Q194:R194">_xlfn.TEXTSPLIT(N194, "/", , 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>
        <f t="shared" ref="P195:P258" si="13">IF(G195=0, 0,E195/G195)</f>
        <v>46.338461538461537</v>
      </c>
      <c r="Q195" t="str" cm="1">
        <f t="array" ref="Q195:R195">_xlfn.TEXTSPLIT(N195, "/", , 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>
        <f t="shared" si="13"/>
        <v>69.174603174603178</v>
      </c>
      <c r="Q196" t="str" cm="1">
        <f t="array" ref="Q196:R196">_xlfn.TEXTSPLIT(N196, "/", , 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>
        <f t="shared" si="13"/>
        <v>109.07824427480917</v>
      </c>
      <c r="Q197" t="str" cm="1">
        <f t="array" ref="Q197:R197">_xlfn.TEXTSPLIT(N197, "/", , 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>
        <f t="shared" si="13"/>
        <v>51.78</v>
      </c>
      <c r="Q198" t="str" cm="1">
        <f t="array" ref="Q198:R198">_xlfn.TEXTSPLIT(N198, "/", , 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>
        <f t="shared" si="13"/>
        <v>82.010055304172951</v>
      </c>
      <c r="Q199" t="str" cm="1">
        <f t="array" ref="Q199:R199">_xlfn.TEXTSPLIT(N199, "/", , 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>
        <f t="shared" si="13"/>
        <v>35.958333333333336</v>
      </c>
      <c r="Q200" t="str" cm="1">
        <f t="array" ref="Q200:R200">_xlfn.TEXTSPLIT(N200, "/", , 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>
        <f t="shared" si="13"/>
        <v>74.461538461538467</v>
      </c>
      <c r="Q201" t="str" cm="1">
        <f t="array" ref="Q201:R201">_xlfn.TEXTSPLIT(N201, "/", , 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>
        <f t="shared" si="13"/>
        <v>2</v>
      </c>
      <c r="Q202" t="str" cm="1">
        <f t="array" ref="Q202:R202">_xlfn.TEXTSPLIT(N202, "/", , 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>
        <f t="shared" si="13"/>
        <v>91.114649681528661</v>
      </c>
      <c r="Q203" t="str" cm="1">
        <f t="array" ref="Q203:R203">_xlfn.TEXTSPLIT(N203, "/", , 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>
        <f t="shared" si="13"/>
        <v>79.792682926829272</v>
      </c>
      <c r="Q204" t="str" cm="1">
        <f t="array" ref="Q204:R204">_xlfn.TEXTSPLIT(N204, "/", , 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>
        <f t="shared" si="13"/>
        <v>42.999777678968428</v>
      </c>
      <c r="Q205" t="str" cm="1">
        <f t="array" ref="Q205:R205">_xlfn.TEXTSPLIT(N205, "/", , 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>
        <f t="shared" si="13"/>
        <v>63.225000000000001</v>
      </c>
      <c r="Q206" t="str" cm="1">
        <f t="array" ref="Q206:R206">_xlfn.TEXTSPLIT(N206, "/", , 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>
        <f t="shared" si="13"/>
        <v>70.174999999999997</v>
      </c>
      <c r="Q207" t="str" cm="1">
        <f t="array" ref="Q207:R207">_xlfn.TEXTSPLIT(N207, "/", , 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>
        <f t="shared" si="13"/>
        <v>61.333333333333336</v>
      </c>
      <c r="Q208" t="str" cm="1">
        <f t="array" ref="Q208:R208">_xlfn.TEXTSPLIT(N208, "/", , 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>
        <f t="shared" si="13"/>
        <v>99</v>
      </c>
      <c r="Q209" t="str" cm="1">
        <f t="array" ref="Q209:R209">_xlfn.TEXTSPLIT(N209, "/", , 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>
        <f t="shared" si="13"/>
        <v>96.984900146127615</v>
      </c>
      <c r="Q210" t="str" cm="1">
        <f t="array" ref="Q210:R210">_xlfn.TEXTSPLIT(N210, "/", , 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>
        <f t="shared" si="13"/>
        <v>51.004950495049506</v>
      </c>
      <c r="Q211" t="str" cm="1">
        <f t="array" ref="Q211:R211">_xlfn.TEXTSPLIT(N211, "/", , 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>
        <f t="shared" si="13"/>
        <v>28.044247787610619</v>
      </c>
      <c r="Q212" t="str" cm="1">
        <f t="array" ref="Q212:R212">_xlfn.TEXTSPLIT(N212, "/", , 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>
        <f t="shared" si="13"/>
        <v>60.984615384615381</v>
      </c>
      <c r="Q213" t="str" cm="1">
        <f t="array" ref="Q213:R213">_xlfn.TEXTSPLIT(N213, "/", , 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>
        <f t="shared" si="13"/>
        <v>73.214285714285708</v>
      </c>
      <c r="Q214" t="str" cm="1">
        <f t="array" ref="Q214:R214">_xlfn.TEXTSPLIT(N214, "/", , 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>
        <f t="shared" si="13"/>
        <v>39.997435299603637</v>
      </c>
      <c r="Q215" t="str" cm="1">
        <f t="array" ref="Q215:R215">_xlfn.TEXTSPLIT(N215, "/", , 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>
        <f t="shared" si="13"/>
        <v>86.812121212121212</v>
      </c>
      <c r="Q216" t="str" cm="1">
        <f t="array" ref="Q216:R216">_xlfn.TEXTSPLIT(N216, "/", , 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>
        <f t="shared" si="13"/>
        <v>42.125874125874127</v>
      </c>
      <c r="Q217" t="str" cm="1">
        <f t="array" ref="Q217:R217">_xlfn.TEXTSPLIT(N217, "/", , 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>
        <f t="shared" si="13"/>
        <v>103.97851239669421</v>
      </c>
      <c r="Q218" t="str" cm="1">
        <f t="array" ref="Q218:R218">_xlfn.TEXTSPLIT(N218, "/", , 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>
        <f t="shared" si="13"/>
        <v>62.003211991434689</v>
      </c>
      <c r="Q219" t="str" cm="1">
        <f t="array" ref="Q219:R219">_xlfn.TEXTSPLIT(N219, "/", , 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>
        <f t="shared" si="13"/>
        <v>31.005037783375315</v>
      </c>
      <c r="Q220" t="str" cm="1">
        <f t="array" ref="Q220:R220">_xlfn.TEXTSPLIT(N220, "/", , 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>
        <f t="shared" si="13"/>
        <v>89.991552956465242</v>
      </c>
      <c r="Q221" t="str" cm="1">
        <f t="array" ref="Q221:R221">_xlfn.TEXTSPLIT(N221, "/", , 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>
        <f t="shared" si="13"/>
        <v>39.235294117647058</v>
      </c>
      <c r="Q222" t="str" cm="1">
        <f t="array" ref="Q222:R222">_xlfn.TEXTSPLIT(N222, "/", , 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>
        <f t="shared" si="13"/>
        <v>54.993116108306566</v>
      </c>
      <c r="Q223" t="str" cm="1">
        <f t="array" ref="Q223:R223">_xlfn.TEXTSPLIT(N223, "/", , 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>
        <f t="shared" si="13"/>
        <v>47.992753623188406</v>
      </c>
      <c r="Q224" t="str" cm="1">
        <f t="array" ref="Q224:R224">_xlfn.TEXTSPLIT(N224, "/", , 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>
        <f t="shared" si="13"/>
        <v>87.966702470461868</v>
      </c>
      <c r="Q225" t="str" cm="1">
        <f t="array" ref="Q225:R225">_xlfn.TEXTSPLIT(N225, "/", , 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>
        <f t="shared" si="13"/>
        <v>51.999165275459099</v>
      </c>
      <c r="Q226" t="str" cm="1">
        <f t="array" ref="Q226:R226">_xlfn.TEXTSPLIT(N226, "/", , 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>
        <f t="shared" si="13"/>
        <v>29.999659863945578</v>
      </c>
      <c r="Q227" t="str" cm="1">
        <f t="array" ref="Q227:R227">_xlfn.TEXTSPLIT(N227, "/", , 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>
        <f t="shared" si="13"/>
        <v>98.205357142857139</v>
      </c>
      <c r="Q228" t="str" cm="1">
        <f t="array" ref="Q228:R228">_xlfn.TEXTSPLIT(N228, "/", , 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>
        <f t="shared" si="13"/>
        <v>108.96182396606575</v>
      </c>
      <c r="Q229" t="str" cm="1">
        <f t="array" ref="Q229:R229">_xlfn.TEXTSPLIT(N229, "/", , 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>
        <f t="shared" si="13"/>
        <v>66.998379254457049</v>
      </c>
      <c r="Q230" t="str" cm="1">
        <f t="array" ref="Q230:R230">_xlfn.TEXTSPLIT(N230, "/", , 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>
        <f t="shared" si="13"/>
        <v>64.99333594668758</v>
      </c>
      <c r="Q231" t="str" cm="1">
        <f t="array" ref="Q231:R231">_xlfn.TEXTSPLIT(N231, "/", , 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>
        <f t="shared" si="13"/>
        <v>99.841584158415841</v>
      </c>
      <c r="Q232" t="str" cm="1">
        <f t="array" ref="Q232:R232">_xlfn.TEXTSPLIT(N232, "/", , 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>
        <f t="shared" si="13"/>
        <v>82.432835820895519</v>
      </c>
      <c r="Q233" t="str" cm="1">
        <f t="array" ref="Q233:R233">_xlfn.TEXTSPLIT(N233, "/", , 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>
        <f t="shared" si="13"/>
        <v>63.293478260869563</v>
      </c>
      <c r="Q234" t="str" cm="1">
        <f t="array" ref="Q234:R234">_xlfn.TEXTSPLIT(N234, "/", , 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>
        <f t="shared" si="13"/>
        <v>96.774193548387103</v>
      </c>
      <c r="Q235" t="str" cm="1">
        <f t="array" ref="Q235:R235">_xlfn.TEXTSPLIT(N235, "/", , 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>
        <f t="shared" si="13"/>
        <v>54.906040268456373</v>
      </c>
      <c r="Q236" t="str" cm="1">
        <f t="array" ref="Q236:R236">_xlfn.TEXTSPLIT(N236, "/", , 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>
        <f t="shared" si="13"/>
        <v>39.010869565217391</v>
      </c>
      <c r="Q237" t="str" cm="1">
        <f t="array" ref="Q237:R237">_xlfn.TEXTSPLIT(N237, "/", , 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>
        <f t="shared" si="13"/>
        <v>75.84210526315789</v>
      </c>
      <c r="Q238" t="str" cm="1">
        <f t="array" ref="Q238:R238">_xlfn.TEXTSPLIT(N238, "/", , 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>
        <f t="shared" si="13"/>
        <v>45.051671732522799</v>
      </c>
      <c r="Q239" t="str" cm="1">
        <f t="array" ref="Q239:R239">_xlfn.TEXTSPLIT(N239, "/", , 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>
        <f t="shared" si="13"/>
        <v>104.51546391752578</v>
      </c>
      <c r="Q240" t="str" cm="1">
        <f t="array" ref="Q240:R240">_xlfn.TEXTSPLIT(N240, "/", , 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>
        <f t="shared" si="13"/>
        <v>76.268292682926827</v>
      </c>
      <c r="Q241" t="str" cm="1">
        <f t="array" ref="Q241:R241">_xlfn.TEXTSPLIT(N241, "/", , 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>
        <f t="shared" si="13"/>
        <v>69.015695067264573</v>
      </c>
      <c r="Q242" t="str" cm="1">
        <f t="array" ref="Q242:R242">_xlfn.TEXTSPLIT(N242, "/", , 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>
        <f t="shared" si="13"/>
        <v>101.97684085510689</v>
      </c>
      <c r="Q243" t="str" cm="1">
        <f t="array" ref="Q243:R243">_xlfn.TEXTSPLIT(N243, "/", , 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>
        <f t="shared" si="13"/>
        <v>42.915999999999997</v>
      </c>
      <c r="Q244" t="str" cm="1">
        <f t="array" ref="Q244:R244">_xlfn.TEXTSPLIT(N244, "/", , 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>
        <f t="shared" si="13"/>
        <v>43.025210084033617</v>
      </c>
      <c r="Q245" t="str" cm="1">
        <f t="array" ref="Q245:R245">_xlfn.TEXTSPLIT(N245, "/", , 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>
        <f t="shared" si="13"/>
        <v>75.245283018867923</v>
      </c>
      <c r="Q246" t="str" cm="1">
        <f t="array" ref="Q246:R246">_xlfn.TEXTSPLIT(N246, "/", , 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>
        <f t="shared" si="13"/>
        <v>69.023364485981304</v>
      </c>
      <c r="Q247" t="str" cm="1">
        <f t="array" ref="Q247:R247">_xlfn.TEXTSPLIT(N247, "/", , 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>
        <f t="shared" si="13"/>
        <v>65.986486486486484</v>
      </c>
      <c r="Q248" t="str" cm="1">
        <f t="array" ref="Q248:R248">_xlfn.TEXTSPLIT(N248, "/", , 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>
        <f t="shared" si="13"/>
        <v>98.013800424628457</v>
      </c>
      <c r="Q249" t="str" cm="1">
        <f t="array" ref="Q249:R249">_xlfn.TEXTSPLIT(N249, "/", , 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>
        <f t="shared" si="13"/>
        <v>60.105504587155963</v>
      </c>
      <c r="Q250" t="str" cm="1">
        <f t="array" ref="Q250:R250">_xlfn.TEXTSPLIT(N250, "/", , 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>
        <f t="shared" si="13"/>
        <v>26.000773395204948</v>
      </c>
      <c r="Q251" t="str" cm="1">
        <f t="array" ref="Q251:R251">_xlfn.TEXTSPLIT(N251, "/", , 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>
        <f t="shared" si="13"/>
        <v>3</v>
      </c>
      <c r="Q252" t="str" cm="1">
        <f t="array" ref="Q252:R252">_xlfn.TEXTSPLIT(N252, "/", , 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>
        <f t="shared" si="13"/>
        <v>38.019801980198018</v>
      </c>
      <c r="Q253" t="str" cm="1">
        <f t="array" ref="Q253:R253">_xlfn.TEXTSPLIT(N253, "/", , 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>
        <f t="shared" si="13"/>
        <v>106.15254237288136</v>
      </c>
      <c r="Q254" t="str" cm="1">
        <f t="array" ref="Q254:R254">_xlfn.TEXTSPLIT(N254, "/", , 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>
        <f t="shared" si="13"/>
        <v>81.019475655430711</v>
      </c>
      <c r="Q255" t="str" cm="1">
        <f t="array" ref="Q255:R255">_xlfn.TEXTSPLIT(N255, "/", , 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>
        <f t="shared" si="13"/>
        <v>96.647727272727266</v>
      </c>
      <c r="Q256" t="str" cm="1">
        <f t="array" ref="Q256:R256">_xlfn.TEXTSPLIT(N256, "/", , 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>
        <f t="shared" si="13"/>
        <v>57.003535651149086</v>
      </c>
      <c r="Q257" t="str" cm="1">
        <f t="array" ref="Q257:R257">_xlfn.TEXTSPLIT(N257, "/", , 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>
        <f t="shared" si="13"/>
        <v>63.93333333333333</v>
      </c>
      <c r="Q258" t="str" cm="1">
        <f t="array" ref="Q258:R258">_xlfn.TEXTSPLIT(N258, "/", , 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>
        <f t="shared" ref="P259:P322" si="17">IF(G259=0, 0,E259/G259)</f>
        <v>90.456521739130437</v>
      </c>
      <c r="Q259" t="str" cm="1">
        <f t="array" ref="Q259:R259">_xlfn.TEXTSPLIT(N259, "/", , 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>
        <f t="shared" si="17"/>
        <v>72.172043010752688</v>
      </c>
      <c r="Q260" t="str" cm="1">
        <f t="array" ref="Q260:R260">_xlfn.TEXTSPLIT(N260, "/", , 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>
        <f t="shared" si="17"/>
        <v>77.934782608695656</v>
      </c>
      <c r="Q261" t="str" cm="1">
        <f t="array" ref="Q261:R261">_xlfn.TEXTSPLIT(N261, "/", , 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>
        <f t="shared" si="17"/>
        <v>38.065134099616856</v>
      </c>
      <c r="Q262" t="str" cm="1">
        <f t="array" ref="Q262:R262">_xlfn.TEXTSPLIT(N262, "/", , 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>
        <f t="shared" si="17"/>
        <v>57.936123348017624</v>
      </c>
      <c r="Q263" t="str" cm="1">
        <f t="array" ref="Q263:R263">_xlfn.TEXTSPLIT(N263, "/", , 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>
        <f t="shared" si="17"/>
        <v>49.794392523364486</v>
      </c>
      <c r="Q264" t="str" cm="1">
        <f t="array" ref="Q264:R264">_xlfn.TEXTSPLIT(N264, "/", , 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>
        <f t="shared" si="17"/>
        <v>54.050251256281406</v>
      </c>
      <c r="Q265" t="str" cm="1">
        <f t="array" ref="Q265:R265">_xlfn.TEXTSPLIT(N265, "/", , 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>
        <f t="shared" si="17"/>
        <v>30.002721335268504</v>
      </c>
      <c r="Q266" t="str" cm="1">
        <f t="array" ref="Q266:R266">_xlfn.TEXTSPLIT(N266, "/", , 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>
        <f t="shared" si="17"/>
        <v>70.127906976744185</v>
      </c>
      <c r="Q267" t="str" cm="1">
        <f t="array" ref="Q267:R267">_xlfn.TEXTSPLIT(N267, "/", , 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>
        <f t="shared" si="17"/>
        <v>26.996228786926462</v>
      </c>
      <c r="Q268" t="str" cm="1">
        <f t="array" ref="Q268:R268">_xlfn.TEXTSPLIT(N268, "/", , 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>
        <f t="shared" si="17"/>
        <v>51.990606936416185</v>
      </c>
      <c r="Q269" t="str" cm="1">
        <f t="array" ref="Q269:R269">_xlfn.TEXTSPLIT(N269, "/", , 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>
        <f t="shared" si="17"/>
        <v>56.416666666666664</v>
      </c>
      <c r="Q270" t="str" cm="1">
        <f t="array" ref="Q270:R270">_xlfn.TEXTSPLIT(N270, "/", , 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>
        <f t="shared" si="17"/>
        <v>101.63218390804597</v>
      </c>
      <c r="Q271" t="str" cm="1">
        <f t="array" ref="Q271:R271">_xlfn.TEXTSPLIT(N271, "/", , 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>
        <f t="shared" si="17"/>
        <v>25.005291005291006</v>
      </c>
      <c r="Q272" t="str" cm="1">
        <f t="array" ref="Q272:R272">_xlfn.TEXTSPLIT(N272, "/", , 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>
        <f t="shared" si="17"/>
        <v>32.016393442622949</v>
      </c>
      <c r="Q273" t="str" cm="1">
        <f t="array" ref="Q273:R273">_xlfn.TEXTSPLIT(N273, "/", , 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>
        <f t="shared" si="17"/>
        <v>82.021647307286173</v>
      </c>
      <c r="Q274" t="str" cm="1">
        <f t="array" ref="Q274:R274">_xlfn.TEXTSPLIT(N274, "/", , 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>
        <f t="shared" si="17"/>
        <v>37.957446808510639</v>
      </c>
      <c r="Q275" t="str" cm="1">
        <f t="array" ref="Q275:R275">_xlfn.TEXTSPLIT(N275, "/", , 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>
        <f t="shared" si="17"/>
        <v>51.533333333333331</v>
      </c>
      <c r="Q276" t="str" cm="1">
        <f t="array" ref="Q276:R276">_xlfn.TEXTSPLIT(N276, "/", , 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>
        <f t="shared" si="17"/>
        <v>81.198275862068968</v>
      </c>
      <c r="Q277" t="str" cm="1">
        <f t="array" ref="Q277:R277">_xlfn.TEXTSPLIT(N277, "/", , 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>
        <f t="shared" si="17"/>
        <v>40.030075187969928</v>
      </c>
      <c r="Q278" t="str" cm="1">
        <f t="array" ref="Q278:R278">_xlfn.TEXTSPLIT(N278, "/", , 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>
        <f t="shared" si="17"/>
        <v>89.939759036144579</v>
      </c>
      <c r="Q279" t="str" cm="1">
        <f t="array" ref="Q279:R279">_xlfn.TEXTSPLIT(N279, "/", , 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>
        <f t="shared" si="17"/>
        <v>96.692307692307693</v>
      </c>
      <c r="Q280" t="str" cm="1">
        <f t="array" ref="Q280:R280">_xlfn.TEXTSPLIT(N280, "/", , 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>
        <f t="shared" si="17"/>
        <v>25.010989010989011</v>
      </c>
      <c r="Q281" t="str" cm="1">
        <f t="array" ref="Q281:R281">_xlfn.TEXTSPLIT(N281, "/", , 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>
        <f t="shared" si="17"/>
        <v>36.987277353689571</v>
      </c>
      <c r="Q282" t="str" cm="1">
        <f t="array" ref="Q282:R282">_xlfn.TEXTSPLIT(N282, "/", , 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>
        <f t="shared" si="17"/>
        <v>73.012609117361791</v>
      </c>
      <c r="Q283" t="str" cm="1">
        <f t="array" ref="Q283:R283">_xlfn.TEXTSPLIT(N283, "/", , 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>
        <f t="shared" si="17"/>
        <v>68.240601503759393</v>
      </c>
      <c r="Q284" t="str" cm="1">
        <f t="array" ref="Q284:R284">_xlfn.TEXTSPLIT(N284, "/", , 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>
        <f t="shared" si="17"/>
        <v>52.310344827586206</v>
      </c>
      <c r="Q285" t="str" cm="1">
        <f t="array" ref="Q285:R285">_xlfn.TEXTSPLIT(N285, "/", , 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>
        <f t="shared" si="17"/>
        <v>61.765151515151516</v>
      </c>
      <c r="Q286" t="str" cm="1">
        <f t="array" ref="Q286:R286">_xlfn.TEXTSPLIT(N286, "/", , 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>
        <f t="shared" si="17"/>
        <v>25.027559055118111</v>
      </c>
      <c r="Q287" t="str" cm="1">
        <f t="array" ref="Q287:R287">_xlfn.TEXTSPLIT(N287, "/", , 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>
        <f t="shared" si="17"/>
        <v>106.28804347826087</v>
      </c>
      <c r="Q288" t="str" cm="1">
        <f t="array" ref="Q288:R288">_xlfn.TEXTSPLIT(N288, "/", , 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>
        <f t="shared" si="17"/>
        <v>75.07386363636364</v>
      </c>
      <c r="Q289" t="str" cm="1">
        <f t="array" ref="Q289:R289">_xlfn.TEXTSPLIT(N289, "/", , 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>
        <f t="shared" si="17"/>
        <v>39.970802919708028</v>
      </c>
      <c r="Q290" t="str" cm="1">
        <f t="array" ref="Q290:R290">_xlfn.TEXTSPLIT(N290, "/", , 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>
        <f t="shared" si="17"/>
        <v>39.982195845697326</v>
      </c>
      <c r="Q291" t="str" cm="1">
        <f t="array" ref="Q291:R291">_xlfn.TEXTSPLIT(N291, "/", , 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>
        <f t="shared" si="17"/>
        <v>101.01541850220265</v>
      </c>
      <c r="Q292" t="str" cm="1">
        <f t="array" ref="Q292:R292">_xlfn.TEXTSPLIT(N292, "/", , 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>
        <f t="shared" si="17"/>
        <v>76.813084112149539</v>
      </c>
      <c r="Q293" t="str" cm="1">
        <f t="array" ref="Q293:R293">_xlfn.TEXTSPLIT(N293, "/", , 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>
        <f t="shared" si="17"/>
        <v>71.7</v>
      </c>
      <c r="Q294" t="str" cm="1">
        <f t="array" ref="Q294:R294">_xlfn.TEXTSPLIT(N294, "/", , 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>
        <f t="shared" si="17"/>
        <v>33.28125</v>
      </c>
      <c r="Q295" t="str" cm="1">
        <f t="array" ref="Q295:R295">_xlfn.TEXTSPLIT(N295, "/", , 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>
        <f t="shared" si="17"/>
        <v>43.923497267759565</v>
      </c>
      <c r="Q296" t="str" cm="1">
        <f t="array" ref="Q296:R296">_xlfn.TEXTSPLIT(N296, "/", , 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>
        <f t="shared" si="17"/>
        <v>36.004712041884815</v>
      </c>
      <c r="Q297" t="str" cm="1">
        <f t="array" ref="Q297:R297">_xlfn.TEXTSPLIT(N297, "/", , 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>
        <f t="shared" si="17"/>
        <v>88.21052631578948</v>
      </c>
      <c r="Q298" t="str" cm="1">
        <f t="array" ref="Q298:R298">_xlfn.TEXTSPLIT(N298, "/", , 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>
        <f t="shared" si="17"/>
        <v>65.240384615384613</v>
      </c>
      <c r="Q299" t="str" cm="1">
        <f t="array" ref="Q299:R299">_xlfn.TEXTSPLIT(N299, "/", , 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>
        <f t="shared" si="17"/>
        <v>69.958333333333329</v>
      </c>
      <c r="Q300" t="str" cm="1">
        <f t="array" ref="Q300:R300">_xlfn.TEXTSPLIT(N300, "/", , 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>
        <f t="shared" si="17"/>
        <v>39.877551020408163</v>
      </c>
      <c r="Q301" t="str" cm="1">
        <f t="array" ref="Q301:R301">_xlfn.TEXTSPLIT(N301, "/", , 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>
        <f t="shared" si="17"/>
        <v>5</v>
      </c>
      <c r="Q302" t="str" cm="1">
        <f t="array" ref="Q302:R302">_xlfn.TEXTSPLIT(N302, "/", , 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>
        <f t="shared" si="17"/>
        <v>41.023728813559323</v>
      </c>
      <c r="Q303" t="str" cm="1">
        <f t="array" ref="Q303:R303">_xlfn.TEXTSPLIT(N303, "/", , 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>
        <f t="shared" si="17"/>
        <v>98.914285714285711</v>
      </c>
      <c r="Q304" t="str" cm="1">
        <f t="array" ref="Q304:R304">_xlfn.TEXTSPLIT(N304, "/", , 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>
        <f t="shared" si="17"/>
        <v>87.78125</v>
      </c>
      <c r="Q305" t="str" cm="1">
        <f t="array" ref="Q305:R305">_xlfn.TEXTSPLIT(N305, "/", , 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>
        <f t="shared" si="17"/>
        <v>80.767605633802816</v>
      </c>
      <c r="Q306" t="str" cm="1">
        <f t="array" ref="Q306:R306">_xlfn.TEXTSPLIT(N306, "/", , 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>
        <f t="shared" si="17"/>
        <v>94.28235294117647</v>
      </c>
      <c r="Q307" t="str" cm="1">
        <f t="array" ref="Q307:R307">_xlfn.TEXTSPLIT(N307, "/", , 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>
        <f t="shared" si="17"/>
        <v>73.428571428571431</v>
      </c>
      <c r="Q308" t="str" cm="1">
        <f t="array" ref="Q308:R308">_xlfn.TEXTSPLIT(N308, "/", , 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>
        <f t="shared" si="17"/>
        <v>65.968133535660087</v>
      </c>
      <c r="Q309" t="str" cm="1">
        <f t="array" ref="Q309:R309">_xlfn.TEXTSPLIT(N309, "/", , 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>
        <f t="shared" si="17"/>
        <v>109.04109589041096</v>
      </c>
      <c r="Q310" t="str" cm="1">
        <f t="array" ref="Q310:R310">_xlfn.TEXTSPLIT(N310, "/", , 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>
        <f t="shared" si="17"/>
        <v>41.16</v>
      </c>
      <c r="Q311" t="str" cm="1">
        <f t="array" ref="Q311:R311">_xlfn.TEXTSPLIT(N311, "/", , 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>
        <f t="shared" si="17"/>
        <v>99.125</v>
      </c>
      <c r="Q312" t="str" cm="1">
        <f t="array" ref="Q312:R312">_xlfn.TEXTSPLIT(N312, "/", , 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>
        <f t="shared" si="17"/>
        <v>105.88429752066116</v>
      </c>
      <c r="Q313" t="str" cm="1">
        <f t="array" ref="Q313:R313">_xlfn.TEXTSPLIT(N313, "/", , 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>
        <f t="shared" si="17"/>
        <v>48.996525921966864</v>
      </c>
      <c r="Q314" t="str" cm="1">
        <f t="array" ref="Q314:R314">_xlfn.TEXTSPLIT(N314, "/", , 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>
        <f t="shared" si="17"/>
        <v>39</v>
      </c>
      <c r="Q315" t="str" cm="1">
        <f t="array" ref="Q315:R315">_xlfn.TEXTSPLIT(N315, "/", , 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>
        <f t="shared" si="17"/>
        <v>31.022556390977442</v>
      </c>
      <c r="Q316" t="str" cm="1">
        <f t="array" ref="Q316:R316">_xlfn.TEXTSPLIT(N316, "/", , 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>
        <f t="shared" si="17"/>
        <v>103.87096774193549</v>
      </c>
      <c r="Q317" t="str" cm="1">
        <f t="array" ref="Q317:R317">_xlfn.TEXTSPLIT(N317, "/", , 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>
        <f t="shared" si="17"/>
        <v>59.268518518518519</v>
      </c>
      <c r="Q318" t="str" cm="1">
        <f t="array" ref="Q318:R318">_xlfn.TEXTSPLIT(N318, "/", , 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>
        <f t="shared" si="17"/>
        <v>42.3</v>
      </c>
      <c r="Q319" t="str" cm="1">
        <f t="array" ref="Q319:R319">_xlfn.TEXTSPLIT(N319, "/", , 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>
        <f t="shared" si="17"/>
        <v>53.117647058823529</v>
      </c>
      <c r="Q320" t="str" cm="1">
        <f t="array" ref="Q320:R320">_xlfn.TEXTSPLIT(N320, "/", , 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>
        <f t="shared" si="17"/>
        <v>50.796875</v>
      </c>
      <c r="Q321" t="str" cm="1">
        <f t="array" ref="Q321:R321">_xlfn.TEXTSPLIT(N321, "/", , 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>
        <f t="shared" si="17"/>
        <v>101.15</v>
      </c>
      <c r="Q322" t="str" cm="1">
        <f t="array" ref="Q322:R322">_xlfn.TEXTSPLIT(N322, "/", , 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>
        <f t="shared" ref="P323:P386" si="21">IF(G323=0, 0,E323/G323)</f>
        <v>65.000810372771468</v>
      </c>
      <c r="Q323" t="str" cm="1">
        <f t="array" ref="Q323:R323">_xlfn.TEXTSPLIT(N323, "/", , 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>
        <f t="shared" si="21"/>
        <v>37.998645510835914</v>
      </c>
      <c r="Q324" t="str" cm="1">
        <f t="array" ref="Q324:R324">_xlfn.TEXTSPLIT(N324, "/", , 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>
        <f t="shared" si="21"/>
        <v>82.615384615384613</v>
      </c>
      <c r="Q325" t="str" cm="1">
        <f t="array" ref="Q325:R325">_xlfn.TEXTSPLIT(N325, "/", , 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>
        <f t="shared" si="21"/>
        <v>37.941368078175898</v>
      </c>
      <c r="Q326" t="str" cm="1">
        <f t="array" ref="Q326:R326">_xlfn.TEXTSPLIT(N326, "/", , 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>
        <f t="shared" si="21"/>
        <v>80.780821917808225</v>
      </c>
      <c r="Q327" t="str" cm="1">
        <f t="array" ref="Q327:R327">_xlfn.TEXTSPLIT(N327, "/", , 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>
        <f t="shared" si="21"/>
        <v>25.984375</v>
      </c>
      <c r="Q328" t="str" cm="1">
        <f t="array" ref="Q328:R328">_xlfn.TEXTSPLIT(N328, "/", , 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>
        <f t="shared" si="21"/>
        <v>30.363636363636363</v>
      </c>
      <c r="Q329" t="str" cm="1">
        <f t="array" ref="Q329:R329">_xlfn.TEXTSPLIT(N329, "/", , 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>
        <f t="shared" si="21"/>
        <v>54.004916018025398</v>
      </c>
      <c r="Q330" t="str" cm="1">
        <f t="array" ref="Q330:R330">_xlfn.TEXTSPLIT(N330, "/", , 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>
        <f t="shared" si="21"/>
        <v>101.78672985781991</v>
      </c>
      <c r="Q331" t="str" cm="1">
        <f t="array" ref="Q331:R331">_xlfn.TEXTSPLIT(N331, "/", , 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>
        <f t="shared" si="21"/>
        <v>45.003610108303249</v>
      </c>
      <c r="Q332" t="str" cm="1">
        <f t="array" ref="Q332:R332">_xlfn.TEXTSPLIT(N332, "/", , 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>
        <f t="shared" si="21"/>
        <v>77.068421052631578</v>
      </c>
      <c r="Q333" t="str" cm="1">
        <f t="array" ref="Q333:R333">_xlfn.TEXTSPLIT(N333, "/", , 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>
        <f t="shared" si="21"/>
        <v>88.076595744680844</v>
      </c>
      <c r="Q334" t="str" cm="1">
        <f t="array" ref="Q334:R334">_xlfn.TEXTSPLIT(N334, "/", , 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>
        <f t="shared" si="21"/>
        <v>47.035573122529641</v>
      </c>
      <c r="Q335" t="str" cm="1">
        <f t="array" ref="Q335:R335">_xlfn.TEXTSPLIT(N335, "/", , 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>
        <f t="shared" si="21"/>
        <v>110.99550763701707</v>
      </c>
      <c r="Q336" t="str" cm="1">
        <f t="array" ref="Q336:R336">_xlfn.TEXTSPLIT(N336, "/", , 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>
        <f t="shared" si="21"/>
        <v>87.003066141042481</v>
      </c>
      <c r="Q337" t="str" cm="1">
        <f t="array" ref="Q337:R337">_xlfn.TEXTSPLIT(N337, "/", , 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>
        <f t="shared" si="21"/>
        <v>63.994402985074629</v>
      </c>
      <c r="Q338" t="str" cm="1">
        <f t="array" ref="Q338:R338">_xlfn.TEXTSPLIT(N338, "/", , 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>
        <f t="shared" si="21"/>
        <v>105.9945205479452</v>
      </c>
      <c r="Q339" t="str" cm="1">
        <f t="array" ref="Q339:R339">_xlfn.TEXTSPLIT(N339, "/", , 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>
        <f t="shared" si="21"/>
        <v>73.989349112426041</v>
      </c>
      <c r="Q340" t="str" cm="1">
        <f t="array" ref="Q340:R340">_xlfn.TEXTSPLIT(N340, "/", , 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>
        <f t="shared" si="21"/>
        <v>84.02004626060139</v>
      </c>
      <c r="Q341" t="str" cm="1">
        <f t="array" ref="Q341:R341">_xlfn.TEXTSPLIT(N341, "/", , 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>
        <f t="shared" si="21"/>
        <v>88.966921119592882</v>
      </c>
      <c r="Q342" t="str" cm="1">
        <f t="array" ref="Q342:R342">_xlfn.TEXTSPLIT(N342, "/", , 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>
        <f t="shared" si="21"/>
        <v>76.990453460620529</v>
      </c>
      <c r="Q343" t="str" cm="1">
        <f t="array" ref="Q343:R343">_xlfn.TEXTSPLIT(N343, "/", , 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>
        <f t="shared" si="21"/>
        <v>97.146341463414629</v>
      </c>
      <c r="Q344" t="str" cm="1">
        <f t="array" ref="Q344:R344">_xlfn.TEXTSPLIT(N344, "/", , 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>
        <f t="shared" si="21"/>
        <v>33.013605442176868</v>
      </c>
      <c r="Q345" t="str" cm="1">
        <f t="array" ref="Q345:R345">_xlfn.TEXTSPLIT(N345, "/", , 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>
        <f t="shared" si="21"/>
        <v>99.950602409638549</v>
      </c>
      <c r="Q346" t="str" cm="1">
        <f t="array" ref="Q346:R346">_xlfn.TEXTSPLIT(N346, "/", , 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>
        <f t="shared" si="21"/>
        <v>69.966767371601208</v>
      </c>
      <c r="Q347" t="str" cm="1">
        <f t="array" ref="Q347:R347">_xlfn.TEXTSPLIT(N347, "/", , 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>
        <f t="shared" si="21"/>
        <v>110.32</v>
      </c>
      <c r="Q348" t="str" cm="1">
        <f t="array" ref="Q348:R348">_xlfn.TEXTSPLIT(N348, "/", , 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>
        <f t="shared" si="21"/>
        <v>66.005235602094245</v>
      </c>
      <c r="Q349" t="str" cm="1">
        <f t="array" ref="Q349:R349">_xlfn.TEXTSPLIT(N349, "/", , 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>
        <f t="shared" si="21"/>
        <v>41.005742176284812</v>
      </c>
      <c r="Q350" t="str" cm="1">
        <f t="array" ref="Q350:R350">_xlfn.TEXTSPLIT(N350, "/", , 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>
        <f t="shared" si="21"/>
        <v>103.96316359696641</v>
      </c>
      <c r="Q351" t="str" cm="1">
        <f t="array" ref="Q351:R351">_xlfn.TEXTSPLIT(N351, "/", , 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>
        <f t="shared" si="21"/>
        <v>5</v>
      </c>
      <c r="Q352" t="str" cm="1">
        <f t="array" ref="Q352:R352">_xlfn.TEXTSPLIT(N352, "/", , 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>
        <f t="shared" si="21"/>
        <v>47.009935419771487</v>
      </c>
      <c r="Q353" t="str" cm="1">
        <f t="array" ref="Q353:R353">_xlfn.TEXTSPLIT(N353, "/", , 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>
        <f t="shared" si="21"/>
        <v>29.606060606060606</v>
      </c>
      <c r="Q354" t="str" cm="1">
        <f t="array" ref="Q354:R354">_xlfn.TEXTSPLIT(N354, "/", , 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>
        <f t="shared" si="21"/>
        <v>81.010569583088667</v>
      </c>
      <c r="Q355" t="str" cm="1">
        <f t="array" ref="Q355:R355">_xlfn.TEXTSPLIT(N355, "/", , 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>
        <f t="shared" si="21"/>
        <v>94.35</v>
      </c>
      <c r="Q356" t="str" cm="1">
        <f t="array" ref="Q356:R356">_xlfn.TEXTSPLIT(N356, "/", , 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>
        <f t="shared" si="21"/>
        <v>26.058139534883722</v>
      </c>
      <c r="Q357" t="str" cm="1">
        <f t="array" ref="Q357:R357">_xlfn.TEXTSPLIT(N357, "/", , 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>
        <f t="shared" si="21"/>
        <v>85.775000000000006</v>
      </c>
      <c r="Q358" t="str" cm="1">
        <f t="array" ref="Q358:R358">_xlfn.TEXTSPLIT(N358, "/", , 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>
        <f t="shared" si="21"/>
        <v>103.73170731707317</v>
      </c>
      <c r="Q359" t="str" cm="1">
        <f t="array" ref="Q359:R359">_xlfn.TEXTSPLIT(N359, "/", , 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>
        <f t="shared" si="21"/>
        <v>49.826086956521742</v>
      </c>
      <c r="Q360" t="str" cm="1">
        <f t="array" ref="Q360:R360">_xlfn.TEXTSPLIT(N360, "/", , 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>
        <f t="shared" si="21"/>
        <v>63.893048128342244</v>
      </c>
      <c r="Q361" t="str" cm="1">
        <f t="array" ref="Q361:R361">_xlfn.TEXTSPLIT(N361, "/", , 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>
        <f t="shared" si="21"/>
        <v>47.002434782608695</v>
      </c>
      <c r="Q362" t="str" cm="1">
        <f t="array" ref="Q362:R362">_xlfn.TEXTSPLIT(N362, "/", , 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>
        <f t="shared" si="21"/>
        <v>108.47727272727273</v>
      </c>
      <c r="Q363" t="str" cm="1">
        <f t="array" ref="Q363:R363">_xlfn.TEXTSPLIT(N363, "/", , 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>
        <f t="shared" si="21"/>
        <v>72.015706806282722</v>
      </c>
      <c r="Q364" t="str" cm="1">
        <f t="array" ref="Q364:R364">_xlfn.TEXTSPLIT(N364, "/", , 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>
        <f t="shared" si="21"/>
        <v>59.928057553956833</v>
      </c>
      <c r="Q365" t="str" cm="1">
        <f t="array" ref="Q365:R365">_xlfn.TEXTSPLIT(N365, "/", , 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>
        <f t="shared" si="21"/>
        <v>78.209677419354833</v>
      </c>
      <c r="Q366" t="str" cm="1">
        <f t="array" ref="Q366:R366">_xlfn.TEXTSPLIT(N366, "/", , 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>
        <f t="shared" si="21"/>
        <v>104.77678571428571</v>
      </c>
      <c r="Q367" t="str" cm="1">
        <f t="array" ref="Q367:R367">_xlfn.TEXTSPLIT(N367, "/", , 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>
        <f t="shared" si="21"/>
        <v>105.52475247524752</v>
      </c>
      <c r="Q368" t="str" cm="1">
        <f t="array" ref="Q368:R368">_xlfn.TEXTSPLIT(N368, "/", , 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>
        <f t="shared" si="21"/>
        <v>24.933333333333334</v>
      </c>
      <c r="Q369" t="str" cm="1">
        <f t="array" ref="Q369:R369">_xlfn.TEXTSPLIT(N369, "/", , 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_xlfn.TEXTSPLIT(N370, "/", , 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>
        <f t="shared" si="21"/>
        <v>95.733766233766232</v>
      </c>
      <c r="Q371" t="str" cm="1">
        <f t="array" ref="Q371:R371">_xlfn.TEXTSPLIT(N371, "/", , 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>
        <f t="shared" si="21"/>
        <v>29.997485752598056</v>
      </c>
      <c r="Q372" t="str" cm="1">
        <f t="array" ref="Q372:R372">_xlfn.TEXTSPLIT(N372, "/", , 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>
        <f t="shared" si="21"/>
        <v>59.011948529411768</v>
      </c>
      <c r="Q373" t="str" cm="1">
        <f t="array" ref="Q373:R373">_xlfn.TEXTSPLIT(N373, "/", , 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>
        <f t="shared" si="21"/>
        <v>84.757396449704146</v>
      </c>
      <c r="Q374" t="str" cm="1">
        <f t="array" ref="Q374:R374">_xlfn.TEXTSPLIT(N374, "/", , 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>
        <f t="shared" si="21"/>
        <v>78.010921177587846</v>
      </c>
      <c r="Q375" t="str" cm="1">
        <f t="array" ref="Q375:R375">_xlfn.TEXTSPLIT(N375, "/", , 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>
        <f t="shared" si="21"/>
        <v>50.05215419501134</v>
      </c>
      <c r="Q376" t="str" cm="1">
        <f t="array" ref="Q376:R376">_xlfn.TEXTSPLIT(N376, "/", , 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>
        <f t="shared" si="21"/>
        <v>59.16</v>
      </c>
      <c r="Q377" t="str" cm="1">
        <f t="array" ref="Q377:R377">_xlfn.TEXTSPLIT(N377, "/", , 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>
        <f t="shared" si="21"/>
        <v>93.702290076335885</v>
      </c>
      <c r="Q378" t="str" cm="1">
        <f t="array" ref="Q378:R378">_xlfn.TEXTSPLIT(N378, "/", , 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>
        <f t="shared" si="21"/>
        <v>40.14173228346457</v>
      </c>
      <c r="Q379" t="str" cm="1">
        <f t="array" ref="Q379:R379">_xlfn.TEXTSPLIT(N379, "/", , 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>
        <f t="shared" si="21"/>
        <v>70.090140845070422</v>
      </c>
      <c r="Q380" t="str" cm="1">
        <f t="array" ref="Q380:R380">_xlfn.TEXTSPLIT(N380, "/", , 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>
        <f t="shared" si="21"/>
        <v>66.181818181818187</v>
      </c>
      <c r="Q381" t="str" cm="1">
        <f t="array" ref="Q381:R381">_xlfn.TEXTSPLIT(N381, "/", , 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>
        <f t="shared" si="21"/>
        <v>47.714285714285715</v>
      </c>
      <c r="Q382" t="str" cm="1">
        <f t="array" ref="Q382:R382">_xlfn.TEXTSPLIT(N382, "/", , 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>
        <f t="shared" si="21"/>
        <v>62.896774193548389</v>
      </c>
      <c r="Q383" t="str" cm="1">
        <f t="array" ref="Q383:R383">_xlfn.TEXTSPLIT(N383, "/", , 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>
        <f t="shared" si="21"/>
        <v>86.611940298507463</v>
      </c>
      <c r="Q384" t="str" cm="1">
        <f t="array" ref="Q384:R384">_xlfn.TEXTSPLIT(N384, "/", , 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>
        <f t="shared" si="21"/>
        <v>75.126984126984127</v>
      </c>
      <c r="Q385" t="str" cm="1">
        <f t="array" ref="Q385:R385">_xlfn.TEXTSPLIT(N385, "/", , 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>
        <f t="shared" si="21"/>
        <v>41.004167534903104</v>
      </c>
      <c r="Q386" t="str" cm="1">
        <f t="array" ref="Q386:R386">_xlfn.TEXTSPLIT(N386, "/", , 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>
        <f t="shared" ref="P387:P450" si="25">IF(G387=0, 0,E387/G387)</f>
        <v>50.007915567282325</v>
      </c>
      <c r="Q387" t="str" cm="1">
        <f t="array" ref="Q387:R387">_xlfn.TEXTSPLIT(N387, "/", , 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>
        <f t="shared" si="25"/>
        <v>96.960674157303373</v>
      </c>
      <c r="Q388" t="str" cm="1">
        <f t="array" ref="Q388:R388">_xlfn.TEXTSPLIT(N388, "/", , 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>
        <f t="shared" si="25"/>
        <v>100.93160377358491</v>
      </c>
      <c r="Q389" t="str" cm="1">
        <f t="array" ref="Q389:R389">_xlfn.TEXTSPLIT(N389, "/", , 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>
        <f t="shared" si="25"/>
        <v>89.227586206896547</v>
      </c>
      <c r="Q390" t="str" cm="1">
        <f t="array" ref="Q390:R390">_xlfn.TEXTSPLIT(N390, "/", , 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>
        <f t="shared" si="25"/>
        <v>87.979166666666671</v>
      </c>
      <c r="Q391" t="str" cm="1">
        <f t="array" ref="Q391:R391">_xlfn.TEXTSPLIT(N391, "/", , 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>
        <f t="shared" si="25"/>
        <v>89.54</v>
      </c>
      <c r="Q392" t="str" cm="1">
        <f t="array" ref="Q392:R392">_xlfn.TEXTSPLIT(N392, "/", , 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>
        <f t="shared" si="25"/>
        <v>29.09271523178808</v>
      </c>
      <c r="Q393" t="str" cm="1">
        <f t="array" ref="Q393:R393">_xlfn.TEXTSPLIT(N393, "/", , 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>
        <f t="shared" si="25"/>
        <v>42.006218905472636</v>
      </c>
      <c r="Q394" t="str" cm="1">
        <f t="array" ref="Q394:R394">_xlfn.TEXTSPLIT(N394, "/", , 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>
        <f t="shared" si="25"/>
        <v>47.004903563255965</v>
      </c>
      <c r="Q395" t="str" cm="1">
        <f t="array" ref="Q395:R395">_xlfn.TEXTSPLIT(N395, "/", , 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>
        <f t="shared" si="25"/>
        <v>110.44117647058823</v>
      </c>
      <c r="Q396" t="str" cm="1">
        <f t="array" ref="Q396:R396">_xlfn.TEXTSPLIT(N396, "/", , 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>
        <f t="shared" si="25"/>
        <v>41.990909090909092</v>
      </c>
      <c r="Q397" t="str" cm="1">
        <f t="array" ref="Q397:R397">_xlfn.TEXTSPLIT(N397, "/", , 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>
        <f t="shared" si="25"/>
        <v>48.012468827930178</v>
      </c>
      <c r="Q398" t="str" cm="1">
        <f t="array" ref="Q398:R398">_xlfn.TEXTSPLIT(N398, "/", , 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>
        <f t="shared" si="25"/>
        <v>31.019823788546255</v>
      </c>
      <c r="Q399" t="str" cm="1">
        <f t="array" ref="Q399:R399">_xlfn.TEXTSPLIT(N399, "/", , 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>
        <f t="shared" si="25"/>
        <v>99.203252032520325</v>
      </c>
      <c r="Q400" t="str" cm="1">
        <f t="array" ref="Q400:R400">_xlfn.TEXTSPLIT(N400, "/", , 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>
        <f t="shared" si="25"/>
        <v>66.022316684378325</v>
      </c>
      <c r="Q401" t="str" cm="1">
        <f t="array" ref="Q401:R401">_xlfn.TEXTSPLIT(N401, "/", , 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>
        <f t="shared" si="25"/>
        <v>2</v>
      </c>
      <c r="Q402" t="str" cm="1">
        <f t="array" ref="Q402:R402">_xlfn.TEXTSPLIT(N402, "/", , 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>
        <f t="shared" si="25"/>
        <v>46.060200668896321</v>
      </c>
      <c r="Q403" t="str" cm="1">
        <f t="array" ref="Q403:R403">_xlfn.TEXTSPLIT(N403, "/", , 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>
        <f t="shared" si="25"/>
        <v>73.650000000000006</v>
      </c>
      <c r="Q404" t="str" cm="1">
        <f t="array" ref="Q404:R404">_xlfn.TEXTSPLIT(N404, "/", , 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>
        <f t="shared" si="25"/>
        <v>55.99336650082919</v>
      </c>
      <c r="Q405" t="str" cm="1">
        <f t="array" ref="Q405:R405">_xlfn.TEXTSPLIT(N405, "/", , 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>
        <f t="shared" si="25"/>
        <v>68.985695127402778</v>
      </c>
      <c r="Q406" t="str" cm="1">
        <f t="array" ref="Q406:R406">_xlfn.TEXTSPLIT(N406, "/", , 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>
        <f t="shared" si="25"/>
        <v>60.981609195402299</v>
      </c>
      <c r="Q407" t="str" cm="1">
        <f t="array" ref="Q407:R407">_xlfn.TEXTSPLIT(N407, "/", , 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>
        <f t="shared" si="25"/>
        <v>110.98139534883721</v>
      </c>
      <c r="Q408" t="str" cm="1">
        <f t="array" ref="Q408:R408">_xlfn.TEXTSPLIT(N408, "/", , 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>
        <f t="shared" si="25"/>
        <v>25</v>
      </c>
      <c r="Q409" t="str" cm="1">
        <f t="array" ref="Q409:R409">_xlfn.TEXTSPLIT(N409, "/", , 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>
        <f t="shared" si="25"/>
        <v>78.759740259740255</v>
      </c>
      <c r="Q410" t="str" cm="1">
        <f t="array" ref="Q410:R410">_xlfn.TEXTSPLIT(N410, "/", , 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>
        <f t="shared" si="25"/>
        <v>87.960784313725483</v>
      </c>
      <c r="Q411" t="str" cm="1">
        <f t="array" ref="Q411:R411">_xlfn.TEXTSPLIT(N411, "/", , 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>
        <f t="shared" si="25"/>
        <v>49.987398739873989</v>
      </c>
      <c r="Q412" t="str" cm="1">
        <f t="array" ref="Q412:R412">_xlfn.TEXTSPLIT(N412, "/", , 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>
        <f t="shared" si="25"/>
        <v>99.524390243902445</v>
      </c>
      <c r="Q413" t="str" cm="1">
        <f t="array" ref="Q413:R413">_xlfn.TEXTSPLIT(N413, "/", , 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>
        <f t="shared" si="25"/>
        <v>104.82089552238806</v>
      </c>
      <c r="Q414" t="str" cm="1">
        <f t="array" ref="Q414:R414">_xlfn.TEXTSPLIT(N414, "/", , 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>
        <f t="shared" si="25"/>
        <v>108.01469237832875</v>
      </c>
      <c r="Q415" t="str" cm="1">
        <f t="array" ref="Q415:R415">_xlfn.TEXTSPLIT(N415, "/", , 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>
        <f t="shared" si="25"/>
        <v>28.998544660724033</v>
      </c>
      <c r="Q416" t="str" cm="1">
        <f t="array" ref="Q416:R416">_xlfn.TEXTSPLIT(N416, "/", , 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>
        <f t="shared" si="25"/>
        <v>30.028708133971293</v>
      </c>
      <c r="Q417" t="str" cm="1">
        <f t="array" ref="Q417:R417">_xlfn.TEXTSPLIT(N417, "/", , 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>
        <f t="shared" si="25"/>
        <v>41.005559416261292</v>
      </c>
      <c r="Q418" t="str" cm="1">
        <f t="array" ref="Q418:R418">_xlfn.TEXTSPLIT(N418, "/", , 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>
        <f t="shared" si="25"/>
        <v>62.866666666666667</v>
      </c>
      <c r="Q419" t="str" cm="1">
        <f t="array" ref="Q419:R419">_xlfn.TEXTSPLIT(N419, "/", , 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>
        <f t="shared" si="25"/>
        <v>47.005002501250623</v>
      </c>
      <c r="Q420" t="str" cm="1">
        <f t="array" ref="Q420:R420">_xlfn.TEXTSPLIT(N420, "/", , 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>
        <f t="shared" si="25"/>
        <v>26.997693638285604</v>
      </c>
      <c r="Q421" t="str" cm="1">
        <f t="array" ref="Q421:R421">_xlfn.TEXTSPLIT(N421, "/", , 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>
        <f t="shared" si="25"/>
        <v>68.329787234042556</v>
      </c>
      <c r="Q422" t="str" cm="1">
        <f t="array" ref="Q422:R422">_xlfn.TEXTSPLIT(N422, "/", , 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>
        <f t="shared" si="25"/>
        <v>50.974576271186443</v>
      </c>
      <c r="Q423" t="str" cm="1">
        <f t="array" ref="Q423:R423">_xlfn.TEXTSPLIT(N423, "/", , 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>
        <f t="shared" si="25"/>
        <v>54.024390243902438</v>
      </c>
      <c r="Q424" t="str" cm="1">
        <f t="array" ref="Q424:R424">_xlfn.TEXTSPLIT(N424, "/", , 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>
        <f t="shared" si="25"/>
        <v>97.055555555555557</v>
      </c>
      <c r="Q425" t="str" cm="1">
        <f t="array" ref="Q425:R425">_xlfn.TEXTSPLIT(N425, "/", , 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>
        <f t="shared" si="25"/>
        <v>24.867469879518072</v>
      </c>
      <c r="Q426" t="str" cm="1">
        <f t="array" ref="Q426:R426">_xlfn.TEXTSPLIT(N426, "/", , 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>
        <f t="shared" si="25"/>
        <v>84.423913043478265</v>
      </c>
      <c r="Q427" t="str" cm="1">
        <f t="array" ref="Q427:R427">_xlfn.TEXTSPLIT(N427, "/", , 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>
        <f t="shared" si="25"/>
        <v>47.091324200913242</v>
      </c>
      <c r="Q428" t="str" cm="1">
        <f t="array" ref="Q428:R428">_xlfn.TEXTSPLIT(N428, "/", , 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>
        <f t="shared" si="25"/>
        <v>77.996041171813147</v>
      </c>
      <c r="Q429" t="str" cm="1">
        <f t="array" ref="Q429:R429">_xlfn.TEXTSPLIT(N429, "/", , 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>
        <f t="shared" si="25"/>
        <v>62.967871485943775</v>
      </c>
      <c r="Q430" t="str" cm="1">
        <f t="array" ref="Q430:R430">_xlfn.TEXTSPLIT(N430, "/", , 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>
        <f t="shared" si="25"/>
        <v>81.006080449017773</v>
      </c>
      <c r="Q431" t="str" cm="1">
        <f t="array" ref="Q431:R431">_xlfn.TEXTSPLIT(N431, "/", , 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>
        <f t="shared" si="25"/>
        <v>65.321428571428569</v>
      </c>
      <c r="Q432" t="str" cm="1">
        <f t="array" ref="Q432:R432">_xlfn.TEXTSPLIT(N432, "/", , 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>
        <f t="shared" si="25"/>
        <v>104.43617021276596</v>
      </c>
      <c r="Q433" t="str" cm="1">
        <f t="array" ref="Q433:R433">_xlfn.TEXTSPLIT(N433, "/", , 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>
        <f t="shared" si="25"/>
        <v>69.989010989010993</v>
      </c>
      <c r="Q434" t="str" cm="1">
        <f t="array" ref="Q434:R434">_xlfn.TEXTSPLIT(N434, "/", , 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>
        <f t="shared" si="25"/>
        <v>83.023989898989896</v>
      </c>
      <c r="Q435" t="str" cm="1">
        <f t="array" ref="Q435:R435">_xlfn.TEXTSPLIT(N435, "/", , 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>
        <f t="shared" si="25"/>
        <v>90.3</v>
      </c>
      <c r="Q436" t="str" cm="1">
        <f t="array" ref="Q436:R436">_xlfn.TEXTSPLIT(N436, "/", , 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>
        <f t="shared" si="25"/>
        <v>103.98131932282546</v>
      </c>
      <c r="Q437" t="str" cm="1">
        <f t="array" ref="Q437:R437">_xlfn.TEXTSPLIT(N437, "/", , 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>
        <f t="shared" si="25"/>
        <v>54.931726907630519</v>
      </c>
      <c r="Q438" t="str" cm="1">
        <f t="array" ref="Q438:R438">_xlfn.TEXTSPLIT(N438, "/", , 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>
        <f t="shared" si="25"/>
        <v>51.921875</v>
      </c>
      <c r="Q439" t="str" cm="1">
        <f t="array" ref="Q439:R439">_xlfn.TEXTSPLIT(N439, "/", , 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>
        <f t="shared" si="25"/>
        <v>60.02834008097166</v>
      </c>
      <c r="Q440" t="str" cm="1">
        <f t="array" ref="Q440:R440">_xlfn.TEXTSPLIT(N440, "/", , 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>
        <f t="shared" si="25"/>
        <v>44.003488879197555</v>
      </c>
      <c r="Q441" t="str" cm="1">
        <f t="array" ref="Q441:R441">_xlfn.TEXTSPLIT(N441, "/", , 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>
        <f t="shared" si="25"/>
        <v>53.003513254551258</v>
      </c>
      <c r="Q442" t="str" cm="1">
        <f t="array" ref="Q442:R442">_xlfn.TEXTSPLIT(N442, "/", , 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>
        <f t="shared" si="25"/>
        <v>54.5</v>
      </c>
      <c r="Q443" t="str" cm="1">
        <f t="array" ref="Q443:R443">_xlfn.TEXTSPLIT(N443, "/", , 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>
        <f t="shared" si="25"/>
        <v>75.04195804195804</v>
      </c>
      <c r="Q444" t="str" cm="1">
        <f t="array" ref="Q444:R444">_xlfn.TEXTSPLIT(N444, "/", , 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>
        <f t="shared" si="25"/>
        <v>35.911111111111111</v>
      </c>
      <c r="Q445" t="str" cm="1">
        <f t="array" ref="Q445:R445">_xlfn.TEXTSPLIT(N445, "/", , 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>
        <f t="shared" si="25"/>
        <v>36.952702702702702</v>
      </c>
      <c r="Q446" t="str" cm="1">
        <f t="array" ref="Q446:R446">_xlfn.TEXTSPLIT(N446, "/", , 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>
        <f t="shared" si="25"/>
        <v>63.170588235294119</v>
      </c>
      <c r="Q447" t="str" cm="1">
        <f t="array" ref="Q447:R447">_xlfn.TEXTSPLIT(N447, "/", , 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>
        <f t="shared" si="25"/>
        <v>29.99462365591398</v>
      </c>
      <c r="Q448" t="str" cm="1">
        <f t="array" ref="Q448:R448">_xlfn.TEXTSPLIT(N448, "/", , 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>
        <f t="shared" si="25"/>
        <v>86</v>
      </c>
      <c r="Q449" t="str" cm="1">
        <f t="array" ref="Q449:R449">_xlfn.TEXTSPLIT(N449, "/", , 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>
        <f t="shared" si="25"/>
        <v>75.014876033057845</v>
      </c>
      <c r="Q450" t="str" cm="1">
        <f t="array" ref="Q450:R450">_xlfn.TEXTSPLIT(N450, "/", , 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>
        <f t="shared" ref="P451:P514" si="29">IF(G451=0, 0,E451/G451)</f>
        <v>101.19767441860465</v>
      </c>
      <c r="Q451" t="str" cm="1">
        <f t="array" ref="Q451:R451">_xlfn.TEXTSPLIT(N451, "/", , 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>
        <f t="shared" si="29"/>
        <v>4</v>
      </c>
      <c r="Q452" t="str" cm="1">
        <f t="array" ref="Q452:R452">_xlfn.TEXTSPLIT(N452, "/", , 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>
        <f t="shared" si="29"/>
        <v>29.001272669424118</v>
      </c>
      <c r="Q453" t="str" cm="1">
        <f t="array" ref="Q453:R453">_xlfn.TEXTSPLIT(N453, "/", , 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>
        <f t="shared" si="29"/>
        <v>98.225806451612897</v>
      </c>
      <c r="Q454" t="str" cm="1">
        <f t="array" ref="Q454:R454">_xlfn.TEXTSPLIT(N454, "/", , 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>
        <f t="shared" si="29"/>
        <v>87.001693480101608</v>
      </c>
      <c r="Q455" t="str" cm="1">
        <f t="array" ref="Q455:R455">_xlfn.TEXTSPLIT(N455, "/", , 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>
        <f t="shared" si="29"/>
        <v>45.205128205128204</v>
      </c>
      <c r="Q456" t="str" cm="1">
        <f t="array" ref="Q456:R456">_xlfn.TEXTSPLIT(N456, "/", , 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>
        <f t="shared" si="29"/>
        <v>37.001341561577675</v>
      </c>
      <c r="Q457" t="str" cm="1">
        <f t="array" ref="Q457:R457">_xlfn.TEXTSPLIT(N457, "/", , 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>
        <f t="shared" si="29"/>
        <v>94.976947040498445</v>
      </c>
      <c r="Q458" t="str" cm="1">
        <f t="array" ref="Q458:R458">_xlfn.TEXTSPLIT(N458, "/", , 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>
        <f t="shared" si="29"/>
        <v>28.956521739130434</v>
      </c>
      <c r="Q459" t="str" cm="1">
        <f t="array" ref="Q459:R459">_xlfn.TEXTSPLIT(N459, "/", , 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>
        <f t="shared" si="29"/>
        <v>55.993396226415094</v>
      </c>
      <c r="Q460" t="str" cm="1">
        <f t="array" ref="Q460:R460">_xlfn.TEXTSPLIT(N460, "/", , 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>
        <f t="shared" si="29"/>
        <v>54.038095238095238</v>
      </c>
      <c r="Q461" t="str" cm="1">
        <f t="array" ref="Q461:R461">_xlfn.TEXTSPLIT(N461, "/", , 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>
        <f t="shared" si="29"/>
        <v>82.38</v>
      </c>
      <c r="Q462" t="str" cm="1">
        <f t="array" ref="Q462:R462">_xlfn.TEXTSPLIT(N462, "/", , 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>
        <f t="shared" si="29"/>
        <v>66.997115384615384</v>
      </c>
      <c r="Q463" t="str" cm="1">
        <f t="array" ref="Q463:R463">_xlfn.TEXTSPLIT(N463, "/", , 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>
        <f t="shared" si="29"/>
        <v>107.91401869158878</v>
      </c>
      <c r="Q464" t="str" cm="1">
        <f t="array" ref="Q464:R464">_xlfn.TEXTSPLIT(N464, "/", , 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>
        <f t="shared" si="29"/>
        <v>69.009501187648453</v>
      </c>
      <c r="Q465" t="str" cm="1">
        <f t="array" ref="Q465:R465">_xlfn.TEXTSPLIT(N465, "/", , 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>
        <f t="shared" si="29"/>
        <v>39.006568144499177</v>
      </c>
      <c r="Q466" t="str" cm="1">
        <f t="array" ref="Q466:R466">_xlfn.TEXTSPLIT(N466, "/", , 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>
        <f t="shared" si="29"/>
        <v>110.3625</v>
      </c>
      <c r="Q467" t="str" cm="1">
        <f t="array" ref="Q467:R467">_xlfn.TEXTSPLIT(N467, "/", , 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>
        <f t="shared" si="29"/>
        <v>94.857142857142861</v>
      </c>
      <c r="Q468" t="str" cm="1">
        <f t="array" ref="Q468:R468">_xlfn.TEXTSPLIT(N468, "/", , 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>
        <f t="shared" si="29"/>
        <v>57.935251798561154</v>
      </c>
      <c r="Q469" t="str" cm="1">
        <f t="array" ref="Q469:R469">_xlfn.TEXTSPLIT(N469, "/", , 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>
        <f t="shared" si="29"/>
        <v>101.25</v>
      </c>
      <c r="Q470" t="str" cm="1">
        <f t="array" ref="Q470:R470">_xlfn.TEXTSPLIT(N470, "/", , 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>
        <f t="shared" si="29"/>
        <v>64.95597484276729</v>
      </c>
      <c r="Q471" t="str" cm="1">
        <f t="array" ref="Q471:R471">_xlfn.TEXTSPLIT(N471, "/", , 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>
        <f t="shared" si="29"/>
        <v>27.00524934383202</v>
      </c>
      <c r="Q472" t="str" cm="1">
        <f t="array" ref="Q472:R472">_xlfn.TEXTSPLIT(N472, "/", , 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>
        <f t="shared" si="29"/>
        <v>50.97422680412371</v>
      </c>
      <c r="Q473" t="str" cm="1">
        <f t="array" ref="Q473:R473">_xlfn.TEXTSPLIT(N473, "/", , 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>
        <f t="shared" si="29"/>
        <v>104.94260869565217</v>
      </c>
      <c r="Q474" t="str" cm="1">
        <f t="array" ref="Q474:R474">_xlfn.TEXTSPLIT(N474, "/", , 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>
        <f t="shared" si="29"/>
        <v>84.028301886792448</v>
      </c>
      <c r="Q475" t="str" cm="1">
        <f t="array" ref="Q475:R475">_xlfn.TEXTSPLIT(N475, "/", , 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>
        <f t="shared" si="29"/>
        <v>102.85915492957747</v>
      </c>
      <c r="Q476" t="str" cm="1">
        <f t="array" ref="Q476:R476">_xlfn.TEXTSPLIT(N476, "/", , 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>
        <f t="shared" si="29"/>
        <v>39.962085308056871</v>
      </c>
      <c r="Q477" t="str" cm="1">
        <f t="array" ref="Q477:R477">_xlfn.TEXTSPLIT(N477, "/", , 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>
        <f t="shared" si="29"/>
        <v>51.001785714285717</v>
      </c>
      <c r="Q478" t="str" cm="1">
        <f t="array" ref="Q478:R478">_xlfn.TEXTSPLIT(N478, "/", , 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>
        <f t="shared" si="29"/>
        <v>40.823008849557525</v>
      </c>
      <c r="Q479" t="str" cm="1">
        <f t="array" ref="Q479:R479">_xlfn.TEXTSPLIT(N479, "/", , 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>
        <f t="shared" si="29"/>
        <v>58.999637155297535</v>
      </c>
      <c r="Q480" t="str" cm="1">
        <f t="array" ref="Q480:R480">_xlfn.TEXTSPLIT(N480, "/", , 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>
        <f t="shared" si="29"/>
        <v>71.156069364161851</v>
      </c>
      <c r="Q481" t="str" cm="1">
        <f t="array" ref="Q481:R481">_xlfn.TEXTSPLIT(N481, "/", , 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>
        <f t="shared" si="29"/>
        <v>99.494252873563212</v>
      </c>
      <c r="Q482" t="str" cm="1">
        <f t="array" ref="Q482:R482">_xlfn.TEXTSPLIT(N482, "/", , 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>
        <f t="shared" si="29"/>
        <v>103.98634590377114</v>
      </c>
      <c r="Q483" t="str" cm="1">
        <f t="array" ref="Q483:R483">_xlfn.TEXTSPLIT(N483, "/", , 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>
        <f t="shared" si="29"/>
        <v>76.555555555555557</v>
      </c>
      <c r="Q484" t="str" cm="1">
        <f t="array" ref="Q484:R484">_xlfn.TEXTSPLIT(N484, "/", , 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>
        <f t="shared" si="29"/>
        <v>87.068592057761734</v>
      </c>
      <c r="Q485" t="str" cm="1">
        <f t="array" ref="Q485:R485">_xlfn.TEXTSPLIT(N485, "/", , 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>
        <f t="shared" si="29"/>
        <v>48.99554707379135</v>
      </c>
      <c r="Q486" t="str" cm="1">
        <f t="array" ref="Q486:R486">_xlfn.TEXTSPLIT(N486, "/", , 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>
        <f t="shared" si="29"/>
        <v>42.969135802469133</v>
      </c>
      <c r="Q487" t="str" cm="1">
        <f t="array" ref="Q487:R487">_xlfn.TEXTSPLIT(N487, "/", , 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>
        <f t="shared" si="29"/>
        <v>33.428571428571431</v>
      </c>
      <c r="Q488" t="str" cm="1">
        <f t="array" ref="Q488:R488">_xlfn.TEXTSPLIT(N488, "/", , 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>
        <f t="shared" si="29"/>
        <v>83.982949701619773</v>
      </c>
      <c r="Q489" t="str" cm="1">
        <f t="array" ref="Q489:R489">_xlfn.TEXTSPLIT(N489, "/", , 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>
        <f t="shared" si="29"/>
        <v>101.41739130434783</v>
      </c>
      <c r="Q490" t="str" cm="1">
        <f t="array" ref="Q490:R490">_xlfn.TEXTSPLIT(N490, "/", , 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>
        <f t="shared" si="29"/>
        <v>109.87058823529412</v>
      </c>
      <c r="Q491" t="str" cm="1">
        <f t="array" ref="Q491:R491">_xlfn.TEXTSPLIT(N491, "/", , 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>
        <f t="shared" si="29"/>
        <v>31.916666666666668</v>
      </c>
      <c r="Q492" t="str" cm="1">
        <f t="array" ref="Q492:R492">_xlfn.TEXTSPLIT(N492, "/", , 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>
        <f t="shared" si="29"/>
        <v>70.993450675399103</v>
      </c>
      <c r="Q493" t="str" cm="1">
        <f t="array" ref="Q493:R493">_xlfn.TEXTSPLIT(N493, "/", , 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>
        <f t="shared" si="29"/>
        <v>77.026890756302521</v>
      </c>
      <c r="Q494" t="str" cm="1">
        <f t="array" ref="Q494:R494">_xlfn.TEXTSPLIT(N494, "/", , 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>
        <f t="shared" si="29"/>
        <v>101.78125</v>
      </c>
      <c r="Q495" t="str" cm="1">
        <f t="array" ref="Q495:R495">_xlfn.TEXTSPLIT(N495, "/", , 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>
        <f t="shared" si="29"/>
        <v>51.059701492537314</v>
      </c>
      <c r="Q496" t="str" cm="1">
        <f t="array" ref="Q496:R496">_xlfn.TEXTSPLIT(N496, "/", , 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>
        <f t="shared" si="29"/>
        <v>68.02051282051282</v>
      </c>
      <c r="Q497" t="str" cm="1">
        <f t="array" ref="Q497:R497">_xlfn.TEXTSPLIT(N497, "/", , 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>
        <f t="shared" si="29"/>
        <v>30.87037037037037</v>
      </c>
      <c r="Q498" t="str" cm="1">
        <f t="array" ref="Q498:R498">_xlfn.TEXTSPLIT(N498, "/", , 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>
        <f t="shared" si="29"/>
        <v>27.908333333333335</v>
      </c>
      <c r="Q499" t="str" cm="1">
        <f t="array" ref="Q499:R499">_xlfn.TEXTSPLIT(N499, "/", , 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>
        <f t="shared" si="29"/>
        <v>79.994818652849744</v>
      </c>
      <c r="Q500" t="str" cm="1">
        <f t="array" ref="Q500:R500">_xlfn.TEXTSPLIT(N500, "/", , 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>
        <f t="shared" si="29"/>
        <v>38.003378378378379</v>
      </c>
      <c r="Q501" t="str" cm="1">
        <f t="array" ref="Q501:R501">_xlfn.TEXTSPLIT(N501, "/", , 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>
        <f t="shared" si="29"/>
        <v>0</v>
      </c>
      <c r="Q502" t="str" cm="1">
        <f t="array" ref="Q502:R502">_xlfn.TEXTSPLIT(N502, "/", , 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>
        <f t="shared" si="29"/>
        <v>59.990534521158132</v>
      </c>
      <c r="Q503" t="str" cm="1">
        <f t="array" ref="Q503:R503">_xlfn.TEXTSPLIT(N503, "/", , 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>
        <f t="shared" si="29"/>
        <v>37.037634408602152</v>
      </c>
      <c r="Q504" t="str" cm="1">
        <f t="array" ref="Q504:R504">_xlfn.TEXTSPLIT(N504, "/", , 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>
        <f t="shared" si="29"/>
        <v>99.963043478260872</v>
      </c>
      <c r="Q505" t="str" cm="1">
        <f t="array" ref="Q505:R505">_xlfn.TEXTSPLIT(N505, "/", , 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>
        <f t="shared" si="29"/>
        <v>111.6774193548387</v>
      </c>
      <c r="Q506" t="str" cm="1">
        <f t="array" ref="Q506:R506">_xlfn.TEXTSPLIT(N506, "/", , 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>
        <f t="shared" si="29"/>
        <v>36.014409221902014</v>
      </c>
      <c r="Q507" t="str" cm="1">
        <f t="array" ref="Q507:R507">_xlfn.TEXTSPLIT(N507, "/", , 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>
        <f t="shared" si="29"/>
        <v>66.010284810126578</v>
      </c>
      <c r="Q508" t="str" cm="1">
        <f t="array" ref="Q508:R508">_xlfn.TEXTSPLIT(N508, "/", , 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>
        <f t="shared" si="29"/>
        <v>44.05263157894737</v>
      </c>
      <c r="Q509" t="str" cm="1">
        <f t="array" ref="Q509:R509">_xlfn.TEXTSPLIT(N509, "/", , 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>
        <f t="shared" si="29"/>
        <v>52.999726551818434</v>
      </c>
      <c r="Q510" t="str" cm="1">
        <f t="array" ref="Q510:R510">_xlfn.TEXTSPLIT(N510, "/", , 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>
        <f t="shared" si="29"/>
        <v>95</v>
      </c>
      <c r="Q511" t="str" cm="1">
        <f t="array" ref="Q511:R511">_xlfn.TEXTSPLIT(N511, "/", , 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>
        <f t="shared" si="29"/>
        <v>70.908396946564892</v>
      </c>
      <c r="Q512" t="str" cm="1">
        <f t="array" ref="Q512:R512">_xlfn.TEXTSPLIT(N512, "/", , 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>
        <f t="shared" si="29"/>
        <v>98.060773480662988</v>
      </c>
      <c r="Q513" t="str" cm="1">
        <f t="array" ref="Q513:R513">_xlfn.TEXTSPLIT(N513, "/", , 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>
        <f t="shared" si="29"/>
        <v>53.046025104602514</v>
      </c>
      <c r="Q514" t="str" cm="1">
        <f t="array" ref="Q514:R514">_xlfn.TEXTSPLIT(N514, "/", , 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>
        <f t="shared" ref="P515:P578" si="33">IF(G515=0, 0,E515/G515)</f>
        <v>93.142857142857139</v>
      </c>
      <c r="Q515" t="str" cm="1">
        <f t="array" ref="Q515:R515">_xlfn.TEXTSPLIT(N515, "/", , 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>
        <f t="shared" si="33"/>
        <v>58.945075757575758</v>
      </c>
      <c r="Q516" t="str" cm="1">
        <f t="array" ref="Q516:R516">_xlfn.TEXTSPLIT(N516, "/", , 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>
        <f t="shared" si="33"/>
        <v>36.067669172932334</v>
      </c>
      <c r="Q517" t="str" cm="1">
        <f t="array" ref="Q517:R517">_xlfn.TEXTSPLIT(N517, "/", , 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>
        <f t="shared" si="33"/>
        <v>63.030732860520096</v>
      </c>
      <c r="Q518" t="str" cm="1">
        <f t="array" ref="Q518:R518">_xlfn.TEXTSPLIT(N518, "/", , 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>
        <f t="shared" si="33"/>
        <v>84.717948717948715</v>
      </c>
      <c r="Q519" t="str" cm="1">
        <f t="array" ref="Q519:R519">_xlfn.TEXTSPLIT(N519, "/", , 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>
        <f t="shared" si="33"/>
        <v>62.2</v>
      </c>
      <c r="Q520" t="str" cm="1">
        <f t="array" ref="Q520:R520">_xlfn.TEXTSPLIT(N520, "/", , 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>
        <f t="shared" si="33"/>
        <v>101.97518330513255</v>
      </c>
      <c r="Q521" t="str" cm="1">
        <f t="array" ref="Q521:R521">_xlfn.TEXTSPLIT(N521, "/", , 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>
        <f t="shared" si="33"/>
        <v>106.4375</v>
      </c>
      <c r="Q522" t="str" cm="1">
        <f t="array" ref="Q522:R522">_xlfn.TEXTSPLIT(N522, "/", , 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>
        <f t="shared" si="33"/>
        <v>29.975609756097562</v>
      </c>
      <c r="Q523" t="str" cm="1">
        <f t="array" ref="Q523:R523">_xlfn.TEXTSPLIT(N523, "/", , 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>
        <f t="shared" si="33"/>
        <v>85.806282722513089</v>
      </c>
      <c r="Q524" t="str" cm="1">
        <f t="array" ref="Q524:R524">_xlfn.TEXTSPLIT(N524, "/", , 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>
        <f t="shared" si="33"/>
        <v>70.82022471910112</v>
      </c>
      <c r="Q525" t="str" cm="1">
        <f t="array" ref="Q525:R525">_xlfn.TEXTSPLIT(N525, "/", , 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>
        <f t="shared" si="33"/>
        <v>40.998484082870135</v>
      </c>
      <c r="Q526" t="str" cm="1">
        <f t="array" ref="Q526:R526">_xlfn.TEXTSPLIT(N526, "/", , 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>
        <f t="shared" si="33"/>
        <v>28.063492063492063</v>
      </c>
      <c r="Q527" t="str" cm="1">
        <f t="array" ref="Q527:R527">_xlfn.TEXTSPLIT(N527, "/", , 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>
        <f t="shared" si="33"/>
        <v>88.054421768707485</v>
      </c>
      <c r="Q528" t="str" cm="1">
        <f t="array" ref="Q528:R528">_xlfn.TEXTSPLIT(N528, "/", , 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>
        <f t="shared" si="33"/>
        <v>31</v>
      </c>
      <c r="Q529" t="str" cm="1">
        <f t="array" ref="Q529:R529">_xlfn.TEXTSPLIT(N529, "/", , 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>
        <f t="shared" si="33"/>
        <v>90.337500000000006</v>
      </c>
      <c r="Q530" t="str" cm="1">
        <f t="array" ref="Q530:R530">_xlfn.TEXTSPLIT(N530, "/", , 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>
        <f t="shared" si="33"/>
        <v>63.777777777777779</v>
      </c>
      <c r="Q531" t="str" cm="1">
        <f t="array" ref="Q531:R531">_xlfn.TEXTSPLIT(N531, "/", , 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>
        <f t="shared" si="33"/>
        <v>53.995515695067262</v>
      </c>
      <c r="Q532" t="str" cm="1">
        <f t="array" ref="Q532:R532">_xlfn.TEXTSPLIT(N532, "/", , 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>
        <f t="shared" si="33"/>
        <v>48.993956043956047</v>
      </c>
      <c r="Q533" t="str" cm="1">
        <f t="array" ref="Q533:R533">_xlfn.TEXTSPLIT(N533, "/", , 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>
        <f t="shared" si="33"/>
        <v>63.857142857142854</v>
      </c>
      <c r="Q534" t="str" cm="1">
        <f t="array" ref="Q534:R534">_xlfn.TEXTSPLIT(N534, "/", , 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>
        <f t="shared" si="33"/>
        <v>82.996393146979258</v>
      </c>
      <c r="Q535" t="str" cm="1">
        <f t="array" ref="Q535:R535">_xlfn.TEXTSPLIT(N535, "/", , 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>
        <f t="shared" si="33"/>
        <v>55.08230452674897</v>
      </c>
      <c r="Q536" t="str" cm="1">
        <f t="array" ref="Q536:R536">_xlfn.TEXTSPLIT(N536, "/", , 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>
        <f t="shared" si="33"/>
        <v>62.044554455445542</v>
      </c>
      <c r="Q537" t="str" cm="1">
        <f t="array" ref="Q537:R537">_xlfn.TEXTSPLIT(N537, "/", , 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>
        <f t="shared" si="33"/>
        <v>104.97857142857143</v>
      </c>
      <c r="Q538" t="str" cm="1">
        <f t="array" ref="Q538:R538">_xlfn.TEXTSPLIT(N538, "/", , 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>
        <f t="shared" si="33"/>
        <v>94.044676806083643</v>
      </c>
      <c r="Q539" t="str" cm="1">
        <f t="array" ref="Q539:R539">_xlfn.TEXTSPLIT(N539, "/", , 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>
        <f t="shared" si="33"/>
        <v>44.007716049382715</v>
      </c>
      <c r="Q540" t="str" cm="1">
        <f t="array" ref="Q540:R540">_xlfn.TEXTSPLIT(N540, "/", , 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>
        <f t="shared" si="33"/>
        <v>92.467532467532465</v>
      </c>
      <c r="Q541" t="str" cm="1">
        <f t="array" ref="Q541:R541">_xlfn.TEXTSPLIT(N541, "/", , 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>
        <f t="shared" si="33"/>
        <v>57.072874493927124</v>
      </c>
      <c r="Q542" t="str" cm="1">
        <f t="array" ref="Q542:R542">_xlfn.TEXTSPLIT(N542, "/", , 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>
        <f t="shared" si="33"/>
        <v>109.07848101265823</v>
      </c>
      <c r="Q543" t="str" cm="1">
        <f t="array" ref="Q543:R543">_xlfn.TEXTSPLIT(N543, "/", , 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>
        <f t="shared" si="33"/>
        <v>39.387755102040813</v>
      </c>
      <c r="Q544" t="str" cm="1">
        <f t="array" ref="Q544:R544">_xlfn.TEXTSPLIT(N544, "/", , 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>
        <f t="shared" si="33"/>
        <v>77.022222222222226</v>
      </c>
      <c r="Q545" t="str" cm="1">
        <f t="array" ref="Q545:R545">_xlfn.TEXTSPLIT(N545, "/", , 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>
        <f t="shared" si="33"/>
        <v>92.166666666666671</v>
      </c>
      <c r="Q546" t="str" cm="1">
        <f t="array" ref="Q546:R546">_xlfn.TEXTSPLIT(N546, "/", , 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>
        <f t="shared" si="33"/>
        <v>61.007063197026021</v>
      </c>
      <c r="Q547" t="str" cm="1">
        <f t="array" ref="Q547:R547">_xlfn.TEXTSPLIT(N547, "/", , 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>
        <f t="shared" si="33"/>
        <v>78.068181818181813</v>
      </c>
      <c r="Q548" t="str" cm="1">
        <f t="array" ref="Q548:R548">_xlfn.TEXTSPLIT(N548, "/", , 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>
        <f t="shared" si="33"/>
        <v>80.75</v>
      </c>
      <c r="Q549" t="str" cm="1">
        <f t="array" ref="Q549:R549">_xlfn.TEXTSPLIT(N549, "/", , 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>
        <f t="shared" si="33"/>
        <v>59.991289782244557</v>
      </c>
      <c r="Q550" t="str" cm="1">
        <f t="array" ref="Q550:R550">_xlfn.TEXTSPLIT(N550, "/", , 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>
        <f t="shared" si="33"/>
        <v>110.03018372703411</v>
      </c>
      <c r="Q551" t="str" cm="1">
        <f t="array" ref="Q551:R551">_xlfn.TEXTSPLIT(N551, "/", , 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>
        <f t="shared" si="33"/>
        <v>4</v>
      </c>
      <c r="Q552" t="str" cm="1">
        <f t="array" ref="Q552:R552">_xlfn.TEXTSPLIT(N552, "/", , 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>
        <f t="shared" si="33"/>
        <v>37.99856063332134</v>
      </c>
      <c r="Q553" t="str" cm="1">
        <f t="array" ref="Q553:R553">_xlfn.TEXTSPLIT(N553, "/", , 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>
        <f t="shared" si="33"/>
        <v>96.369565217391298</v>
      </c>
      <c r="Q554" t="str" cm="1">
        <f t="array" ref="Q554:R554">_xlfn.TEXTSPLIT(N554, "/", , 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>
        <f t="shared" si="33"/>
        <v>72.978599221789878</v>
      </c>
      <c r="Q555" t="str" cm="1">
        <f t="array" ref="Q555:R555">_xlfn.TEXTSPLIT(N555, "/", , 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>
        <f t="shared" si="33"/>
        <v>26.007220216606498</v>
      </c>
      <c r="Q556" t="str" cm="1">
        <f t="array" ref="Q556:R556">_xlfn.TEXTSPLIT(N556, "/", , 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>
        <f t="shared" si="33"/>
        <v>104.36296296296297</v>
      </c>
      <c r="Q557" t="str" cm="1">
        <f t="array" ref="Q557:R557">_xlfn.TEXTSPLIT(N557, "/", , 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>
        <f t="shared" si="33"/>
        <v>102.18852459016394</v>
      </c>
      <c r="Q558" t="str" cm="1">
        <f t="array" ref="Q558:R558">_xlfn.TEXTSPLIT(N558, "/", , 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>
        <f t="shared" si="33"/>
        <v>54.117647058823529</v>
      </c>
      <c r="Q559" t="str" cm="1">
        <f t="array" ref="Q559:R559">_xlfn.TEXTSPLIT(N559, "/", , 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>
        <f t="shared" si="33"/>
        <v>63.222222222222221</v>
      </c>
      <c r="Q560" t="str" cm="1">
        <f t="array" ref="Q560:R560">_xlfn.TEXTSPLIT(N560, "/", , 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>
        <f t="shared" si="33"/>
        <v>104.03228962818004</v>
      </c>
      <c r="Q561" t="str" cm="1">
        <f t="array" ref="Q561:R561">_xlfn.TEXTSPLIT(N561, "/", , 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>
        <f t="shared" si="33"/>
        <v>49.994334277620396</v>
      </c>
      <c r="Q562" t="str" cm="1">
        <f t="array" ref="Q562:R562">_xlfn.TEXTSPLIT(N562, "/", , 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>
        <f t="shared" si="33"/>
        <v>56.015151515151516</v>
      </c>
      <c r="Q563" t="str" cm="1">
        <f t="array" ref="Q563:R563">_xlfn.TEXTSPLIT(N563, "/", , 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>
        <f t="shared" si="33"/>
        <v>48.807692307692307</v>
      </c>
      <c r="Q564" t="str" cm="1">
        <f t="array" ref="Q564:R564">_xlfn.TEXTSPLIT(N564, "/", , 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>
        <f t="shared" si="33"/>
        <v>60.082352941176474</v>
      </c>
      <c r="Q565" t="str" cm="1">
        <f t="array" ref="Q565:R565">_xlfn.TEXTSPLIT(N565, "/", , 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>
        <f t="shared" si="33"/>
        <v>78.990502793296088</v>
      </c>
      <c r="Q566" t="str" cm="1">
        <f t="array" ref="Q566:R566">_xlfn.TEXTSPLIT(N566, "/", , 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>
        <f t="shared" si="33"/>
        <v>53.99499443826474</v>
      </c>
      <c r="Q567" t="str" cm="1">
        <f t="array" ref="Q567:R567">_xlfn.TEXTSPLIT(N567, "/", , 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>
        <f t="shared" si="33"/>
        <v>111.45945945945945</v>
      </c>
      <c r="Q568" t="str" cm="1">
        <f t="array" ref="Q568:R568">_xlfn.TEXTSPLIT(N568, "/", , 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>
        <f t="shared" si="33"/>
        <v>60.922131147540981</v>
      </c>
      <c r="Q569" t="str" cm="1">
        <f t="array" ref="Q569:R569">_xlfn.TEXTSPLIT(N569, "/", , 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>
        <f t="shared" si="33"/>
        <v>26.0015444015444</v>
      </c>
      <c r="Q570" t="str" cm="1">
        <f t="array" ref="Q570:R570">_xlfn.TEXTSPLIT(N570, "/", , 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>
        <f t="shared" si="33"/>
        <v>80.993208828522924</v>
      </c>
      <c r="Q571" t="str" cm="1">
        <f t="array" ref="Q571:R571">_xlfn.TEXTSPLIT(N571, "/", , 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>
        <f t="shared" si="33"/>
        <v>34.995963302752294</v>
      </c>
      <c r="Q572" t="str" cm="1">
        <f t="array" ref="Q572:R572">_xlfn.TEXTSPLIT(N572, "/", , 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>
        <f t="shared" si="33"/>
        <v>94.142857142857139</v>
      </c>
      <c r="Q573" t="str" cm="1">
        <f t="array" ref="Q573:R573">_xlfn.TEXTSPLIT(N573, "/", , 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>
        <f t="shared" si="33"/>
        <v>52.085106382978722</v>
      </c>
      <c r="Q574" t="str" cm="1">
        <f t="array" ref="Q574:R574">_xlfn.TEXTSPLIT(N574, "/", , 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>
        <f t="shared" si="33"/>
        <v>24.986666666666668</v>
      </c>
      <c r="Q575" t="str" cm="1">
        <f t="array" ref="Q575:R575">_xlfn.TEXTSPLIT(N575, "/", , 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>
        <f t="shared" si="33"/>
        <v>69.215277777777771</v>
      </c>
      <c r="Q576" t="str" cm="1">
        <f t="array" ref="Q576:R576">_xlfn.TEXTSPLIT(N576, "/", , 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>
        <f t="shared" si="33"/>
        <v>93.944444444444443</v>
      </c>
      <c r="Q577" t="str" cm="1">
        <f t="array" ref="Q577:R577">_xlfn.TEXTSPLIT(N577, "/", , 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>
        <f t="shared" si="33"/>
        <v>98.40625</v>
      </c>
      <c r="Q578" t="str" cm="1">
        <f t="array" ref="Q578:R578">_xlfn.TEXTSPLIT(N578, "/", , 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>
        <f t="shared" ref="P579:P642" si="37">IF(G579=0, 0,E579/G579)</f>
        <v>41.783783783783782</v>
      </c>
      <c r="Q579" t="str" cm="1">
        <f t="array" ref="Q579:R579">_xlfn.TEXTSPLIT(N579, "/", , 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>
        <f t="shared" si="37"/>
        <v>65.991836734693877</v>
      </c>
      <c r="Q580" t="str" cm="1">
        <f t="array" ref="Q580:R580">_xlfn.TEXTSPLIT(N580, "/", , 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>
        <f t="shared" si="37"/>
        <v>72.05747126436782</v>
      </c>
      <c r="Q581" t="str" cm="1">
        <f t="array" ref="Q581:R581">_xlfn.TEXTSPLIT(N581, "/", , 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>
        <f t="shared" si="37"/>
        <v>48.003209242618745</v>
      </c>
      <c r="Q582" t="str" cm="1">
        <f t="array" ref="Q582:R582">_xlfn.TEXTSPLIT(N582, "/", , 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>
        <f t="shared" si="37"/>
        <v>54.098591549295776</v>
      </c>
      <c r="Q583" t="str" cm="1">
        <f t="array" ref="Q583:R583">_xlfn.TEXTSPLIT(N583, "/", , 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>
        <f t="shared" si="37"/>
        <v>107.88095238095238</v>
      </c>
      <c r="Q584" t="str" cm="1">
        <f t="array" ref="Q584:R584">_xlfn.TEXTSPLIT(N584, "/", , 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>
        <f t="shared" si="37"/>
        <v>67.034103410341032</v>
      </c>
      <c r="Q585" t="str" cm="1">
        <f t="array" ref="Q585:R585">_xlfn.TEXTSPLIT(N585, "/", , 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>
        <f t="shared" si="37"/>
        <v>64.01425914445133</v>
      </c>
      <c r="Q586" t="str" cm="1">
        <f t="array" ref="Q586:R586">_xlfn.TEXTSPLIT(N586, "/", , 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>
        <f t="shared" si="37"/>
        <v>96.066176470588232</v>
      </c>
      <c r="Q587" t="str" cm="1">
        <f t="array" ref="Q587:R587">_xlfn.TEXTSPLIT(N587, "/", , 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>
        <f t="shared" si="37"/>
        <v>51.184615384615384</v>
      </c>
      <c r="Q588" t="str" cm="1">
        <f t="array" ref="Q588:R588">_xlfn.TEXTSPLIT(N588, "/", , 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>
        <f t="shared" si="37"/>
        <v>43.92307692307692</v>
      </c>
      <c r="Q589" t="str" cm="1">
        <f t="array" ref="Q589:R589">_xlfn.TEXTSPLIT(N589, "/", , 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>
        <f t="shared" si="37"/>
        <v>91.021198830409361</v>
      </c>
      <c r="Q590" t="str" cm="1">
        <f t="array" ref="Q590:R590">_xlfn.TEXTSPLIT(N590, "/", , 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>
        <f t="shared" si="37"/>
        <v>50.127450980392155</v>
      </c>
      <c r="Q591" t="str" cm="1">
        <f t="array" ref="Q591:R591">_xlfn.TEXTSPLIT(N591, "/", , 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>
        <f t="shared" si="37"/>
        <v>67.720930232558146</v>
      </c>
      <c r="Q592" t="str" cm="1">
        <f t="array" ref="Q592:R592">_xlfn.TEXTSPLIT(N592, "/", , 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>
        <f t="shared" si="37"/>
        <v>61.03921568627451</v>
      </c>
      <c r="Q593" t="str" cm="1">
        <f t="array" ref="Q593:R593">_xlfn.TEXTSPLIT(N593, "/", , 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>
        <f t="shared" si="37"/>
        <v>80.011857707509876</v>
      </c>
      <c r="Q594" t="str" cm="1">
        <f t="array" ref="Q594:R594">_xlfn.TEXTSPLIT(N594, "/", , 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>
        <f t="shared" si="37"/>
        <v>47.001497753369947</v>
      </c>
      <c r="Q595" t="str" cm="1">
        <f t="array" ref="Q595:R595">_xlfn.TEXTSPLIT(N595, "/", , 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>
        <f t="shared" si="37"/>
        <v>71.127388535031841</v>
      </c>
      <c r="Q596" t="str" cm="1">
        <f t="array" ref="Q596:R596">_xlfn.TEXTSPLIT(N596, "/", , 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>
        <f t="shared" si="37"/>
        <v>89.99079189686924</v>
      </c>
      <c r="Q597" t="str" cm="1">
        <f t="array" ref="Q597:R597">_xlfn.TEXTSPLIT(N597, "/", , 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>
        <f t="shared" si="37"/>
        <v>43.032786885245905</v>
      </c>
      <c r="Q598" t="str" cm="1">
        <f t="array" ref="Q598:R598">_xlfn.TEXTSPLIT(N598, "/", , 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>
        <f t="shared" si="37"/>
        <v>67.997714808043881</v>
      </c>
      <c r="Q599" t="str" cm="1">
        <f t="array" ref="Q599:R599">_xlfn.TEXTSPLIT(N599, "/", , 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>
        <f t="shared" si="37"/>
        <v>73.004566210045667</v>
      </c>
      <c r="Q600" t="str" cm="1">
        <f t="array" ref="Q600:R600">_xlfn.TEXTSPLIT(N600, "/", , 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>
        <f t="shared" si="37"/>
        <v>62.341463414634148</v>
      </c>
      <c r="Q601" t="str" cm="1">
        <f t="array" ref="Q601:R601">_xlfn.TEXTSPLIT(N601, "/", , 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>
        <f t="shared" si="37"/>
        <v>5</v>
      </c>
      <c r="Q602" t="str" cm="1">
        <f t="array" ref="Q602:R602">_xlfn.TEXTSPLIT(N602, "/", , 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>
        <f t="shared" si="37"/>
        <v>67.103092783505161</v>
      </c>
      <c r="Q603" t="str" cm="1">
        <f t="array" ref="Q603:R603">_xlfn.TEXTSPLIT(N603, "/", , 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>
        <f t="shared" si="37"/>
        <v>79.978947368421046</v>
      </c>
      <c r="Q604" t="str" cm="1">
        <f t="array" ref="Q604:R604">_xlfn.TEXTSPLIT(N604, "/", , 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>
        <f t="shared" si="37"/>
        <v>62.176470588235297</v>
      </c>
      <c r="Q605" t="str" cm="1">
        <f t="array" ref="Q605:R605">_xlfn.TEXTSPLIT(N605, "/", , 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>
        <f t="shared" si="37"/>
        <v>53.005950297514879</v>
      </c>
      <c r="Q606" t="str" cm="1">
        <f t="array" ref="Q606:R606">_xlfn.TEXTSPLIT(N606, "/", , 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>
        <f t="shared" si="37"/>
        <v>57.738317757009348</v>
      </c>
      <c r="Q607" t="str" cm="1">
        <f t="array" ref="Q607:R607">_xlfn.TEXTSPLIT(N607, "/", , 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>
        <f t="shared" si="37"/>
        <v>40.03125</v>
      </c>
      <c r="Q608" t="str" cm="1">
        <f t="array" ref="Q608:R608">_xlfn.TEXTSPLIT(N608, "/", , 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>
        <f t="shared" si="37"/>
        <v>81.016591928251117</v>
      </c>
      <c r="Q609" t="str" cm="1">
        <f t="array" ref="Q609:R609">_xlfn.TEXTSPLIT(N609, "/", , 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>
        <f t="shared" si="37"/>
        <v>35.047468354430379</v>
      </c>
      <c r="Q610" t="str" cm="1">
        <f t="array" ref="Q610:R610">_xlfn.TEXTSPLIT(N610, "/", , 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>
        <f t="shared" si="37"/>
        <v>102.92307692307692</v>
      </c>
      <c r="Q611" t="str" cm="1">
        <f t="array" ref="Q611:R611">_xlfn.TEXTSPLIT(N611, "/", , 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>
        <f t="shared" si="37"/>
        <v>27.998126756166094</v>
      </c>
      <c r="Q612" t="str" cm="1">
        <f t="array" ref="Q612:R612">_xlfn.TEXTSPLIT(N612, "/", , 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>
        <f t="shared" si="37"/>
        <v>75.733333333333334</v>
      </c>
      <c r="Q613" t="str" cm="1">
        <f t="array" ref="Q613:R613">_xlfn.TEXTSPLIT(N613, "/", , 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>
        <f t="shared" si="37"/>
        <v>45.026041666666664</v>
      </c>
      <c r="Q614" t="str" cm="1">
        <f t="array" ref="Q614:R614">_xlfn.TEXTSPLIT(N614, "/", , 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>
        <f t="shared" si="37"/>
        <v>73.615384615384613</v>
      </c>
      <c r="Q615" t="str" cm="1">
        <f t="array" ref="Q615:R615">_xlfn.TEXTSPLIT(N615, "/", , 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>
        <f t="shared" si="37"/>
        <v>56.991701244813278</v>
      </c>
      <c r="Q616" t="str" cm="1">
        <f t="array" ref="Q616:R616">_xlfn.TEXTSPLIT(N616, "/", , 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>
        <f t="shared" si="37"/>
        <v>85.223529411764702</v>
      </c>
      <c r="Q617" t="str" cm="1">
        <f t="array" ref="Q617:R617">_xlfn.TEXTSPLIT(N617, "/", , 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>
        <f t="shared" si="37"/>
        <v>50.962184873949582</v>
      </c>
      <c r="Q618" t="str" cm="1">
        <f t="array" ref="Q618:R618">_xlfn.TEXTSPLIT(N618, "/", , 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>
        <f t="shared" si="37"/>
        <v>63.563636363636363</v>
      </c>
      <c r="Q619" t="str" cm="1">
        <f t="array" ref="Q619:R619">_xlfn.TEXTSPLIT(N619, "/", , 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>
        <f t="shared" si="37"/>
        <v>80.999165275459092</v>
      </c>
      <c r="Q620" t="str" cm="1">
        <f t="array" ref="Q620:R620">_xlfn.TEXTSPLIT(N620, "/", , 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>
        <f t="shared" si="37"/>
        <v>86.044753086419746</v>
      </c>
      <c r="Q621" t="str" cm="1">
        <f t="array" ref="Q621:R621">_xlfn.TEXTSPLIT(N621, "/", , 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>
        <f t="shared" si="37"/>
        <v>90.0390625</v>
      </c>
      <c r="Q622" t="str" cm="1">
        <f t="array" ref="Q622:R622">_xlfn.TEXTSPLIT(N622, "/", , 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>
        <f t="shared" si="37"/>
        <v>74.006063432835816</v>
      </c>
      <c r="Q623" t="str" cm="1">
        <f t="array" ref="Q623:R623">_xlfn.TEXTSPLIT(N623, "/", , 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>
        <f t="shared" si="37"/>
        <v>92.4375</v>
      </c>
      <c r="Q624" t="str" cm="1">
        <f t="array" ref="Q624:R624">_xlfn.TEXTSPLIT(N624, "/", , 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>
        <f t="shared" si="37"/>
        <v>55.999257333828446</v>
      </c>
      <c r="Q625" t="str" cm="1">
        <f t="array" ref="Q625:R625">_xlfn.TEXTSPLIT(N625, "/", , 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>
        <f t="shared" si="37"/>
        <v>32.983796296296298</v>
      </c>
      <c r="Q626" t="str" cm="1">
        <f t="array" ref="Q626:R626">_xlfn.TEXTSPLIT(N626, "/", , 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>
        <f t="shared" si="37"/>
        <v>93.596774193548384</v>
      </c>
      <c r="Q627" t="str" cm="1">
        <f t="array" ref="Q627:R627">_xlfn.TEXTSPLIT(N627, "/", , 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>
        <f t="shared" si="37"/>
        <v>69.867724867724874</v>
      </c>
      <c r="Q628" t="str" cm="1">
        <f t="array" ref="Q628:R628">_xlfn.TEXTSPLIT(N628, "/", , 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>
        <f t="shared" si="37"/>
        <v>72.129870129870127</v>
      </c>
      <c r="Q629" t="str" cm="1">
        <f t="array" ref="Q629:R629">_xlfn.TEXTSPLIT(N629, "/", , 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>
        <f t="shared" si="37"/>
        <v>30.041666666666668</v>
      </c>
      <c r="Q630" t="str" cm="1">
        <f t="array" ref="Q630:R630">_xlfn.TEXTSPLIT(N630, "/", , 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>
        <f t="shared" si="37"/>
        <v>73.968000000000004</v>
      </c>
      <c r="Q631" t="str" cm="1">
        <f t="array" ref="Q631:R631">_xlfn.TEXTSPLIT(N631, "/", , 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>
        <f t="shared" si="37"/>
        <v>68.65517241379311</v>
      </c>
      <c r="Q632" t="str" cm="1">
        <f t="array" ref="Q632:R632">_xlfn.TEXTSPLIT(N632, "/", , 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>
        <f t="shared" si="37"/>
        <v>59.992164544564154</v>
      </c>
      <c r="Q633" t="str" cm="1">
        <f t="array" ref="Q633:R633">_xlfn.TEXTSPLIT(N633, "/", , 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>
        <f t="shared" si="37"/>
        <v>111.15827338129496</v>
      </c>
      <c r="Q634" t="str" cm="1">
        <f t="array" ref="Q634:R634">_xlfn.TEXTSPLIT(N634, "/", , 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>
        <f t="shared" si="37"/>
        <v>53.038095238095238</v>
      </c>
      <c r="Q635" t="str" cm="1">
        <f t="array" ref="Q635:R635">_xlfn.TEXTSPLIT(N635, "/", , 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>
        <f t="shared" si="37"/>
        <v>55.985524728588658</v>
      </c>
      <c r="Q636" t="str" cm="1">
        <f t="array" ref="Q636:R636">_xlfn.TEXTSPLIT(N636, "/", , 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>
        <f t="shared" si="37"/>
        <v>69.986760812003524</v>
      </c>
      <c r="Q637" t="str" cm="1">
        <f t="array" ref="Q637:R637">_xlfn.TEXTSPLIT(N637, "/", , 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>
        <f t="shared" si="37"/>
        <v>48.998079877112133</v>
      </c>
      <c r="Q638" t="str" cm="1">
        <f t="array" ref="Q638:R638">_xlfn.TEXTSPLIT(N638, "/", , 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>
        <f t="shared" si="37"/>
        <v>103.84615384615384</v>
      </c>
      <c r="Q639" t="str" cm="1">
        <f t="array" ref="Q639:R639">_xlfn.TEXTSPLIT(N639, "/", , 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>
        <f t="shared" si="37"/>
        <v>99.127659574468083</v>
      </c>
      <c r="Q640" t="str" cm="1">
        <f t="array" ref="Q640:R640">_xlfn.TEXTSPLIT(N640, "/", , 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>
        <f t="shared" si="37"/>
        <v>107.37777777777778</v>
      </c>
      <c r="Q641" t="str" cm="1">
        <f t="array" ref="Q641:R641">_xlfn.TEXTSPLIT(N641, "/", , 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>
        <f t="shared" si="37"/>
        <v>76.922178988326849</v>
      </c>
      <c r="Q642" t="str" cm="1">
        <f t="array" ref="Q642:R642">_xlfn.TEXTSPLIT(N642, "/", , 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>
        <f t="shared" ref="P643:P706" si="41">IF(G643=0, 0,E643/G643)</f>
        <v>58.128865979381445</v>
      </c>
      <c r="Q643" t="str" cm="1">
        <f t="array" ref="Q643:R643">_xlfn.TEXTSPLIT(N643, "/", , 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>
        <f t="shared" si="41"/>
        <v>103.73643410852713</v>
      </c>
      <c r="Q644" t="str" cm="1">
        <f t="array" ref="Q644:R644">_xlfn.TEXTSPLIT(N644, "/", , 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>
        <f t="shared" si="41"/>
        <v>87.962666666666664</v>
      </c>
      <c r="Q645" t="str" cm="1">
        <f t="array" ref="Q645:R645">_xlfn.TEXTSPLIT(N645, "/", , 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>
        <f t="shared" si="41"/>
        <v>28</v>
      </c>
      <c r="Q646" t="str" cm="1">
        <f t="array" ref="Q646:R646">_xlfn.TEXTSPLIT(N646, "/", , 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>
        <f t="shared" si="41"/>
        <v>37.999361294443261</v>
      </c>
      <c r="Q647" t="str" cm="1">
        <f t="array" ref="Q647:R647">_xlfn.TEXTSPLIT(N647, "/", , 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>
        <f t="shared" si="41"/>
        <v>29.999313893653515</v>
      </c>
      <c r="Q648" t="str" cm="1">
        <f t="array" ref="Q648:R648">_xlfn.TEXTSPLIT(N648, "/", , 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>
        <f t="shared" si="41"/>
        <v>103.5</v>
      </c>
      <c r="Q649" t="str" cm="1">
        <f t="array" ref="Q649:R649">_xlfn.TEXTSPLIT(N649, "/", , 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>
        <f t="shared" si="41"/>
        <v>85.994467496542185</v>
      </c>
      <c r="Q650" t="str" cm="1">
        <f t="array" ref="Q650:R650">_xlfn.TEXTSPLIT(N650, "/", , 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>
        <f t="shared" si="41"/>
        <v>98.011627906976742</v>
      </c>
      <c r="Q651" t="str" cm="1">
        <f t="array" ref="Q651:R651">_xlfn.TEXTSPLIT(N651, "/", , 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>
        <f t="shared" si="41"/>
        <v>2</v>
      </c>
      <c r="Q652" t="str" cm="1">
        <f t="array" ref="Q652:R652">_xlfn.TEXTSPLIT(N652, "/", , 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>
        <f t="shared" si="41"/>
        <v>44.994570837642193</v>
      </c>
      <c r="Q653" t="str" cm="1">
        <f t="array" ref="Q653:R653">_xlfn.TEXTSPLIT(N653, "/", , 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>
        <f t="shared" si="41"/>
        <v>31.012224938875306</v>
      </c>
      <c r="Q654" t="str" cm="1">
        <f t="array" ref="Q654:R654">_xlfn.TEXTSPLIT(N654, "/", , 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>
        <f t="shared" si="41"/>
        <v>59.970085470085472</v>
      </c>
      <c r="Q655" t="str" cm="1">
        <f t="array" ref="Q655:R655">_xlfn.TEXTSPLIT(N655, "/", , 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>
        <f t="shared" si="41"/>
        <v>58.9973474801061</v>
      </c>
      <c r="Q656" t="str" cm="1">
        <f t="array" ref="Q656:R656">_xlfn.TEXTSPLIT(N656, "/", , 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>
        <f t="shared" si="41"/>
        <v>50.045454545454547</v>
      </c>
      <c r="Q657" t="str" cm="1">
        <f t="array" ref="Q657:R657">_xlfn.TEXTSPLIT(N657, "/", , 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>
        <f t="shared" si="41"/>
        <v>98.966269841269835</v>
      </c>
      <c r="Q658" t="str" cm="1">
        <f t="array" ref="Q658:R658">_xlfn.TEXTSPLIT(N658, "/", , 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>
        <f t="shared" si="41"/>
        <v>58.857142857142854</v>
      </c>
      <c r="Q659" t="str" cm="1">
        <f t="array" ref="Q659:R659">_xlfn.TEXTSPLIT(N659, "/", , 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>
        <f t="shared" si="41"/>
        <v>81.010256410256417</v>
      </c>
      <c r="Q660" t="str" cm="1">
        <f t="array" ref="Q660:R660">_xlfn.TEXTSPLIT(N660, "/", , 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>
        <f t="shared" si="41"/>
        <v>76.013333333333335</v>
      </c>
      <c r="Q661" t="str" cm="1">
        <f t="array" ref="Q661:R661">_xlfn.TEXTSPLIT(N661, "/", , 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>
        <f t="shared" si="41"/>
        <v>96.597402597402592</v>
      </c>
      <c r="Q662" t="str" cm="1">
        <f t="array" ref="Q662:R662">_xlfn.TEXTSPLIT(N662, "/", , 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>
        <f t="shared" si="41"/>
        <v>76.957446808510639</v>
      </c>
      <c r="Q663" t="str" cm="1">
        <f t="array" ref="Q663:R663">_xlfn.TEXTSPLIT(N663, "/", , 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>
        <f t="shared" si="41"/>
        <v>67.984732824427482</v>
      </c>
      <c r="Q664" t="str" cm="1">
        <f t="array" ref="Q664:R664">_xlfn.TEXTSPLIT(N664, "/", , 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>
        <f t="shared" si="41"/>
        <v>88.781609195402297</v>
      </c>
      <c r="Q665" t="str" cm="1">
        <f t="array" ref="Q665:R665">_xlfn.TEXTSPLIT(N665, "/", , 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>
        <f t="shared" si="41"/>
        <v>24.99623706491063</v>
      </c>
      <c r="Q666" t="str" cm="1">
        <f t="array" ref="Q666:R666">_xlfn.TEXTSPLIT(N666, "/", , 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>
        <f t="shared" si="41"/>
        <v>44.922794117647058</v>
      </c>
      <c r="Q667" t="str" cm="1">
        <f t="array" ref="Q667:R667">_xlfn.TEXTSPLIT(N667, "/", , 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>
        <f t="shared" si="41"/>
        <v>79.400000000000006</v>
      </c>
      <c r="Q668" t="str" cm="1">
        <f t="array" ref="Q668:R668">_xlfn.TEXTSPLIT(N668, "/", , 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>
        <f t="shared" si="41"/>
        <v>29.009546539379475</v>
      </c>
      <c r="Q669" t="str" cm="1">
        <f t="array" ref="Q669:R669">_xlfn.TEXTSPLIT(N669, "/", , 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>
        <f t="shared" si="41"/>
        <v>73.59210526315789</v>
      </c>
      <c r="Q670" t="str" cm="1">
        <f t="array" ref="Q670:R670">_xlfn.TEXTSPLIT(N670, "/", , 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>
        <f t="shared" si="41"/>
        <v>107.97038864898211</v>
      </c>
      <c r="Q671" t="str" cm="1">
        <f t="array" ref="Q671:R671">_xlfn.TEXTSPLIT(N671, "/", , 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>
        <f t="shared" si="41"/>
        <v>68.987284287011803</v>
      </c>
      <c r="Q672" t="str" cm="1">
        <f t="array" ref="Q672:R672">_xlfn.TEXTSPLIT(N672, "/", , 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>
        <f t="shared" si="41"/>
        <v>111.02236719478098</v>
      </c>
      <c r="Q673" t="str" cm="1">
        <f t="array" ref="Q673:R673">_xlfn.TEXTSPLIT(N673, "/", , 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>
        <f t="shared" si="41"/>
        <v>24.997515808491418</v>
      </c>
      <c r="Q674" t="str" cm="1">
        <f t="array" ref="Q674:R674">_xlfn.TEXTSPLIT(N674, "/", , 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>
        <f t="shared" si="41"/>
        <v>42.155172413793103</v>
      </c>
      <c r="Q675" t="str" cm="1">
        <f t="array" ref="Q675:R675">_xlfn.TEXTSPLIT(N675, "/", , 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>
        <f t="shared" si="41"/>
        <v>47.003284072249592</v>
      </c>
      <c r="Q676" t="str" cm="1">
        <f t="array" ref="Q676:R676">_xlfn.TEXTSPLIT(N676, "/", , 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>
        <f t="shared" si="41"/>
        <v>36.0392749244713</v>
      </c>
      <c r="Q677" t="str" cm="1">
        <f t="array" ref="Q677:R677">_xlfn.TEXTSPLIT(N677, "/", , 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>
        <f t="shared" si="41"/>
        <v>101.03760683760684</v>
      </c>
      <c r="Q678" t="str" cm="1">
        <f t="array" ref="Q678:R678">_xlfn.TEXTSPLIT(N678, "/", , 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>
        <f t="shared" si="41"/>
        <v>39.927927927927925</v>
      </c>
      <c r="Q679" t="str" cm="1">
        <f t="array" ref="Q679:R679">_xlfn.TEXTSPLIT(N679, "/", , 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>
        <f t="shared" si="41"/>
        <v>83.158139534883716</v>
      </c>
      <c r="Q680" t="str" cm="1">
        <f t="array" ref="Q680:R680">_xlfn.TEXTSPLIT(N680, "/", , 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>
        <f t="shared" si="41"/>
        <v>39.97520661157025</v>
      </c>
      <c r="Q681" t="str" cm="1">
        <f t="array" ref="Q681:R681">_xlfn.TEXTSPLIT(N681, "/", , 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>
        <f t="shared" si="41"/>
        <v>47.993908629441627</v>
      </c>
      <c r="Q682" t="str" cm="1">
        <f t="array" ref="Q682:R682">_xlfn.TEXTSPLIT(N682, "/", , 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>
        <f t="shared" si="41"/>
        <v>95.978877489438744</v>
      </c>
      <c r="Q683" t="str" cm="1">
        <f t="array" ref="Q683:R683">_xlfn.TEXTSPLIT(N683, "/", , 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>
        <f t="shared" si="41"/>
        <v>78.728155339805824</v>
      </c>
      <c r="Q684" t="str" cm="1">
        <f t="array" ref="Q684:R684">_xlfn.TEXTSPLIT(N684, "/", , 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>
        <f t="shared" si="41"/>
        <v>56.081632653061227</v>
      </c>
      <c r="Q685" t="str" cm="1">
        <f t="array" ref="Q685:R685">_xlfn.TEXTSPLIT(N685, "/", , 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>
        <f t="shared" si="41"/>
        <v>69.090909090909093</v>
      </c>
      <c r="Q686" t="str" cm="1">
        <f t="array" ref="Q686:R686">_xlfn.TEXTSPLIT(N686, "/", , 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>
        <f t="shared" si="41"/>
        <v>102.05291576673866</v>
      </c>
      <c r="Q687" t="str" cm="1">
        <f t="array" ref="Q687:R687">_xlfn.TEXTSPLIT(N687, "/", , 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>
        <f t="shared" si="41"/>
        <v>107.32089552238806</v>
      </c>
      <c r="Q688" t="str" cm="1">
        <f t="array" ref="Q688:R688">_xlfn.TEXTSPLIT(N688, "/", , 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>
        <f t="shared" si="41"/>
        <v>51.970260223048328</v>
      </c>
      <c r="Q689" t="str" cm="1">
        <f t="array" ref="Q689:R689">_xlfn.TEXTSPLIT(N689, "/", , 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>
        <f t="shared" si="41"/>
        <v>71.137142857142862</v>
      </c>
      <c r="Q690" t="str" cm="1">
        <f t="array" ref="Q690:R690">_xlfn.TEXTSPLIT(N690, "/", , 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>
        <f t="shared" si="41"/>
        <v>106.49275362318841</v>
      </c>
      <c r="Q691" t="str" cm="1">
        <f t="array" ref="Q691:R691">_xlfn.TEXTSPLIT(N691, "/", , 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>
        <f t="shared" si="41"/>
        <v>42.93684210526316</v>
      </c>
      <c r="Q692" t="str" cm="1">
        <f t="array" ref="Q692:R692">_xlfn.TEXTSPLIT(N692, "/", , 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>
        <f t="shared" si="41"/>
        <v>30.037974683544302</v>
      </c>
      <c r="Q693" t="str" cm="1">
        <f t="array" ref="Q693:R693">_xlfn.TEXTSPLIT(N693, "/", , 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>
        <f t="shared" si="41"/>
        <v>70.623376623376629</v>
      </c>
      <c r="Q694" t="str" cm="1">
        <f t="array" ref="Q694:R694">_xlfn.TEXTSPLIT(N694, "/", , 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>
        <f t="shared" si="41"/>
        <v>66.016018306636155</v>
      </c>
      <c r="Q695" t="str" cm="1">
        <f t="array" ref="Q695:R695">_xlfn.TEXTSPLIT(N695, "/", , 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>
        <f t="shared" si="41"/>
        <v>96.911392405063296</v>
      </c>
      <c r="Q696" t="str" cm="1">
        <f t="array" ref="Q696:R696">_xlfn.TEXTSPLIT(N696, "/", , 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>
        <f t="shared" si="41"/>
        <v>62.867346938775512</v>
      </c>
      <c r="Q697" t="str" cm="1">
        <f t="array" ref="Q697:R697">_xlfn.TEXTSPLIT(N697, "/", , 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>
        <f t="shared" si="41"/>
        <v>108.98537682789652</v>
      </c>
      <c r="Q698" t="str" cm="1">
        <f t="array" ref="Q698:R698">_xlfn.TEXTSPLIT(N698, "/", , 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>
        <f t="shared" si="41"/>
        <v>26.999314599040439</v>
      </c>
      <c r="Q699" t="str" cm="1">
        <f t="array" ref="Q699:R699">_xlfn.TEXTSPLIT(N699, "/", , 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>
        <f t="shared" si="41"/>
        <v>65.004147943311438</v>
      </c>
      <c r="Q700" t="str" cm="1">
        <f t="array" ref="Q700:R700">_xlfn.TEXTSPLIT(N700, "/", , 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>
        <f t="shared" si="41"/>
        <v>111.51785714285714</v>
      </c>
      <c r="Q701" t="str" cm="1">
        <f t="array" ref="Q701:R701">_xlfn.TEXTSPLIT(N701, "/", , 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>
        <f t="shared" si="41"/>
        <v>3</v>
      </c>
      <c r="Q702" t="str" cm="1">
        <f t="array" ref="Q702:R702">_xlfn.TEXTSPLIT(N702, "/", , 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>
        <f t="shared" si="41"/>
        <v>110.99268292682927</v>
      </c>
      <c r="Q703" t="str" cm="1">
        <f t="array" ref="Q703:R703">_xlfn.TEXTSPLIT(N703, "/", , 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>
        <f t="shared" si="41"/>
        <v>56.746987951807228</v>
      </c>
      <c r="Q704" t="str" cm="1">
        <f t="array" ref="Q704:R704">_xlfn.TEXTSPLIT(N704, "/", , 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>
        <f t="shared" si="41"/>
        <v>97.020608439646708</v>
      </c>
      <c r="Q705" t="str" cm="1">
        <f t="array" ref="Q705:R705">_xlfn.TEXTSPLIT(N705, "/", , 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>
        <f t="shared" si="41"/>
        <v>92.08620689655173</v>
      </c>
      <c r="Q706" t="str" cm="1">
        <f t="array" ref="Q706:R706">_xlfn.TEXTSPLIT(N706, "/", , 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>
        <f t="shared" ref="P707:P770" si="45">IF(G707=0, 0,E707/G707)</f>
        <v>82.986666666666665</v>
      </c>
      <c r="Q707" t="str" cm="1">
        <f t="array" ref="Q707:R707">_xlfn.TEXTSPLIT(N707, "/", , 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>
        <f t="shared" si="45"/>
        <v>103.03791821561339</v>
      </c>
      <c r="Q708" t="str" cm="1">
        <f t="array" ref="Q708:R708">_xlfn.TEXTSPLIT(N708, "/", , 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>
        <f t="shared" si="45"/>
        <v>68.922619047619051</v>
      </c>
      <c r="Q709" t="str" cm="1">
        <f t="array" ref="Q709:R709">_xlfn.TEXTSPLIT(N709, "/", , 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>
        <f t="shared" si="45"/>
        <v>87.737226277372258</v>
      </c>
      <c r="Q710" t="str" cm="1">
        <f t="array" ref="Q710:R710">_xlfn.TEXTSPLIT(N710, "/", , 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>
        <f t="shared" si="45"/>
        <v>75.021505376344081</v>
      </c>
      <c r="Q711" t="str" cm="1">
        <f t="array" ref="Q711:R711">_xlfn.TEXTSPLIT(N711, "/", , 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>
        <f t="shared" si="45"/>
        <v>50.863999999999997</v>
      </c>
      <c r="Q712" t="str" cm="1">
        <f t="array" ref="Q712:R712">_xlfn.TEXTSPLIT(N712, "/", , 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>
        <f t="shared" si="45"/>
        <v>90</v>
      </c>
      <c r="Q713" t="str" cm="1">
        <f t="array" ref="Q713:R713">_xlfn.TEXTSPLIT(N713, "/", , 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>
        <f t="shared" si="45"/>
        <v>72.896039603960389</v>
      </c>
      <c r="Q714" t="str" cm="1">
        <f t="array" ref="Q714:R714">_xlfn.TEXTSPLIT(N714, "/", , 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>
        <f t="shared" si="45"/>
        <v>108.48543689320388</v>
      </c>
      <c r="Q715" t="str" cm="1">
        <f t="array" ref="Q715:R715">_xlfn.TEXTSPLIT(N715, "/", , 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>
        <f t="shared" si="45"/>
        <v>101.98095238095237</v>
      </c>
      <c r="Q716" t="str" cm="1">
        <f t="array" ref="Q716:R716">_xlfn.TEXTSPLIT(N716, "/", , 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>
        <f t="shared" si="45"/>
        <v>44.009146341463413</v>
      </c>
      <c r="Q717" t="str" cm="1">
        <f t="array" ref="Q717:R717">_xlfn.TEXTSPLIT(N717, "/", , 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>
        <f t="shared" si="45"/>
        <v>65.942675159235662</v>
      </c>
      <c r="Q718" t="str" cm="1">
        <f t="array" ref="Q718:R718">_xlfn.TEXTSPLIT(N718, "/", , 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>
        <f t="shared" si="45"/>
        <v>24.987387387387386</v>
      </c>
      <c r="Q719" t="str" cm="1">
        <f t="array" ref="Q719:R719">_xlfn.TEXTSPLIT(N719, "/", , 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>
        <f t="shared" si="45"/>
        <v>28.003367003367003</v>
      </c>
      <c r="Q720" t="str" cm="1">
        <f t="array" ref="Q720:R720">_xlfn.TEXTSPLIT(N720, "/", , 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>
        <f t="shared" si="45"/>
        <v>85.829268292682926</v>
      </c>
      <c r="Q721" t="str" cm="1">
        <f t="array" ref="Q721:R721">_xlfn.TEXTSPLIT(N721, "/", , 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>
        <f t="shared" si="45"/>
        <v>84.921052631578945</v>
      </c>
      <c r="Q722" t="str" cm="1">
        <f t="array" ref="Q722:R722">_xlfn.TEXTSPLIT(N722, "/", , 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>
        <f t="shared" si="45"/>
        <v>90.483333333333334</v>
      </c>
      <c r="Q723" t="str" cm="1">
        <f t="array" ref="Q723:R723">_xlfn.TEXTSPLIT(N723, "/", , 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>
        <f t="shared" si="45"/>
        <v>25.00197628458498</v>
      </c>
      <c r="Q724" t="str" cm="1">
        <f t="array" ref="Q724:R724">_xlfn.TEXTSPLIT(N724, "/", , 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>
        <f t="shared" si="45"/>
        <v>92.013888888888886</v>
      </c>
      <c r="Q725" t="str" cm="1">
        <f t="array" ref="Q725:R725">_xlfn.TEXTSPLIT(N725, "/", , 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>
        <f t="shared" si="45"/>
        <v>93.066115702479337</v>
      </c>
      <c r="Q726" t="str" cm="1">
        <f t="array" ref="Q726:R726">_xlfn.TEXTSPLIT(N726, "/", , 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>
        <f t="shared" si="45"/>
        <v>61.008145363408524</v>
      </c>
      <c r="Q727" t="str" cm="1">
        <f t="array" ref="Q727:R727">_xlfn.TEXTSPLIT(N727, "/", , 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>
        <f t="shared" si="45"/>
        <v>92.036259541984734</v>
      </c>
      <c r="Q728" t="str" cm="1">
        <f t="array" ref="Q728:R728">_xlfn.TEXTSPLIT(N728, "/", , 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>
        <f t="shared" si="45"/>
        <v>81.132596685082873</v>
      </c>
      <c r="Q729" t="str" cm="1">
        <f t="array" ref="Q729:R729">_xlfn.TEXTSPLIT(N729, "/", , 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>
        <f t="shared" si="45"/>
        <v>73.5</v>
      </c>
      <c r="Q730" t="str" cm="1">
        <f t="array" ref="Q730:R730">_xlfn.TEXTSPLIT(N730, "/", , 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>
        <f t="shared" si="45"/>
        <v>85.221311475409834</v>
      </c>
      <c r="Q731" t="str" cm="1">
        <f t="array" ref="Q731:R731">_xlfn.TEXTSPLIT(N731, "/", , 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>
        <f t="shared" si="45"/>
        <v>110.96825396825396</v>
      </c>
      <c r="Q732" t="str" cm="1">
        <f t="array" ref="Q732:R732">_xlfn.TEXTSPLIT(N732, "/", , 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>
        <f t="shared" si="45"/>
        <v>32.968036529680369</v>
      </c>
      <c r="Q733" t="str" cm="1">
        <f t="array" ref="Q733:R733">_xlfn.TEXTSPLIT(N733, "/", , 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>
        <f t="shared" si="45"/>
        <v>96.005352363960753</v>
      </c>
      <c r="Q734" t="str" cm="1">
        <f t="array" ref="Q734:R734">_xlfn.TEXTSPLIT(N734, "/", , 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>
        <f t="shared" si="45"/>
        <v>84.96632653061225</v>
      </c>
      <c r="Q735" t="str" cm="1">
        <f t="array" ref="Q735:R735">_xlfn.TEXTSPLIT(N735, "/", , 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>
        <f t="shared" si="45"/>
        <v>25.007462686567163</v>
      </c>
      <c r="Q736" t="str" cm="1">
        <f t="array" ref="Q736:R736">_xlfn.TEXTSPLIT(N736, "/", , 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>
        <f t="shared" si="45"/>
        <v>65.998995479658461</v>
      </c>
      <c r="Q737" t="str" cm="1">
        <f t="array" ref="Q737:R737">_xlfn.TEXTSPLIT(N737, "/", , 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>
        <f t="shared" si="45"/>
        <v>87.34482758620689</v>
      </c>
      <c r="Q738" t="str" cm="1">
        <f t="array" ref="Q738:R738">_xlfn.TEXTSPLIT(N738, "/", , 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>
        <f t="shared" si="45"/>
        <v>27.933333333333334</v>
      </c>
      <c r="Q739" t="str" cm="1">
        <f t="array" ref="Q739:R739">_xlfn.TEXTSPLIT(N739, "/", , 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>
        <f t="shared" si="45"/>
        <v>103.8</v>
      </c>
      <c r="Q740" t="str" cm="1">
        <f t="array" ref="Q740:R740">_xlfn.TEXTSPLIT(N740, "/", , 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>
        <f t="shared" si="45"/>
        <v>31.937172774869111</v>
      </c>
      <c r="Q741" t="str" cm="1">
        <f t="array" ref="Q741:R741">_xlfn.TEXTSPLIT(N741, "/", , 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>
        <f t="shared" si="45"/>
        <v>99.5</v>
      </c>
      <c r="Q742" t="str" cm="1">
        <f t="array" ref="Q742:R742">_xlfn.TEXTSPLIT(N742, "/", , 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>
        <f t="shared" si="45"/>
        <v>108.84615384615384</v>
      </c>
      <c r="Q743" t="str" cm="1">
        <f t="array" ref="Q743:R743">_xlfn.TEXTSPLIT(N743, "/", , 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>
        <f t="shared" si="45"/>
        <v>110.76229508196721</v>
      </c>
      <c r="Q744" t="str" cm="1">
        <f t="array" ref="Q744:R744">_xlfn.TEXTSPLIT(N744, "/", , 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>
        <f t="shared" si="45"/>
        <v>29.647058823529413</v>
      </c>
      <c r="Q745" t="str" cm="1">
        <f t="array" ref="Q745:R745">_xlfn.TEXTSPLIT(N745, "/", , 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>
        <f t="shared" si="45"/>
        <v>101.71428571428571</v>
      </c>
      <c r="Q746" t="str" cm="1">
        <f t="array" ref="Q746:R746">_xlfn.TEXTSPLIT(N746, "/", , 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>
        <f t="shared" si="45"/>
        <v>61.5</v>
      </c>
      <c r="Q747" t="str" cm="1">
        <f t="array" ref="Q747:R747">_xlfn.TEXTSPLIT(N747, "/", , 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>
        <f t="shared" si="45"/>
        <v>35</v>
      </c>
      <c r="Q748" t="str" cm="1">
        <f t="array" ref="Q748:R748">_xlfn.TEXTSPLIT(N748, "/", , 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>
        <f t="shared" si="45"/>
        <v>40.049999999999997</v>
      </c>
      <c r="Q749" t="str" cm="1">
        <f t="array" ref="Q749:R749">_xlfn.TEXTSPLIT(N749, "/", , 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>
        <f t="shared" si="45"/>
        <v>110.97231270358306</v>
      </c>
      <c r="Q750" t="str" cm="1">
        <f t="array" ref="Q750:R750">_xlfn.TEXTSPLIT(N750, "/", , 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>
        <f t="shared" si="45"/>
        <v>36.959016393442624</v>
      </c>
      <c r="Q751" t="str" cm="1">
        <f t="array" ref="Q751:R751">_xlfn.TEXTSPLIT(N751, "/", , 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>
        <f t="shared" si="45"/>
        <v>1</v>
      </c>
      <c r="Q752" t="str" cm="1">
        <f t="array" ref="Q752:R752">_xlfn.TEXTSPLIT(N752, "/", , 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>
        <f t="shared" si="45"/>
        <v>30.974074074074075</v>
      </c>
      <c r="Q753" t="str" cm="1">
        <f t="array" ref="Q753:R753">_xlfn.TEXTSPLIT(N753, "/", , 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>
        <f t="shared" si="45"/>
        <v>47.035087719298247</v>
      </c>
      <c r="Q754" t="str" cm="1">
        <f t="array" ref="Q754:R754">_xlfn.TEXTSPLIT(N754, "/", , 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>
        <f t="shared" si="45"/>
        <v>88.065693430656935</v>
      </c>
      <c r="Q755" t="str" cm="1">
        <f t="array" ref="Q755:R755">_xlfn.TEXTSPLIT(N755, "/", , 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>
        <f t="shared" si="45"/>
        <v>37.005616224648989</v>
      </c>
      <c r="Q756" t="str" cm="1">
        <f t="array" ref="Q756:R756">_xlfn.TEXTSPLIT(N756, "/", , 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>
        <f t="shared" si="45"/>
        <v>26.027777777777779</v>
      </c>
      <c r="Q757" t="str" cm="1">
        <f t="array" ref="Q757:R757">_xlfn.TEXTSPLIT(N757, "/", , 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>
        <f t="shared" si="45"/>
        <v>67.817567567567565</v>
      </c>
      <c r="Q758" t="str" cm="1">
        <f t="array" ref="Q758:R758">_xlfn.TEXTSPLIT(N758, "/", , 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>
        <f t="shared" si="45"/>
        <v>49.964912280701753</v>
      </c>
      <c r="Q759" t="str" cm="1">
        <f t="array" ref="Q759:R759">_xlfn.TEXTSPLIT(N759, "/", , 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>
        <f t="shared" si="45"/>
        <v>110.01646903820817</v>
      </c>
      <c r="Q760" t="str" cm="1">
        <f t="array" ref="Q760:R760">_xlfn.TEXTSPLIT(N760, "/", , 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>
        <f t="shared" si="45"/>
        <v>89.964678178963894</v>
      </c>
      <c r="Q761" t="str" cm="1">
        <f t="array" ref="Q761:R761">_xlfn.TEXTSPLIT(N761, "/", , 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>
        <f t="shared" si="45"/>
        <v>79.009523809523813</v>
      </c>
      <c r="Q762" t="str" cm="1">
        <f t="array" ref="Q762:R762">_xlfn.TEXTSPLIT(N762, "/", , 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>
        <f t="shared" si="45"/>
        <v>86.867469879518069</v>
      </c>
      <c r="Q763" t="str" cm="1">
        <f t="array" ref="Q763:R763">_xlfn.TEXTSPLIT(N763, "/", , 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>
        <f t="shared" si="45"/>
        <v>62.04</v>
      </c>
      <c r="Q764" t="str" cm="1">
        <f t="array" ref="Q764:R764">_xlfn.TEXTSPLIT(N764, "/", , 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>
        <f t="shared" si="45"/>
        <v>26.970212765957445</v>
      </c>
      <c r="Q765" t="str" cm="1">
        <f t="array" ref="Q765:R765">_xlfn.TEXTSPLIT(N765, "/", , 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>
        <f t="shared" si="45"/>
        <v>54.121621621621621</v>
      </c>
      <c r="Q766" t="str" cm="1">
        <f t="array" ref="Q766:R766">_xlfn.TEXTSPLIT(N766, "/", , 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>
        <f t="shared" si="45"/>
        <v>41.035353535353536</v>
      </c>
      <c r="Q767" t="str" cm="1">
        <f t="array" ref="Q767:R767">_xlfn.TEXTSPLIT(N767, "/", , 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>
        <f t="shared" si="45"/>
        <v>55.052419354838712</v>
      </c>
      <c r="Q768" t="str" cm="1">
        <f t="array" ref="Q768:R768">_xlfn.TEXTSPLIT(N768, "/", , 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>
        <f t="shared" si="45"/>
        <v>107.93762183235867</v>
      </c>
      <c r="Q769" t="str" cm="1">
        <f t="array" ref="Q769:R769">_xlfn.TEXTSPLIT(N769, "/", , 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>
        <f t="shared" si="45"/>
        <v>73.92</v>
      </c>
      <c r="Q770" t="str" cm="1">
        <f t="array" ref="Q770:R770">_xlfn.TEXTSPLIT(N770, "/", , 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>
        <f t="shared" ref="P771:P834" si="49">IF(G771=0, 0,E771/G771)</f>
        <v>31.995894428152493</v>
      </c>
      <c r="Q771" t="str" cm="1">
        <f t="array" ref="Q771:R771">_xlfn.TEXTSPLIT(N771, "/", , 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>
        <f t="shared" si="49"/>
        <v>53.898148148148145</v>
      </c>
      <c r="Q772" t="str" cm="1">
        <f t="array" ref="Q772:R772">_xlfn.TEXTSPLIT(N772, "/", , 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>
        <f t="shared" si="49"/>
        <v>106.5</v>
      </c>
      <c r="Q773" t="str" cm="1">
        <f t="array" ref="Q773:R773">_xlfn.TEXTSPLIT(N773, "/", , 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>
        <f t="shared" si="49"/>
        <v>32.999805409612762</v>
      </c>
      <c r="Q774" t="str" cm="1">
        <f t="array" ref="Q774:R774">_xlfn.TEXTSPLIT(N774, "/", , 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>
        <f t="shared" si="49"/>
        <v>43.00254993625159</v>
      </c>
      <c r="Q775" t="str" cm="1">
        <f t="array" ref="Q775:R775">_xlfn.TEXTSPLIT(N775, "/", , 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>
        <f t="shared" si="49"/>
        <v>86.858974358974365</v>
      </c>
      <c r="Q776" t="str" cm="1">
        <f t="array" ref="Q776:R776">_xlfn.TEXTSPLIT(N776, "/", , 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>
        <f t="shared" si="49"/>
        <v>96.8</v>
      </c>
      <c r="Q777" t="str" cm="1">
        <f t="array" ref="Q777:R777">_xlfn.TEXTSPLIT(N777, "/", , 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>
        <f t="shared" si="49"/>
        <v>32.995456610631528</v>
      </c>
      <c r="Q778" t="str" cm="1">
        <f t="array" ref="Q778:R778">_xlfn.TEXTSPLIT(N778, "/", , 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>
        <f t="shared" si="49"/>
        <v>68.028106508875737</v>
      </c>
      <c r="Q779" t="str" cm="1">
        <f t="array" ref="Q779:R779">_xlfn.TEXTSPLIT(N779, "/", , 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>
        <f t="shared" si="49"/>
        <v>58.867816091954026</v>
      </c>
      <c r="Q780" t="str" cm="1">
        <f t="array" ref="Q780:R780">_xlfn.TEXTSPLIT(N780, "/", , 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>
        <f t="shared" si="49"/>
        <v>105.04572803850782</v>
      </c>
      <c r="Q781" t="str" cm="1">
        <f t="array" ref="Q781:R781">_xlfn.TEXTSPLIT(N781, "/", , 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>
        <f t="shared" si="49"/>
        <v>33.054878048780488</v>
      </c>
      <c r="Q782" t="str" cm="1">
        <f t="array" ref="Q782:R782">_xlfn.TEXTSPLIT(N782, "/", , 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>
        <f t="shared" si="49"/>
        <v>78.821428571428569</v>
      </c>
      <c r="Q783" t="str" cm="1">
        <f t="array" ref="Q783:R783">_xlfn.TEXTSPLIT(N783, "/", , 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>
        <f t="shared" si="49"/>
        <v>68.204968944099377</v>
      </c>
      <c r="Q784" t="str" cm="1">
        <f t="array" ref="Q784:R784">_xlfn.TEXTSPLIT(N784, "/", , 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>
        <f t="shared" si="49"/>
        <v>75.731884057971016</v>
      </c>
      <c r="Q785" t="str" cm="1">
        <f t="array" ref="Q785:R785">_xlfn.TEXTSPLIT(N785, "/", , 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>
        <f t="shared" si="49"/>
        <v>30.996070133010882</v>
      </c>
      <c r="Q786" t="str" cm="1">
        <f t="array" ref="Q786:R786">_xlfn.TEXTSPLIT(N786, "/", , 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>
        <f t="shared" si="49"/>
        <v>101.88188976377953</v>
      </c>
      <c r="Q787" t="str" cm="1">
        <f t="array" ref="Q787:R787">_xlfn.TEXTSPLIT(N787, "/", , 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>
        <f t="shared" si="49"/>
        <v>52.879227053140099</v>
      </c>
      <c r="Q788" t="str" cm="1">
        <f t="array" ref="Q788:R788">_xlfn.TEXTSPLIT(N788, "/", , 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>
        <f t="shared" si="49"/>
        <v>71.005820721769496</v>
      </c>
      <c r="Q789" t="str" cm="1">
        <f t="array" ref="Q789:R789">_xlfn.TEXTSPLIT(N789, "/", , 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>
        <f t="shared" si="49"/>
        <v>102.38709677419355</v>
      </c>
      <c r="Q790" t="str" cm="1">
        <f t="array" ref="Q790:R790">_xlfn.TEXTSPLIT(N790, "/", , 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>
        <f t="shared" si="49"/>
        <v>74.466666666666669</v>
      </c>
      <c r="Q791" t="str" cm="1">
        <f t="array" ref="Q791:R791">_xlfn.TEXTSPLIT(N791, "/", , 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>
        <f t="shared" si="49"/>
        <v>51.009883198562441</v>
      </c>
      <c r="Q792" t="str" cm="1">
        <f t="array" ref="Q792:R792">_xlfn.TEXTSPLIT(N792, "/", , 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>
        <f t="shared" si="49"/>
        <v>90</v>
      </c>
      <c r="Q793" t="str" cm="1">
        <f t="array" ref="Q793:R793">_xlfn.TEXTSPLIT(N793, "/", , 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>
        <f t="shared" si="49"/>
        <v>97.142857142857139</v>
      </c>
      <c r="Q794" t="str" cm="1">
        <f t="array" ref="Q794:R794">_xlfn.TEXTSPLIT(N794, "/", , 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>
        <f t="shared" si="49"/>
        <v>72.071823204419886</v>
      </c>
      <c r="Q795" t="str" cm="1">
        <f t="array" ref="Q795:R795">_xlfn.TEXTSPLIT(N795, "/", , 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>
        <f t="shared" si="49"/>
        <v>75.236363636363635</v>
      </c>
      <c r="Q796" t="str" cm="1">
        <f t="array" ref="Q796:R796">_xlfn.TEXTSPLIT(N796, "/", , 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>
        <f t="shared" si="49"/>
        <v>32.967741935483872</v>
      </c>
      <c r="Q797" t="str" cm="1">
        <f t="array" ref="Q797:R797">_xlfn.TEXTSPLIT(N797, "/", , 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>
        <f t="shared" si="49"/>
        <v>54.807692307692307</v>
      </c>
      <c r="Q798" t="str" cm="1">
        <f t="array" ref="Q798:R798">_xlfn.TEXTSPLIT(N798, "/", , 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>
        <f t="shared" si="49"/>
        <v>45.037837837837834</v>
      </c>
      <c r="Q799" t="str" cm="1">
        <f t="array" ref="Q799:R799">_xlfn.TEXTSPLIT(N799, "/", , 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>
        <f t="shared" si="49"/>
        <v>52.958677685950413</v>
      </c>
      <c r="Q800" t="str" cm="1">
        <f t="array" ref="Q800:R800">_xlfn.TEXTSPLIT(N800, "/", , 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>
        <f t="shared" si="49"/>
        <v>60.017959183673469</v>
      </c>
      <c r="Q801" t="str" cm="1">
        <f t="array" ref="Q801:R801">_xlfn.TEXTSPLIT(N801, "/", , 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>
        <f t="shared" si="49"/>
        <v>1</v>
      </c>
      <c r="Q802" t="str" cm="1">
        <f t="array" ref="Q802:R802">_xlfn.TEXTSPLIT(N802, "/", , 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>
        <f t="shared" si="49"/>
        <v>44.028301886792455</v>
      </c>
      <c r="Q803" t="str" cm="1">
        <f t="array" ref="Q803:R803">_xlfn.TEXTSPLIT(N803, "/", , 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>
        <f t="shared" si="49"/>
        <v>86.028169014084511</v>
      </c>
      <c r="Q804" t="str" cm="1">
        <f t="array" ref="Q804:R804">_xlfn.TEXTSPLIT(N804, "/", , 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>
        <f t="shared" si="49"/>
        <v>28.012875536480685</v>
      </c>
      <c r="Q805" t="str" cm="1">
        <f t="array" ref="Q805:R805">_xlfn.TEXTSPLIT(N805, "/", , 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>
        <f t="shared" si="49"/>
        <v>32.050458715596328</v>
      </c>
      <c r="Q806" t="str" cm="1">
        <f t="array" ref="Q806:R806">_xlfn.TEXTSPLIT(N806, "/", , 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>
        <f t="shared" si="49"/>
        <v>73.611940298507463</v>
      </c>
      <c r="Q807" t="str" cm="1">
        <f t="array" ref="Q807:R807">_xlfn.TEXTSPLIT(N807, "/", , 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>
        <f t="shared" si="49"/>
        <v>108.71052631578948</v>
      </c>
      <c r="Q808" t="str" cm="1">
        <f t="array" ref="Q808:R808">_xlfn.TEXTSPLIT(N808, "/", , 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>
        <f t="shared" si="49"/>
        <v>42.97674418604651</v>
      </c>
      <c r="Q809" t="str" cm="1">
        <f t="array" ref="Q809:R809">_xlfn.TEXTSPLIT(N809, "/", , 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>
        <f t="shared" si="49"/>
        <v>83.315789473684205</v>
      </c>
      <c r="Q810" t="str" cm="1">
        <f t="array" ref="Q810:R810">_xlfn.TEXTSPLIT(N810, "/", , 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>
        <f t="shared" si="49"/>
        <v>42</v>
      </c>
      <c r="Q811" t="str" cm="1">
        <f t="array" ref="Q811:R811">_xlfn.TEXTSPLIT(N811, "/", , 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>
        <f t="shared" si="49"/>
        <v>55.927601809954751</v>
      </c>
      <c r="Q812" t="str" cm="1">
        <f t="array" ref="Q812:R812">_xlfn.TEXTSPLIT(N812, "/", , 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>
        <f t="shared" si="49"/>
        <v>105.03681885125184</v>
      </c>
      <c r="Q813" t="str" cm="1">
        <f t="array" ref="Q813:R813">_xlfn.TEXTSPLIT(N813, "/", , 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>
        <f t="shared" si="49"/>
        <v>48</v>
      </c>
      <c r="Q814" t="str" cm="1">
        <f t="array" ref="Q814:R814">_xlfn.TEXTSPLIT(N814, "/", , 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>
        <f t="shared" si="49"/>
        <v>112.66176470588235</v>
      </c>
      <c r="Q815" t="str" cm="1">
        <f t="array" ref="Q815:R815">_xlfn.TEXTSPLIT(N815, "/", , 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>
        <f t="shared" si="49"/>
        <v>81.944444444444443</v>
      </c>
      <c r="Q816" t="str" cm="1">
        <f t="array" ref="Q816:R816">_xlfn.TEXTSPLIT(N816, "/", , 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>
        <f t="shared" si="49"/>
        <v>64.049180327868854</v>
      </c>
      <c r="Q817" t="str" cm="1">
        <f t="array" ref="Q817:R817">_xlfn.TEXTSPLIT(N817, "/", , 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>
        <f t="shared" si="49"/>
        <v>106.39097744360902</v>
      </c>
      <c r="Q818" t="str" cm="1">
        <f t="array" ref="Q818:R818">_xlfn.TEXTSPLIT(N818, "/", , 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>
        <f t="shared" si="49"/>
        <v>76.011249497790274</v>
      </c>
      <c r="Q819" t="str" cm="1">
        <f t="array" ref="Q819:R819">_xlfn.TEXTSPLIT(N819, "/", , 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>
        <f t="shared" si="49"/>
        <v>111.07246376811594</v>
      </c>
      <c r="Q820" t="str" cm="1">
        <f t="array" ref="Q820:R820">_xlfn.TEXTSPLIT(N820, "/", , 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>
        <f t="shared" si="49"/>
        <v>95.936170212765958</v>
      </c>
      <c r="Q821" t="str" cm="1">
        <f t="array" ref="Q821:R821">_xlfn.TEXTSPLIT(N821, "/", , 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>
        <f t="shared" si="49"/>
        <v>43.043010752688176</v>
      </c>
      <c r="Q822" t="str" cm="1">
        <f t="array" ref="Q822:R822">_xlfn.TEXTSPLIT(N822, "/", , 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>
        <f t="shared" si="49"/>
        <v>67.966666666666669</v>
      </c>
      <c r="Q823" t="str" cm="1">
        <f t="array" ref="Q823:R823">_xlfn.TEXTSPLIT(N823, "/", , 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>
        <f t="shared" si="49"/>
        <v>89.991428571428571</v>
      </c>
      <c r="Q824" t="str" cm="1">
        <f t="array" ref="Q824:R824">_xlfn.TEXTSPLIT(N824, "/", , 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>
        <f t="shared" si="49"/>
        <v>58.095238095238095</v>
      </c>
      <c r="Q825" t="str" cm="1">
        <f t="array" ref="Q825:R825">_xlfn.TEXTSPLIT(N825, "/", , 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>
        <f t="shared" si="49"/>
        <v>83.996875000000003</v>
      </c>
      <c r="Q826" t="str" cm="1">
        <f t="array" ref="Q826:R826">_xlfn.TEXTSPLIT(N826, "/", , 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>
        <f t="shared" si="49"/>
        <v>88.853503184713375</v>
      </c>
      <c r="Q827" t="str" cm="1">
        <f t="array" ref="Q827:R827">_xlfn.TEXTSPLIT(N827, "/", , 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>
        <f t="shared" si="49"/>
        <v>65.963917525773198</v>
      </c>
      <c r="Q828" t="str" cm="1">
        <f t="array" ref="Q828:R828">_xlfn.TEXTSPLIT(N828, "/", , 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>
        <f t="shared" si="49"/>
        <v>74.804878048780495</v>
      </c>
      <c r="Q829" t="str" cm="1">
        <f t="array" ref="Q829:R829">_xlfn.TEXTSPLIT(N829, "/", , 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>
        <f t="shared" si="49"/>
        <v>69.98571428571428</v>
      </c>
      <c r="Q830" t="str" cm="1">
        <f t="array" ref="Q830:R830">_xlfn.TEXTSPLIT(N830, "/", , 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>
        <f t="shared" si="49"/>
        <v>32.006493506493506</v>
      </c>
      <c r="Q831" t="str" cm="1">
        <f t="array" ref="Q831:R831">_xlfn.TEXTSPLIT(N831, "/", , 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>
        <f t="shared" si="49"/>
        <v>64.727272727272734</v>
      </c>
      <c r="Q832" t="str" cm="1">
        <f t="array" ref="Q832:R832">_xlfn.TEXTSPLIT(N832, "/", , 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>
        <f t="shared" si="49"/>
        <v>24.998110087408456</v>
      </c>
      <c r="Q833" t="str" cm="1">
        <f t="array" ref="Q833:R833">_xlfn.TEXTSPLIT(N833, "/", , 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>
        <f t="shared" si="49"/>
        <v>104.97764070932922</v>
      </c>
      <c r="Q834" t="str" cm="1">
        <f t="array" ref="Q834:R834">_xlfn.TEXTSPLIT(N834, "/", , 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>
        <f t="shared" ref="P835:P898" si="53">IF(G835=0, 0,E835/G835)</f>
        <v>64.987878787878785</v>
      </c>
      <c r="Q835" t="str" cm="1">
        <f t="array" ref="Q835:R835">_xlfn.TEXTSPLIT(N835, "/", , 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>
        <f t="shared" si="53"/>
        <v>94.352941176470594</v>
      </c>
      <c r="Q836" t="str" cm="1">
        <f t="array" ref="Q836:R836">_xlfn.TEXTSPLIT(N836, "/", , 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>
        <f t="shared" si="53"/>
        <v>44.001706484641637</v>
      </c>
      <c r="Q837" t="str" cm="1">
        <f t="array" ref="Q837:R837">_xlfn.TEXTSPLIT(N837, "/", , 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>
        <f t="shared" si="53"/>
        <v>64.744680851063833</v>
      </c>
      <c r="Q838" t="str" cm="1">
        <f t="array" ref="Q838:R838">_xlfn.TEXTSPLIT(N838, "/", , 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>
        <f t="shared" si="53"/>
        <v>84.00667779632721</v>
      </c>
      <c r="Q839" t="str" cm="1">
        <f t="array" ref="Q839:R839">_xlfn.TEXTSPLIT(N839, "/", , 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>
        <f t="shared" si="53"/>
        <v>34.061302681992338</v>
      </c>
      <c r="Q840" t="str" cm="1">
        <f t="array" ref="Q840:R840">_xlfn.TEXTSPLIT(N840, "/", , 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>
        <f t="shared" si="53"/>
        <v>93.273885350318466</v>
      </c>
      <c r="Q841" t="str" cm="1">
        <f t="array" ref="Q841:R841">_xlfn.TEXTSPLIT(N841, "/", , 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>
        <f t="shared" si="53"/>
        <v>32.998301726577978</v>
      </c>
      <c r="Q842" t="str" cm="1">
        <f t="array" ref="Q842:R842">_xlfn.TEXTSPLIT(N842, "/", , 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>
        <f t="shared" si="53"/>
        <v>83.812903225806451</v>
      </c>
      <c r="Q843" t="str" cm="1">
        <f t="array" ref="Q843:R843">_xlfn.TEXTSPLIT(N843, "/", , 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>
        <f t="shared" si="53"/>
        <v>63.992424242424242</v>
      </c>
      <c r="Q844" t="str" cm="1">
        <f t="array" ref="Q844:R844">_xlfn.TEXTSPLIT(N844, "/", , 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>
        <f t="shared" si="53"/>
        <v>81.909090909090907</v>
      </c>
      <c r="Q845" t="str" cm="1">
        <f t="array" ref="Q845:R845">_xlfn.TEXTSPLIT(N845, "/", , 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>
        <f t="shared" si="53"/>
        <v>93.053191489361708</v>
      </c>
      <c r="Q846" t="str" cm="1">
        <f t="array" ref="Q846:R846">_xlfn.TEXTSPLIT(N846, "/", , 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>
        <f t="shared" si="53"/>
        <v>101.98449039881831</v>
      </c>
      <c r="Q847" t="str" cm="1">
        <f t="array" ref="Q847:R847">_xlfn.TEXTSPLIT(N847, "/", , 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>
        <f t="shared" si="53"/>
        <v>105.9375</v>
      </c>
      <c r="Q848" t="str" cm="1">
        <f t="array" ref="Q848:R848">_xlfn.TEXTSPLIT(N848, "/", , 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>
        <f t="shared" si="53"/>
        <v>101.58181818181818</v>
      </c>
      <c r="Q849" t="str" cm="1">
        <f t="array" ref="Q849:R849">_xlfn.TEXTSPLIT(N849, "/", , 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>
        <f t="shared" si="53"/>
        <v>62.970930232558139</v>
      </c>
      <c r="Q850" t="str" cm="1">
        <f t="array" ref="Q850:R850">_xlfn.TEXTSPLIT(N850, "/", , 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>
        <f t="shared" si="53"/>
        <v>29.045602605863191</v>
      </c>
      <c r="Q851" t="str" cm="1">
        <f t="array" ref="Q851:R851">_xlfn.TEXTSPLIT(N851, "/", , 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>
        <f t="shared" si="53"/>
        <v>1</v>
      </c>
      <c r="Q852" t="str" cm="1">
        <f t="array" ref="Q852:R852">_xlfn.TEXTSPLIT(N852, "/", , 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>
        <f t="shared" si="53"/>
        <v>77.924999999999997</v>
      </c>
      <c r="Q853" t="str" cm="1">
        <f t="array" ref="Q853:R853">_xlfn.TEXTSPLIT(N853, "/", , 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>
        <f t="shared" si="53"/>
        <v>80.806451612903231</v>
      </c>
      <c r="Q854" t="str" cm="1">
        <f t="array" ref="Q854:R854">_xlfn.TEXTSPLIT(N854, "/", , 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>
        <f t="shared" si="53"/>
        <v>76.006816632583508</v>
      </c>
      <c r="Q855" t="str" cm="1">
        <f t="array" ref="Q855:R855">_xlfn.TEXTSPLIT(N855, "/", , 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>
        <f t="shared" si="53"/>
        <v>72.993613824192337</v>
      </c>
      <c r="Q856" t="str" cm="1">
        <f t="array" ref="Q856:R856">_xlfn.TEXTSPLIT(N856, "/", , 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>
        <f t="shared" si="53"/>
        <v>53</v>
      </c>
      <c r="Q857" t="str" cm="1">
        <f t="array" ref="Q857:R857">_xlfn.TEXTSPLIT(N857, "/", , 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>
        <f t="shared" si="53"/>
        <v>54.164556962025316</v>
      </c>
      <c r="Q858" t="str" cm="1">
        <f t="array" ref="Q858:R858">_xlfn.TEXTSPLIT(N858, "/", , 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>
        <f t="shared" si="53"/>
        <v>32.946666666666665</v>
      </c>
      <c r="Q859" t="str" cm="1">
        <f t="array" ref="Q859:R859">_xlfn.TEXTSPLIT(N859, "/", , 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>
        <f t="shared" si="53"/>
        <v>79.371428571428567</v>
      </c>
      <c r="Q860" t="str" cm="1">
        <f t="array" ref="Q860:R860">_xlfn.TEXTSPLIT(N860, "/", , 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>
        <f t="shared" si="53"/>
        <v>41.174603174603178</v>
      </c>
      <c r="Q861" t="str" cm="1">
        <f t="array" ref="Q861:R861">_xlfn.TEXTSPLIT(N861, "/", , 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>
        <f t="shared" si="53"/>
        <v>77.430769230769229</v>
      </c>
      <c r="Q862" t="str" cm="1">
        <f t="array" ref="Q862:R862">_xlfn.TEXTSPLIT(N862, "/", , 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>
        <f t="shared" si="53"/>
        <v>57.159509202453989</v>
      </c>
      <c r="Q863" t="str" cm="1">
        <f t="array" ref="Q863:R863">_xlfn.TEXTSPLIT(N863, "/", , 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>
        <f t="shared" si="53"/>
        <v>77.17647058823529</v>
      </c>
      <c r="Q864" t="str" cm="1">
        <f t="array" ref="Q864:R864">_xlfn.TEXTSPLIT(N864, "/", , 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>
        <f t="shared" si="53"/>
        <v>24.953917050691246</v>
      </c>
      <c r="Q865" t="str" cm="1">
        <f t="array" ref="Q865:R865">_xlfn.TEXTSPLIT(N865, "/", , 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>
        <f t="shared" si="53"/>
        <v>97.18</v>
      </c>
      <c r="Q866" t="str" cm="1">
        <f t="array" ref="Q866:R866">_xlfn.TEXTSPLIT(N866, "/", , 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>
        <f t="shared" si="53"/>
        <v>46.000916870415651</v>
      </c>
      <c r="Q867" t="str" cm="1">
        <f t="array" ref="Q867:R867">_xlfn.TEXTSPLIT(N867, "/", , 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>
        <f t="shared" si="53"/>
        <v>88.023385300668153</v>
      </c>
      <c r="Q868" t="str" cm="1">
        <f t="array" ref="Q868:R868">_xlfn.TEXTSPLIT(N868, "/", , 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>
        <f t="shared" si="53"/>
        <v>25.99</v>
      </c>
      <c r="Q869" t="str" cm="1">
        <f t="array" ref="Q869:R869">_xlfn.TEXTSPLIT(N869, "/", , 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>
        <f t="shared" si="53"/>
        <v>102.69047619047619</v>
      </c>
      <c r="Q870" t="str" cm="1">
        <f t="array" ref="Q870:R870">_xlfn.TEXTSPLIT(N870, "/", , 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>
        <f t="shared" si="53"/>
        <v>72.958174904942965</v>
      </c>
      <c r="Q871" t="str" cm="1">
        <f t="array" ref="Q871:R871">_xlfn.TEXTSPLIT(N871, "/", , 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>
        <f t="shared" si="53"/>
        <v>57.190082644628099</v>
      </c>
      <c r="Q872" t="str" cm="1">
        <f t="array" ref="Q872:R872">_xlfn.TEXTSPLIT(N872, "/", , 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>
        <f t="shared" si="53"/>
        <v>84.013793103448279</v>
      </c>
      <c r="Q873" t="str" cm="1">
        <f t="array" ref="Q873:R873">_xlfn.TEXTSPLIT(N873, "/", , 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>
        <f t="shared" si="53"/>
        <v>98.666666666666671</v>
      </c>
      <c r="Q874" t="str" cm="1">
        <f t="array" ref="Q874:R874">_xlfn.TEXTSPLIT(N874, "/", , 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>
        <f t="shared" si="53"/>
        <v>42.007419183889773</v>
      </c>
      <c r="Q875" t="str" cm="1">
        <f t="array" ref="Q875:R875">_xlfn.TEXTSPLIT(N875, "/", , 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>
        <f t="shared" si="53"/>
        <v>32.002753556677376</v>
      </c>
      <c r="Q876" t="str" cm="1">
        <f t="array" ref="Q876:R876">_xlfn.TEXTSPLIT(N876, "/", , 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>
        <f t="shared" si="53"/>
        <v>81.567164179104481</v>
      </c>
      <c r="Q877" t="str" cm="1">
        <f t="array" ref="Q877:R877">_xlfn.TEXTSPLIT(N877, "/", , 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>
        <f t="shared" si="53"/>
        <v>37.035087719298247</v>
      </c>
      <c r="Q878" t="str" cm="1">
        <f t="array" ref="Q878:R878">_xlfn.TEXTSPLIT(N878, "/", , 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>
        <f t="shared" si="53"/>
        <v>103.033360455655</v>
      </c>
      <c r="Q879" t="str" cm="1">
        <f t="array" ref="Q879:R879">_xlfn.TEXTSPLIT(N879, "/", , 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>
        <f t="shared" si="53"/>
        <v>84.333333333333329</v>
      </c>
      <c r="Q880" t="str" cm="1">
        <f t="array" ref="Q880:R880">_xlfn.TEXTSPLIT(N880, "/", , 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>
        <f t="shared" si="53"/>
        <v>102.60377358490567</v>
      </c>
      <c r="Q881" t="str" cm="1">
        <f t="array" ref="Q881:R881">_xlfn.TEXTSPLIT(N881, "/", , 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>
        <f t="shared" si="53"/>
        <v>79.992129246064621</v>
      </c>
      <c r="Q882" t="str" cm="1">
        <f t="array" ref="Q882:R882">_xlfn.TEXTSPLIT(N882, "/", , 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>
        <f t="shared" si="53"/>
        <v>70.055309734513273</v>
      </c>
      <c r="Q883" t="str" cm="1">
        <f t="array" ref="Q883:R883">_xlfn.TEXTSPLIT(N883, "/", , 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>
        <f t="shared" si="53"/>
        <v>37</v>
      </c>
      <c r="Q884" t="str" cm="1">
        <f t="array" ref="Q884:R884">_xlfn.TEXTSPLIT(N884, "/", , 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>
        <f t="shared" si="53"/>
        <v>41.911917098445599</v>
      </c>
      <c r="Q885" t="str" cm="1">
        <f t="array" ref="Q885:R885">_xlfn.TEXTSPLIT(N885, "/", , 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>
        <f t="shared" si="53"/>
        <v>57.992576882290564</v>
      </c>
      <c r="Q886" t="str" cm="1">
        <f t="array" ref="Q886:R886">_xlfn.TEXTSPLIT(N886, "/", , 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>
        <f t="shared" si="53"/>
        <v>40.942307692307693</v>
      </c>
      <c r="Q887" t="str" cm="1">
        <f t="array" ref="Q887:R887">_xlfn.TEXTSPLIT(N887, "/", , 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>
        <f t="shared" si="53"/>
        <v>69.9972602739726</v>
      </c>
      <c r="Q888" t="str" cm="1">
        <f t="array" ref="Q888:R888">_xlfn.TEXTSPLIT(N888, "/", , 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>
        <f t="shared" si="53"/>
        <v>73.838709677419359</v>
      </c>
      <c r="Q889" t="str" cm="1">
        <f t="array" ref="Q889:R889">_xlfn.TEXTSPLIT(N889, "/", , 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>
        <f t="shared" si="53"/>
        <v>41.979310344827589</v>
      </c>
      <c r="Q890" t="str" cm="1">
        <f t="array" ref="Q890:R890">_xlfn.TEXTSPLIT(N890, "/", , 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>
        <f t="shared" si="53"/>
        <v>77.93442622950819</v>
      </c>
      <c r="Q891" t="str" cm="1">
        <f t="array" ref="Q891:R891">_xlfn.TEXTSPLIT(N891, "/", , 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>
        <f t="shared" si="53"/>
        <v>106.01972789115646</v>
      </c>
      <c r="Q892" t="str" cm="1">
        <f t="array" ref="Q892:R892">_xlfn.TEXTSPLIT(N892, "/", , 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>
        <f t="shared" si="53"/>
        <v>47.018181818181816</v>
      </c>
      <c r="Q893" t="str" cm="1">
        <f t="array" ref="Q893:R893">_xlfn.TEXTSPLIT(N893, "/", , 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>
        <f t="shared" si="53"/>
        <v>76.016483516483518</v>
      </c>
      <c r="Q894" t="str" cm="1">
        <f t="array" ref="Q894:R894">_xlfn.TEXTSPLIT(N894, "/", , 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>
        <f t="shared" si="53"/>
        <v>54.120603015075375</v>
      </c>
      <c r="Q895" t="str" cm="1">
        <f t="array" ref="Q895:R895">_xlfn.TEXTSPLIT(N895, "/", , 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>
        <f t="shared" si="53"/>
        <v>57.285714285714285</v>
      </c>
      <c r="Q896" t="str" cm="1">
        <f t="array" ref="Q896:R896">_xlfn.TEXTSPLIT(N896, "/", , 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>
        <f t="shared" si="53"/>
        <v>103.81308411214954</v>
      </c>
      <c r="Q897" t="str" cm="1">
        <f t="array" ref="Q897:R897">_xlfn.TEXTSPLIT(N897, "/", , 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>
        <f t="shared" si="53"/>
        <v>105.02602739726028</v>
      </c>
      <c r="Q898" t="str" cm="1">
        <f t="array" ref="Q898:R898">_xlfn.TEXTSPLIT(N898, "/", , 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>
        <f t="shared" ref="P899:P962" si="57">IF(G899=0, 0,E899/G899)</f>
        <v>90.259259259259252</v>
      </c>
      <c r="Q899" t="str" cm="1">
        <f t="array" ref="Q899:R899">_xlfn.TEXTSPLIT(N899, "/", , 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>
        <f t="shared" si="57"/>
        <v>76.978705978705975</v>
      </c>
      <c r="Q900" t="str" cm="1">
        <f t="array" ref="Q900:R900">_xlfn.TEXTSPLIT(N900, "/", , 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>
        <f t="shared" si="57"/>
        <v>102.60162601626017</v>
      </c>
      <c r="Q901" t="str" cm="1">
        <f t="array" ref="Q901:R901">_xlfn.TEXTSPLIT(N901, "/", , 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>
        <f t="shared" si="57"/>
        <v>2</v>
      </c>
      <c r="Q902" t="str" cm="1">
        <f t="array" ref="Q902:R902">_xlfn.TEXTSPLIT(N902, "/", , 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>
        <f t="shared" si="57"/>
        <v>55.0062893081761</v>
      </c>
      <c r="Q903" t="str" cm="1">
        <f t="array" ref="Q903:R903">_xlfn.TEXTSPLIT(N903, "/", , 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>
        <f t="shared" si="57"/>
        <v>32.127272727272725</v>
      </c>
      <c r="Q904" t="str" cm="1">
        <f t="array" ref="Q904:R904">_xlfn.TEXTSPLIT(N904, "/", , 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>
        <f t="shared" si="57"/>
        <v>50.642857142857146</v>
      </c>
      <c r="Q905" t="str" cm="1">
        <f t="array" ref="Q905:R905">_xlfn.TEXTSPLIT(N905, "/", , 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>
        <f t="shared" si="57"/>
        <v>49.6875</v>
      </c>
      <c r="Q906" t="str" cm="1">
        <f t="array" ref="Q906:R906">_xlfn.TEXTSPLIT(N906, "/", , 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>
        <f t="shared" si="57"/>
        <v>54.894067796610166</v>
      </c>
      <c r="Q907" t="str" cm="1">
        <f t="array" ref="Q907:R907">_xlfn.TEXTSPLIT(N907, "/", , 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>
        <f t="shared" si="57"/>
        <v>46.931937172774866</v>
      </c>
      <c r="Q908" t="str" cm="1">
        <f t="array" ref="Q908:R908">_xlfn.TEXTSPLIT(N908, "/", , 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>
        <f t="shared" si="57"/>
        <v>44.951219512195124</v>
      </c>
      <c r="Q909" t="str" cm="1">
        <f t="array" ref="Q909:R909">_xlfn.TEXTSPLIT(N909, "/", , 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>
        <f t="shared" si="57"/>
        <v>30.99898322318251</v>
      </c>
      <c r="Q910" t="str" cm="1">
        <f t="array" ref="Q910:R910">_xlfn.TEXTSPLIT(N910, "/", , 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>
        <f t="shared" si="57"/>
        <v>107.7625</v>
      </c>
      <c r="Q911" t="str" cm="1">
        <f t="array" ref="Q911:R911">_xlfn.TEXTSPLIT(N911, "/", , 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>
        <f t="shared" si="57"/>
        <v>102.07770270270271</v>
      </c>
      <c r="Q912" t="str" cm="1">
        <f t="array" ref="Q912:R912">_xlfn.TEXTSPLIT(N912, "/", , 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>
        <f t="shared" si="57"/>
        <v>24.976190476190474</v>
      </c>
      <c r="Q913" t="str" cm="1">
        <f t="array" ref="Q913:R913">_xlfn.TEXTSPLIT(N913, "/", , 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>
        <f t="shared" si="57"/>
        <v>79.944134078212286</v>
      </c>
      <c r="Q914" t="str" cm="1">
        <f t="array" ref="Q914:R914">_xlfn.TEXTSPLIT(N914, "/", , 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>
        <f t="shared" si="57"/>
        <v>67.946462715105156</v>
      </c>
      <c r="Q915" t="str" cm="1">
        <f t="array" ref="Q915:R915">_xlfn.TEXTSPLIT(N915, "/", , 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>
        <f t="shared" si="57"/>
        <v>26.070921985815602</v>
      </c>
      <c r="Q916" t="str" cm="1">
        <f t="array" ref="Q916:R916">_xlfn.TEXTSPLIT(N916, "/", , 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>
        <f t="shared" si="57"/>
        <v>105.0032154340836</v>
      </c>
      <c r="Q917" t="str" cm="1">
        <f t="array" ref="Q917:R917">_xlfn.TEXTSPLIT(N917, "/", , 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>
        <f t="shared" si="57"/>
        <v>25.826923076923077</v>
      </c>
      <c r="Q918" t="str" cm="1">
        <f t="array" ref="Q918:R918">_xlfn.TEXTSPLIT(N918, "/", , 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>
        <f t="shared" si="57"/>
        <v>77.666666666666671</v>
      </c>
      <c r="Q919" t="str" cm="1">
        <f t="array" ref="Q919:R919">_xlfn.TEXTSPLIT(N919, "/", , 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>
        <f t="shared" si="57"/>
        <v>57.82692307692308</v>
      </c>
      <c r="Q920" t="str" cm="1">
        <f t="array" ref="Q920:R920">_xlfn.TEXTSPLIT(N920, "/", , 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>
        <f t="shared" si="57"/>
        <v>92.955555555555549</v>
      </c>
      <c r="Q921" t="str" cm="1">
        <f t="array" ref="Q921:R921">_xlfn.TEXTSPLIT(N921, "/", , 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>
        <f t="shared" si="57"/>
        <v>37.945098039215686</v>
      </c>
      <c r="Q922" t="str" cm="1">
        <f t="array" ref="Q922:R922">_xlfn.TEXTSPLIT(N922, "/", , 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>
        <f t="shared" si="57"/>
        <v>31.842105263157894</v>
      </c>
      <c r="Q923" t="str" cm="1">
        <f t="array" ref="Q923:R923">_xlfn.TEXTSPLIT(N923, "/", , 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>
        <f t="shared" si="57"/>
        <v>40</v>
      </c>
      <c r="Q924" t="str" cm="1">
        <f t="array" ref="Q924:R924">_xlfn.TEXTSPLIT(N924, "/", , 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>
        <f t="shared" si="57"/>
        <v>101.1</v>
      </c>
      <c r="Q925" t="str" cm="1">
        <f t="array" ref="Q925:R925">_xlfn.TEXTSPLIT(N925, "/", , 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>
        <f t="shared" si="57"/>
        <v>84.006989951944078</v>
      </c>
      <c r="Q926" t="str" cm="1">
        <f t="array" ref="Q926:R926">_xlfn.TEXTSPLIT(N926, "/", , 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>
        <f t="shared" si="57"/>
        <v>103.41538461538461</v>
      </c>
      <c r="Q927" t="str" cm="1">
        <f t="array" ref="Q927:R927">_xlfn.TEXTSPLIT(N927, "/", , 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>
        <f t="shared" si="57"/>
        <v>105.13333333333334</v>
      </c>
      <c r="Q928" t="str" cm="1">
        <f t="array" ref="Q928:R928">_xlfn.TEXTSPLIT(N928, "/", , 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>
        <f t="shared" si="57"/>
        <v>89.21621621621621</v>
      </c>
      <c r="Q929" t="str" cm="1">
        <f t="array" ref="Q929:R929">_xlfn.TEXTSPLIT(N929, "/", , 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>
        <f t="shared" si="57"/>
        <v>51.995234312946785</v>
      </c>
      <c r="Q930" t="str" cm="1">
        <f t="array" ref="Q930:R930">_xlfn.TEXTSPLIT(N930, "/", , 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>
        <f t="shared" si="57"/>
        <v>64.956521739130437</v>
      </c>
      <c r="Q931" t="str" cm="1">
        <f t="array" ref="Q931:R931">_xlfn.TEXTSPLIT(N931, "/", , 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>
        <f t="shared" si="57"/>
        <v>46.235294117647058</v>
      </c>
      <c r="Q932" t="str" cm="1">
        <f t="array" ref="Q932:R932">_xlfn.TEXTSPLIT(N932, "/", , 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>
        <f t="shared" si="57"/>
        <v>51.151785714285715</v>
      </c>
      <c r="Q933" t="str" cm="1">
        <f t="array" ref="Q933:R933">_xlfn.TEXTSPLIT(N933, "/", , 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>
        <f t="shared" si="57"/>
        <v>33.909722222222221</v>
      </c>
      <c r="Q934" t="str" cm="1">
        <f t="array" ref="Q934:R934">_xlfn.TEXTSPLIT(N934, "/", , 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>
        <f t="shared" si="57"/>
        <v>92.016298633017882</v>
      </c>
      <c r="Q935" t="str" cm="1">
        <f t="array" ref="Q935:R935">_xlfn.TEXTSPLIT(N935, "/", , 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>
        <f t="shared" si="57"/>
        <v>107.42857142857143</v>
      </c>
      <c r="Q936" t="str" cm="1">
        <f t="array" ref="Q936:R936">_xlfn.TEXTSPLIT(N936, "/", , 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>
        <f t="shared" si="57"/>
        <v>75.848484848484844</v>
      </c>
      <c r="Q937" t="str" cm="1">
        <f t="array" ref="Q937:R937">_xlfn.TEXTSPLIT(N937, "/", , 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>
        <f t="shared" si="57"/>
        <v>80.476190476190482</v>
      </c>
      <c r="Q938" t="str" cm="1">
        <f t="array" ref="Q938:R938">_xlfn.TEXTSPLIT(N938, "/", , 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>
        <f t="shared" si="57"/>
        <v>86.978483606557376</v>
      </c>
      <c r="Q939" t="str" cm="1">
        <f t="array" ref="Q939:R939">_xlfn.TEXTSPLIT(N939, "/", , 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>
        <f t="shared" si="57"/>
        <v>105.13541666666667</v>
      </c>
      <c r="Q940" t="str" cm="1">
        <f t="array" ref="Q940:R940">_xlfn.TEXTSPLIT(N940, "/", , 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>
        <f t="shared" si="57"/>
        <v>57.298507462686565</v>
      </c>
      <c r="Q941" t="str" cm="1">
        <f t="array" ref="Q941:R941">_xlfn.TEXTSPLIT(N941, "/", , 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>
        <f t="shared" si="57"/>
        <v>93.348484848484844</v>
      </c>
      <c r="Q942" t="str" cm="1">
        <f t="array" ref="Q942:R942">_xlfn.TEXTSPLIT(N942, "/", , 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>
        <f t="shared" si="57"/>
        <v>71.987179487179489</v>
      </c>
      <c r="Q943" t="str" cm="1">
        <f t="array" ref="Q943:R943">_xlfn.TEXTSPLIT(N943, "/", , 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>
        <f t="shared" si="57"/>
        <v>92.611940298507463</v>
      </c>
      <c r="Q944" t="str" cm="1">
        <f t="array" ref="Q944:R944">_xlfn.TEXTSPLIT(N944, "/", , 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>
        <f t="shared" si="57"/>
        <v>104.99122807017544</v>
      </c>
      <c r="Q945" t="str" cm="1">
        <f t="array" ref="Q945:R945">_xlfn.TEXTSPLIT(N945, "/", , 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>
        <f t="shared" si="57"/>
        <v>30.958174904942965</v>
      </c>
      <c r="Q946" t="str" cm="1">
        <f t="array" ref="Q946:R946">_xlfn.TEXTSPLIT(N946, "/", , 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>
        <f t="shared" si="57"/>
        <v>33.001182732111175</v>
      </c>
      <c r="Q947" t="str" cm="1">
        <f t="array" ref="Q947:R947">_xlfn.TEXTSPLIT(N947, "/", , 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>
        <f t="shared" si="57"/>
        <v>84.187845303867405</v>
      </c>
      <c r="Q948" t="str" cm="1">
        <f t="array" ref="Q948:R948">_xlfn.TEXTSPLIT(N948, "/", , 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>
        <f t="shared" si="57"/>
        <v>73.92307692307692</v>
      </c>
      <c r="Q949" t="str" cm="1">
        <f t="array" ref="Q949:R949">_xlfn.TEXTSPLIT(N949, "/", , 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>
        <f t="shared" si="57"/>
        <v>36.987499999999997</v>
      </c>
      <c r="Q950" t="str" cm="1">
        <f t="array" ref="Q950:R950">_xlfn.TEXTSPLIT(N950, "/", , 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>
        <f t="shared" si="57"/>
        <v>46.896551724137929</v>
      </c>
      <c r="Q951" t="str" cm="1">
        <f t="array" ref="Q951:R951">_xlfn.TEXTSPLIT(N951, "/", , 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>
        <f t="shared" si="57"/>
        <v>5</v>
      </c>
      <c r="Q952" t="str" cm="1">
        <f t="array" ref="Q952:R952">_xlfn.TEXTSPLIT(N952, "/", , 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>
        <f t="shared" si="57"/>
        <v>102.02437459910199</v>
      </c>
      <c r="Q953" t="str" cm="1">
        <f t="array" ref="Q953:R953">_xlfn.TEXTSPLIT(N953, "/", , 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>
        <f t="shared" si="57"/>
        <v>45.007502206531335</v>
      </c>
      <c r="Q954" t="str" cm="1">
        <f t="array" ref="Q954:R954">_xlfn.TEXTSPLIT(N954, "/", , 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>
        <f t="shared" si="57"/>
        <v>94.285714285714292</v>
      </c>
      <c r="Q955" t="str" cm="1">
        <f t="array" ref="Q955:R955">_xlfn.TEXTSPLIT(N955, "/", , 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>
        <f t="shared" si="57"/>
        <v>101.02325581395348</v>
      </c>
      <c r="Q956" t="str" cm="1">
        <f t="array" ref="Q956:R956">_xlfn.TEXTSPLIT(N956, "/", , 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>
        <f t="shared" si="57"/>
        <v>97.037499999999994</v>
      </c>
      <c r="Q957" t="str" cm="1">
        <f t="array" ref="Q957:R957">_xlfn.TEXTSPLIT(N957, "/", , 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>
        <f t="shared" si="57"/>
        <v>43.00963855421687</v>
      </c>
      <c r="Q958" t="str" cm="1">
        <f t="array" ref="Q958:R958">_xlfn.TEXTSPLIT(N958, "/", , 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>
        <f t="shared" si="57"/>
        <v>94.916030534351151</v>
      </c>
      <c r="Q959" t="str" cm="1">
        <f t="array" ref="Q959:R959">_xlfn.TEXTSPLIT(N959, "/", , 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>
        <f t="shared" si="57"/>
        <v>72.151785714285708</v>
      </c>
      <c r="Q960" t="str" cm="1">
        <f t="array" ref="Q960:R960">_xlfn.TEXTSPLIT(N960, "/", , 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>
        <f t="shared" si="57"/>
        <v>51.007692307692309</v>
      </c>
      <c r="Q961" t="str" cm="1">
        <f t="array" ref="Q961:R961">_xlfn.TEXTSPLIT(N961, "/", , 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>
        <f t="shared" si="57"/>
        <v>85.054545454545448</v>
      </c>
      <c r="Q962" t="str" cm="1">
        <f t="array" ref="Q962:R962">_xlfn.TEXTSPLIT(N962, "/", , 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>
        <f t="shared" ref="P963:P1001" si="61">IF(G963=0, 0,E963/G963)</f>
        <v>43.87096774193548</v>
      </c>
      <c r="Q963" t="str" cm="1">
        <f t="array" ref="Q963:R963">_xlfn.TEXTSPLIT(N963, "/", , 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>
        <f t="shared" si="61"/>
        <v>40.063909774436091</v>
      </c>
      <c r="Q964" t="str" cm="1">
        <f t="array" ref="Q964:R964">_xlfn.TEXTSPLIT(N964, "/", , 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>
        <f t="shared" si="61"/>
        <v>43.833333333333336</v>
      </c>
      <c r="Q965" t="str" cm="1">
        <f t="array" ref="Q965:R965">_xlfn.TEXTSPLIT(N965, "/", , 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>
        <f t="shared" si="61"/>
        <v>84.92903225806451</v>
      </c>
      <c r="Q966" t="str" cm="1">
        <f t="array" ref="Q966:R966">_xlfn.TEXTSPLIT(N966, "/", , 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>
        <f t="shared" si="61"/>
        <v>41.067632850241544</v>
      </c>
      <c r="Q967" t="str" cm="1">
        <f t="array" ref="Q967:R967">_xlfn.TEXTSPLIT(N967, "/", , 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>
        <f t="shared" si="61"/>
        <v>54.971428571428568</v>
      </c>
      <c r="Q968" t="str" cm="1">
        <f t="array" ref="Q968:R968">_xlfn.TEXTSPLIT(N968, "/", , 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>
        <f t="shared" si="61"/>
        <v>77.010807374443743</v>
      </c>
      <c r="Q969" t="str" cm="1">
        <f t="array" ref="Q969:R969">_xlfn.TEXTSPLIT(N969, "/", , 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>
        <f t="shared" si="61"/>
        <v>71.201754385964918</v>
      </c>
      <c r="Q970" t="str" cm="1">
        <f t="array" ref="Q970:R970">_xlfn.TEXTSPLIT(N970, "/", , 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>
        <f t="shared" si="61"/>
        <v>91.935483870967744</v>
      </c>
      <c r="Q971" t="str" cm="1">
        <f t="array" ref="Q971:R971">_xlfn.TEXTSPLIT(N971, "/", , 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>
        <f t="shared" si="61"/>
        <v>97.069023569023571</v>
      </c>
      <c r="Q972" t="str" cm="1">
        <f t="array" ref="Q972:R972">_xlfn.TEXTSPLIT(N972, "/", , 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>
        <f t="shared" si="61"/>
        <v>58.916666666666664</v>
      </c>
      <c r="Q973" t="str" cm="1">
        <f t="array" ref="Q973:R973">_xlfn.TEXTSPLIT(N973, "/", , 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>
        <f t="shared" si="61"/>
        <v>58.015466983938133</v>
      </c>
      <c r="Q974" t="str" cm="1">
        <f t="array" ref="Q974:R974">_xlfn.TEXTSPLIT(N974, "/", , 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>
        <f t="shared" si="61"/>
        <v>103.87301587301587</v>
      </c>
      <c r="Q975" t="str" cm="1">
        <f t="array" ref="Q975:R975">_xlfn.TEXTSPLIT(N975, "/", , 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>
        <f t="shared" si="61"/>
        <v>93.46875</v>
      </c>
      <c r="Q976" t="str" cm="1">
        <f t="array" ref="Q976:R976">_xlfn.TEXTSPLIT(N976, "/", , 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>
        <f t="shared" si="61"/>
        <v>61.970370370370368</v>
      </c>
      <c r="Q977" t="str" cm="1">
        <f t="array" ref="Q977:R977">_xlfn.TEXTSPLIT(N977, "/", , 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>
        <f t="shared" si="61"/>
        <v>92.042857142857144</v>
      </c>
      <c r="Q978" t="str" cm="1">
        <f t="array" ref="Q978:R978">_xlfn.TEXTSPLIT(N978, "/", , 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>
        <f t="shared" si="61"/>
        <v>77.268656716417908</v>
      </c>
      <c r="Q979" t="str" cm="1">
        <f t="array" ref="Q979:R979">_xlfn.TEXTSPLIT(N979, "/", , 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>
        <f t="shared" si="61"/>
        <v>93.923913043478265</v>
      </c>
      <c r="Q980" t="str" cm="1">
        <f t="array" ref="Q980:R980">_xlfn.TEXTSPLIT(N980, "/", , 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>
        <f t="shared" si="61"/>
        <v>84.969458128078813</v>
      </c>
      <c r="Q981" t="str" cm="1">
        <f t="array" ref="Q981:R981">_xlfn.TEXTSPLIT(N981, "/", , 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>
        <f t="shared" si="61"/>
        <v>105.97035040431267</v>
      </c>
      <c r="Q982" t="str" cm="1">
        <f t="array" ref="Q982:R982">_xlfn.TEXTSPLIT(N982, "/", , 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>
        <f t="shared" si="61"/>
        <v>36.969040247678016</v>
      </c>
      <c r="Q983" t="str" cm="1">
        <f t="array" ref="Q983:R983">_xlfn.TEXTSPLIT(N983, "/", , 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>
        <f t="shared" si="61"/>
        <v>81.533333333333331</v>
      </c>
      <c r="Q984" t="str" cm="1">
        <f t="array" ref="Q984:R984">_xlfn.TEXTSPLIT(N984, "/", , 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>
        <f t="shared" si="61"/>
        <v>80.999140154772135</v>
      </c>
      <c r="Q985" t="str" cm="1">
        <f t="array" ref="Q985:R985">_xlfn.TEXTSPLIT(N985, "/", , 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>
        <f t="shared" si="61"/>
        <v>26.010498687664043</v>
      </c>
      <c r="Q986" t="str" cm="1">
        <f t="array" ref="Q986:R986">_xlfn.TEXTSPLIT(N986, "/", , 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>
        <f t="shared" si="61"/>
        <v>25.998410896708286</v>
      </c>
      <c r="Q987" t="str" cm="1">
        <f t="array" ref="Q987:R987">_xlfn.TEXTSPLIT(N987, "/", , 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>
        <f t="shared" si="61"/>
        <v>34.173913043478258</v>
      </c>
      <c r="Q988" t="str" cm="1">
        <f t="array" ref="Q988:R988">_xlfn.TEXTSPLIT(N988, "/", , 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>
        <f t="shared" si="61"/>
        <v>28.002083333333335</v>
      </c>
      <c r="Q989" t="str" cm="1">
        <f t="array" ref="Q989:R989">_xlfn.TEXTSPLIT(N989, "/", , 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>
        <f t="shared" si="61"/>
        <v>76.546875</v>
      </c>
      <c r="Q990" t="str" cm="1">
        <f t="array" ref="Q990:R990">_xlfn.TEXTSPLIT(N990, "/", , 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>
        <f t="shared" si="61"/>
        <v>53.053097345132741</v>
      </c>
      <c r="Q991" t="str" cm="1">
        <f t="array" ref="Q991:R991">_xlfn.TEXTSPLIT(N991, "/", , 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>
        <f t="shared" si="61"/>
        <v>106.859375</v>
      </c>
      <c r="Q992" t="str" cm="1">
        <f t="array" ref="Q992:R992">_xlfn.TEXTSPLIT(N992, "/", , 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>
        <f t="shared" si="61"/>
        <v>46.020746887966808</v>
      </c>
      <c r="Q993" t="str" cm="1">
        <f t="array" ref="Q993:R993">_xlfn.TEXTSPLIT(N993, "/", , 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>
        <f t="shared" si="61"/>
        <v>100.17424242424242</v>
      </c>
      <c r="Q994" t="str" cm="1">
        <f t="array" ref="Q994:R994">_xlfn.TEXTSPLIT(N994, "/", , 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>
        <f t="shared" si="61"/>
        <v>101.44</v>
      </c>
      <c r="Q995" t="str" cm="1">
        <f t="array" ref="Q995:R995">_xlfn.TEXTSPLIT(N995, "/", , 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>
        <f t="shared" si="61"/>
        <v>87.972684085510693</v>
      </c>
      <c r="Q996" t="str" cm="1">
        <f t="array" ref="Q996:R996">_xlfn.TEXTSPLIT(N996, "/", , 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>
        <f t="shared" si="61"/>
        <v>74.995594713656388</v>
      </c>
      <c r="Q997" t="str" cm="1">
        <f t="array" ref="Q997:R997">_xlfn.TEXTSPLIT(N997, "/", , 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>
        <f t="shared" si="61"/>
        <v>42.982142857142854</v>
      </c>
      <c r="Q998" t="str" cm="1">
        <f t="array" ref="Q998:R998">_xlfn.TEXTSPLIT(N998, "/", , 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>
        <f t="shared" si="61"/>
        <v>33.115107913669064</v>
      </c>
      <c r="Q999" t="str" cm="1">
        <f t="array" ref="Q999:R999">_xlfn.TEXTSPLIT(N999, "/", , 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>
        <f t="shared" si="61"/>
        <v>101.13101604278074</v>
      </c>
      <c r="Q1000" t="str" cm="1">
        <f t="array" ref="Q1000:R1000">_xlfn.TEXTSPLIT(N1000, "/", , 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>
        <f t="shared" si="61"/>
        <v>55.98841354723708</v>
      </c>
      <c r="Q1001" t="str" cm="1">
        <f t="array" ref="Q1001:R1001">_xlfn.TEXTSPLIT(N1001, "/", , 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F1:F1048576">
    <cfRule type="cellIs" dxfId="3" priority="4" operator="equal">
      <formula>"live"</formula>
    </cfRule>
    <cfRule type="cellIs" dxfId="2" priority="5" operator="equal">
      <formula>"canceled"</formula>
    </cfRule>
    <cfRule type="cellIs" dxfId="1" priority="6" operator="equal">
      <formula>"successful"</formula>
    </cfRule>
    <cfRule type="cellIs" dxfId="0" priority="7" operator="equal">
      <formula>"failed"</formula>
    </cfRule>
  </conditionalFormatting>
  <conditionalFormatting sqref="O1:O1048576">
    <cfRule type="colorScale" priority="1">
      <colorScale>
        <cfvo type="percent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pivot1</vt:lpstr>
      <vt:lpstr>pivot2</vt:lpstr>
      <vt:lpstr>pivot3</vt:lpstr>
      <vt:lpstr>CF2</vt:lpstr>
      <vt:lpstr>statistics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A. Abbas</cp:lastModifiedBy>
  <dcterms:created xsi:type="dcterms:W3CDTF">2021-09-29T18:52:28Z</dcterms:created>
  <dcterms:modified xsi:type="dcterms:W3CDTF">2023-03-09T23:05:32Z</dcterms:modified>
</cp:coreProperties>
</file>