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575D89FA-F5FB-4BD4-868C-17F677ED093F}" xr6:coauthVersionLast="47" xr6:coauthVersionMax="47" xr10:uidLastSave="{00000000-0000-0000-0000-000000000000}"/>
  <bookViews>
    <workbookView xWindow="0" yWindow="0" windowWidth="38400" windowHeight="20880" firstSheet="4" activeTab="16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(Test)" sheetId="24" r:id="rId17"/>
    <sheet name="나무" sheetId="17" r:id="rId18"/>
    <sheet name="사흉수" sheetId="21" r:id="rId19"/>
    <sheet name="정기이벤트(서빙고)" sheetId="22" r:id="rId20"/>
    <sheet name="정기이벤트(감사제)" sheetId="23" r:id="rId21"/>
  </sheets>
  <definedNames>
    <definedName name="_xlnm._FilterDatabase" localSheetId="15" hidden="1">연구!$A$1:$K$299</definedName>
    <definedName name="_xlnm._FilterDatabase" localSheetId="16" hidden="1">'연구(Test)'!$A$1:$K$299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8" i="24" l="1"/>
  <c r="Q194" i="24"/>
  <c r="D175" i="24"/>
  <c r="I174" i="24"/>
  <c r="J174" i="24" s="1"/>
  <c r="K174" i="24" s="1"/>
  <c r="G174" i="24"/>
  <c r="H174" i="24" s="1"/>
  <c r="E174" i="24"/>
  <c r="H173" i="24"/>
  <c r="G173" i="24"/>
  <c r="I173" i="24" s="1"/>
  <c r="J173" i="24" s="1"/>
  <c r="K173" i="24" s="1"/>
  <c r="E173" i="24"/>
  <c r="G172" i="24"/>
  <c r="H172" i="24" s="1"/>
  <c r="E172" i="24"/>
  <c r="H171" i="24"/>
  <c r="G171" i="24"/>
  <c r="I171" i="24" s="1"/>
  <c r="J171" i="24" s="1"/>
  <c r="K171" i="24" s="1"/>
  <c r="E171" i="24"/>
  <c r="G170" i="24"/>
  <c r="I170" i="24" s="1"/>
  <c r="J170" i="24" s="1"/>
  <c r="K170" i="24" s="1"/>
  <c r="E170" i="24"/>
  <c r="I169" i="24"/>
  <c r="J169" i="24" s="1"/>
  <c r="K169" i="24" s="1"/>
  <c r="H169" i="24"/>
  <c r="G169" i="24"/>
  <c r="E169" i="24"/>
  <c r="I168" i="24"/>
  <c r="J168" i="24" s="1"/>
  <c r="K168" i="24" s="1"/>
  <c r="G168" i="24"/>
  <c r="H168" i="24" s="1"/>
  <c r="E168" i="24"/>
  <c r="G167" i="24"/>
  <c r="E167" i="24"/>
  <c r="G166" i="24"/>
  <c r="E166" i="24"/>
  <c r="G165" i="24"/>
  <c r="E165" i="24"/>
  <c r="M164" i="24"/>
  <c r="I164" i="24"/>
  <c r="J164" i="24" s="1"/>
  <c r="K164" i="24" s="1"/>
  <c r="G164" i="24"/>
  <c r="H164" i="24" s="1"/>
  <c r="E164" i="24"/>
  <c r="G163" i="24"/>
  <c r="I163" i="24" s="1"/>
  <c r="J163" i="24" s="1"/>
  <c r="K163" i="24" s="1"/>
  <c r="E163" i="24"/>
  <c r="I162" i="24"/>
  <c r="J162" i="24" s="1"/>
  <c r="K162" i="24" s="1"/>
  <c r="H162" i="24"/>
  <c r="G162" i="24"/>
  <c r="E162" i="24"/>
  <c r="G161" i="24"/>
  <c r="E161" i="24"/>
  <c r="G160" i="24"/>
  <c r="I160" i="24" s="1"/>
  <c r="J160" i="24" s="1"/>
  <c r="K160" i="24" s="1"/>
  <c r="E160" i="24"/>
  <c r="G159" i="24"/>
  <c r="I159" i="24" s="1"/>
  <c r="J159" i="24" s="1"/>
  <c r="K159" i="24" s="1"/>
  <c r="E159" i="24"/>
  <c r="G158" i="24"/>
  <c r="I158" i="24" s="1"/>
  <c r="J158" i="24" s="1"/>
  <c r="K158" i="24" s="1"/>
  <c r="E158" i="24"/>
  <c r="G157" i="24"/>
  <c r="E157" i="24"/>
  <c r="J156" i="24"/>
  <c r="K156" i="24" s="1"/>
  <c r="H156" i="24"/>
  <c r="G156" i="24"/>
  <c r="I156" i="24" s="1"/>
  <c r="E156" i="24"/>
  <c r="G155" i="24"/>
  <c r="I155" i="24" s="1"/>
  <c r="J155" i="24" s="1"/>
  <c r="K155" i="24" s="1"/>
  <c r="E155" i="24"/>
  <c r="G154" i="24"/>
  <c r="I154" i="24" s="1"/>
  <c r="J154" i="24" s="1"/>
  <c r="K154" i="24" s="1"/>
  <c r="E154" i="24"/>
  <c r="G153" i="24"/>
  <c r="I153" i="24" s="1"/>
  <c r="J153" i="24" s="1"/>
  <c r="K153" i="24" s="1"/>
  <c r="E153" i="24"/>
  <c r="G152" i="24"/>
  <c r="H152" i="24" s="1"/>
  <c r="E152" i="24"/>
  <c r="G151" i="24"/>
  <c r="H151" i="24" s="1"/>
  <c r="E151" i="24"/>
  <c r="G150" i="24"/>
  <c r="I150" i="24" s="1"/>
  <c r="J150" i="24" s="1"/>
  <c r="K150" i="24" s="1"/>
  <c r="E150" i="24"/>
  <c r="I149" i="24"/>
  <c r="J149" i="24" s="1"/>
  <c r="K149" i="24" s="1"/>
  <c r="G149" i="24"/>
  <c r="H149" i="24" s="1"/>
  <c r="E149" i="24"/>
  <c r="I148" i="24"/>
  <c r="J148" i="24" s="1"/>
  <c r="K148" i="24" s="1"/>
  <c r="H148" i="24"/>
  <c r="G148" i="24"/>
  <c r="E148" i="24"/>
  <c r="I147" i="24"/>
  <c r="J147" i="24" s="1"/>
  <c r="K147" i="24" s="1"/>
  <c r="H147" i="24"/>
  <c r="G147" i="24"/>
  <c r="E147" i="24"/>
  <c r="G146" i="24"/>
  <c r="I146" i="24" s="1"/>
  <c r="J146" i="24" s="1"/>
  <c r="K146" i="24" s="1"/>
  <c r="E146" i="24"/>
  <c r="I145" i="24"/>
  <c r="J145" i="24" s="1"/>
  <c r="K145" i="24" s="1"/>
  <c r="H145" i="24"/>
  <c r="G145" i="24"/>
  <c r="E145" i="24"/>
  <c r="G144" i="24"/>
  <c r="H144" i="24" s="1"/>
  <c r="E144" i="24"/>
  <c r="G143" i="24"/>
  <c r="I143" i="24" s="1"/>
  <c r="J143" i="24" s="1"/>
  <c r="K143" i="24" s="1"/>
  <c r="E143" i="24"/>
  <c r="I142" i="24"/>
  <c r="J142" i="24" s="1"/>
  <c r="K142" i="24" s="1"/>
  <c r="G142" i="24"/>
  <c r="H142" i="24" s="1"/>
  <c r="E142" i="24"/>
  <c r="I141" i="24"/>
  <c r="J141" i="24" s="1"/>
  <c r="K141" i="24" s="1"/>
  <c r="G141" i="24"/>
  <c r="H141" i="24" s="1"/>
  <c r="E141" i="24"/>
  <c r="G140" i="24"/>
  <c r="H140" i="24" s="1"/>
  <c r="E140" i="24"/>
  <c r="H139" i="24"/>
  <c r="G139" i="24"/>
  <c r="I139" i="24" s="1"/>
  <c r="J139" i="24" s="1"/>
  <c r="K139" i="24" s="1"/>
  <c r="E139" i="24"/>
  <c r="G138" i="24"/>
  <c r="I138" i="24" s="1"/>
  <c r="E138" i="24"/>
  <c r="K137" i="24"/>
  <c r="I137" i="24"/>
  <c r="J137" i="24" s="1"/>
  <c r="H137" i="24"/>
  <c r="G137" i="24"/>
  <c r="E137" i="24"/>
  <c r="I136" i="24"/>
  <c r="J136" i="24" s="1"/>
  <c r="K136" i="24" s="1"/>
  <c r="H136" i="24"/>
  <c r="G136" i="24"/>
  <c r="E136" i="24"/>
  <c r="G135" i="24"/>
  <c r="E135" i="24"/>
  <c r="J134" i="24"/>
  <c r="K134" i="24" s="1"/>
  <c r="H134" i="24"/>
  <c r="G134" i="24"/>
  <c r="I134" i="24" s="1"/>
  <c r="E134" i="24"/>
  <c r="G133" i="24"/>
  <c r="I133" i="24" s="1"/>
  <c r="J133" i="24" s="1"/>
  <c r="K133" i="24" s="1"/>
  <c r="E133" i="24"/>
  <c r="G132" i="24"/>
  <c r="I132" i="24" s="1"/>
  <c r="J132" i="24" s="1"/>
  <c r="K132" i="24" s="1"/>
  <c r="E132" i="24"/>
  <c r="G131" i="24"/>
  <c r="I131" i="24" s="1"/>
  <c r="J131" i="24" s="1"/>
  <c r="K131" i="24" s="1"/>
  <c r="E131" i="24"/>
  <c r="G130" i="24"/>
  <c r="E130" i="24"/>
  <c r="I129" i="24"/>
  <c r="J129" i="24" s="1"/>
  <c r="K129" i="24" s="1"/>
  <c r="G129" i="24"/>
  <c r="H129" i="24" s="1"/>
  <c r="E129" i="24"/>
  <c r="G128" i="24"/>
  <c r="I128" i="24" s="1"/>
  <c r="J128" i="24" s="1"/>
  <c r="K128" i="24" s="1"/>
  <c r="E128" i="24"/>
  <c r="I127" i="24"/>
  <c r="J127" i="24" s="1"/>
  <c r="K127" i="24" s="1"/>
  <c r="G127" i="24"/>
  <c r="H127" i="24" s="1"/>
  <c r="E127" i="24"/>
  <c r="G126" i="24"/>
  <c r="I126" i="24" s="1"/>
  <c r="J126" i="24" s="1"/>
  <c r="K126" i="24" s="1"/>
  <c r="E126" i="24"/>
  <c r="I125" i="24"/>
  <c r="J125" i="24" s="1"/>
  <c r="K125" i="24" s="1"/>
  <c r="G125" i="24"/>
  <c r="H125" i="24" s="1"/>
  <c r="E125" i="24"/>
  <c r="I124" i="24"/>
  <c r="J124" i="24" s="1"/>
  <c r="K124" i="24" s="1"/>
  <c r="G124" i="24"/>
  <c r="H124" i="24" s="1"/>
  <c r="E124" i="24"/>
  <c r="G123" i="24"/>
  <c r="E123" i="24"/>
  <c r="H122" i="24"/>
  <c r="G122" i="24"/>
  <c r="I122" i="24" s="1"/>
  <c r="J122" i="24" s="1"/>
  <c r="K122" i="24" s="1"/>
  <c r="E122" i="24"/>
  <c r="G121" i="24"/>
  <c r="I121" i="24" s="1"/>
  <c r="J121" i="24" s="1"/>
  <c r="K121" i="24" s="1"/>
  <c r="E121" i="24"/>
  <c r="I120" i="24"/>
  <c r="J120" i="24" s="1"/>
  <c r="K120" i="24" s="1"/>
  <c r="H120" i="24"/>
  <c r="G120" i="24"/>
  <c r="E120" i="24"/>
  <c r="I119" i="24"/>
  <c r="J119" i="24" s="1"/>
  <c r="K119" i="24" s="1"/>
  <c r="H119" i="24"/>
  <c r="G119" i="24"/>
  <c r="E119" i="24"/>
  <c r="G118" i="24"/>
  <c r="I118" i="24" s="1"/>
  <c r="M117" i="24"/>
  <c r="D117" i="24"/>
  <c r="G116" i="24"/>
  <c r="I116" i="24" s="1"/>
  <c r="J116" i="24" s="1"/>
  <c r="K116" i="24" s="1"/>
  <c r="E116" i="24"/>
  <c r="K115" i="24"/>
  <c r="J115" i="24"/>
  <c r="I115" i="24"/>
  <c r="H115" i="24"/>
  <c r="G115" i="24"/>
  <c r="E115" i="24"/>
  <c r="G114" i="24"/>
  <c r="I114" i="24" s="1"/>
  <c r="J114" i="24" s="1"/>
  <c r="K114" i="24" s="1"/>
  <c r="E114" i="24"/>
  <c r="G113" i="24"/>
  <c r="E113" i="24"/>
  <c r="G112" i="24"/>
  <c r="I112" i="24" s="1"/>
  <c r="J112" i="24" s="1"/>
  <c r="K112" i="24" s="1"/>
  <c r="E112" i="24"/>
  <c r="G111" i="24"/>
  <c r="I111" i="24" s="1"/>
  <c r="J111" i="24" s="1"/>
  <c r="K111" i="24" s="1"/>
  <c r="E111" i="24"/>
  <c r="G110" i="24"/>
  <c r="I110" i="24" s="1"/>
  <c r="J110" i="24" s="1"/>
  <c r="K110" i="24" s="1"/>
  <c r="E110" i="24"/>
  <c r="G109" i="24"/>
  <c r="I109" i="24" s="1"/>
  <c r="J109" i="24" s="1"/>
  <c r="K109" i="24" s="1"/>
  <c r="E109" i="24"/>
  <c r="G108" i="24"/>
  <c r="I108" i="24" s="1"/>
  <c r="J108" i="24" s="1"/>
  <c r="K108" i="24" s="1"/>
  <c r="E108" i="24"/>
  <c r="G107" i="24"/>
  <c r="I107" i="24" s="1"/>
  <c r="J107" i="24" s="1"/>
  <c r="K107" i="24" s="1"/>
  <c r="E107" i="24"/>
  <c r="I106" i="24"/>
  <c r="J106" i="24" s="1"/>
  <c r="K106" i="24" s="1"/>
  <c r="G106" i="24"/>
  <c r="H106" i="24" s="1"/>
  <c r="E106" i="24"/>
  <c r="H105" i="24"/>
  <c r="G105" i="24"/>
  <c r="I105" i="24" s="1"/>
  <c r="J105" i="24" s="1"/>
  <c r="K105" i="24" s="1"/>
  <c r="E105" i="24"/>
  <c r="I104" i="24"/>
  <c r="J104" i="24" s="1"/>
  <c r="K104" i="24" s="1"/>
  <c r="G104" i="24"/>
  <c r="H104" i="24" s="1"/>
  <c r="E104" i="24"/>
  <c r="G103" i="24"/>
  <c r="I103" i="24" s="1"/>
  <c r="J103" i="24" s="1"/>
  <c r="K103" i="24" s="1"/>
  <c r="E103" i="24"/>
  <c r="S102" i="24"/>
  <c r="G102" i="24"/>
  <c r="I102" i="24" s="1"/>
  <c r="J102" i="24" s="1"/>
  <c r="K102" i="24" s="1"/>
  <c r="E102" i="24"/>
  <c r="T101" i="24"/>
  <c r="G101" i="24"/>
  <c r="I101" i="24" s="1"/>
  <c r="E101" i="24"/>
  <c r="T100" i="24"/>
  <c r="G100" i="24"/>
  <c r="I100" i="24" s="1"/>
  <c r="J100" i="24" s="1"/>
  <c r="K100" i="24" s="1"/>
  <c r="E100" i="24"/>
  <c r="T99" i="24"/>
  <c r="I99" i="24"/>
  <c r="J99" i="24" s="1"/>
  <c r="K99" i="24" s="1"/>
  <c r="G99" i="24"/>
  <c r="H99" i="24" s="1"/>
  <c r="E99" i="24"/>
  <c r="T98" i="24"/>
  <c r="I98" i="24"/>
  <c r="J98" i="24" s="1"/>
  <c r="K98" i="24" s="1"/>
  <c r="G98" i="24"/>
  <c r="H98" i="24" s="1"/>
  <c r="E98" i="24"/>
  <c r="T97" i="24"/>
  <c r="G97" i="24"/>
  <c r="I97" i="24" s="1"/>
  <c r="J97" i="24" s="1"/>
  <c r="K97" i="24" s="1"/>
  <c r="E97" i="24"/>
  <c r="T96" i="24"/>
  <c r="G96" i="24"/>
  <c r="I96" i="24" s="1"/>
  <c r="J96" i="24" s="1"/>
  <c r="K96" i="24" s="1"/>
  <c r="E96" i="24"/>
  <c r="T95" i="24"/>
  <c r="G95" i="24"/>
  <c r="I95" i="24" s="1"/>
  <c r="J95" i="24" s="1"/>
  <c r="K95" i="24" s="1"/>
  <c r="E95" i="24"/>
  <c r="T94" i="24"/>
  <c r="G94" i="24"/>
  <c r="I94" i="24" s="1"/>
  <c r="J94" i="24" s="1"/>
  <c r="K94" i="24" s="1"/>
  <c r="E94" i="24"/>
  <c r="T93" i="24"/>
  <c r="G93" i="24"/>
  <c r="I93" i="24" s="1"/>
  <c r="J93" i="24" s="1"/>
  <c r="K93" i="24" s="1"/>
  <c r="E93" i="24"/>
  <c r="T92" i="24"/>
  <c r="I92" i="24"/>
  <c r="J92" i="24" s="1"/>
  <c r="K92" i="24" s="1"/>
  <c r="H92" i="24"/>
  <c r="G92" i="24"/>
  <c r="E92" i="24"/>
  <c r="T91" i="24"/>
  <c r="G91" i="24"/>
  <c r="I91" i="24" s="1"/>
  <c r="J91" i="24" s="1"/>
  <c r="K91" i="24" s="1"/>
  <c r="E91" i="24"/>
  <c r="T90" i="24"/>
  <c r="J90" i="24"/>
  <c r="K90" i="24" s="1"/>
  <c r="G90" i="24"/>
  <c r="I90" i="24" s="1"/>
  <c r="E90" i="24"/>
  <c r="T89" i="24"/>
  <c r="I89" i="24"/>
  <c r="J89" i="24" s="1"/>
  <c r="K89" i="24" s="1"/>
  <c r="G89" i="24"/>
  <c r="H89" i="24" s="1"/>
  <c r="E89" i="24"/>
  <c r="T88" i="24"/>
  <c r="G88" i="24"/>
  <c r="I88" i="24" s="1"/>
  <c r="J88" i="24" s="1"/>
  <c r="K88" i="24" s="1"/>
  <c r="E88" i="24"/>
  <c r="T87" i="24"/>
  <c r="G87" i="24"/>
  <c r="I87" i="24" s="1"/>
  <c r="J87" i="24" s="1"/>
  <c r="K87" i="24" s="1"/>
  <c r="E87" i="24"/>
  <c r="T86" i="24"/>
  <c r="G86" i="24"/>
  <c r="I86" i="24" s="1"/>
  <c r="E86" i="24"/>
  <c r="T85" i="24"/>
  <c r="H85" i="24"/>
  <c r="G85" i="24"/>
  <c r="I85" i="24" s="1"/>
  <c r="J85" i="24" s="1"/>
  <c r="K85" i="24" s="1"/>
  <c r="E85" i="24"/>
  <c r="T84" i="24"/>
  <c r="T102" i="24" s="1"/>
  <c r="M84" i="24"/>
  <c r="I84" i="24"/>
  <c r="J84" i="24" s="1"/>
  <c r="K84" i="24" s="1"/>
  <c r="G84" i="24"/>
  <c r="H84" i="24" s="1"/>
  <c r="E84" i="24"/>
  <c r="G83" i="24"/>
  <c r="I83" i="24" s="1"/>
  <c r="J83" i="24" s="1"/>
  <c r="K83" i="24" s="1"/>
  <c r="E83" i="24"/>
  <c r="G82" i="24"/>
  <c r="E82" i="24"/>
  <c r="G81" i="24"/>
  <c r="I81" i="24" s="1"/>
  <c r="J81" i="24" s="1"/>
  <c r="K81" i="24" s="1"/>
  <c r="E81" i="24"/>
  <c r="G80" i="24"/>
  <c r="I80" i="24" s="1"/>
  <c r="J80" i="24" s="1"/>
  <c r="K80" i="24" s="1"/>
  <c r="E80" i="24"/>
  <c r="G79" i="24"/>
  <c r="I79" i="24" s="1"/>
  <c r="J79" i="24" s="1"/>
  <c r="K79" i="24" s="1"/>
  <c r="E79" i="24"/>
  <c r="G78" i="24"/>
  <c r="I78" i="24" s="1"/>
  <c r="J78" i="24" s="1"/>
  <c r="K78" i="24" s="1"/>
  <c r="E78" i="24"/>
  <c r="G77" i="24"/>
  <c r="I77" i="24" s="1"/>
  <c r="J77" i="24" s="1"/>
  <c r="K77" i="24" s="1"/>
  <c r="E77" i="24"/>
  <c r="I76" i="24"/>
  <c r="J76" i="24" s="1"/>
  <c r="K76" i="24" s="1"/>
  <c r="H76" i="24"/>
  <c r="E76" i="24"/>
  <c r="I75" i="24"/>
  <c r="J75" i="24" s="1"/>
  <c r="K75" i="24" s="1"/>
  <c r="G75" i="24"/>
  <c r="H75" i="24" s="1"/>
  <c r="E75" i="24"/>
  <c r="I74" i="24"/>
  <c r="J74" i="24" s="1"/>
  <c r="K74" i="24" s="1"/>
  <c r="G74" i="24"/>
  <c r="H74" i="24" s="1"/>
  <c r="E74" i="24"/>
  <c r="G73" i="24"/>
  <c r="I73" i="24" s="1"/>
  <c r="J73" i="24" s="1"/>
  <c r="K73" i="24" s="1"/>
  <c r="E73" i="24"/>
  <c r="G72" i="24"/>
  <c r="E72" i="24"/>
  <c r="I71" i="24"/>
  <c r="J71" i="24" s="1"/>
  <c r="K71" i="24" s="1"/>
  <c r="G71" i="24"/>
  <c r="H71" i="24" s="1"/>
  <c r="E71" i="24"/>
  <c r="I70" i="24"/>
  <c r="J70" i="24" s="1"/>
  <c r="K70" i="24" s="1"/>
  <c r="H70" i="24"/>
  <c r="G70" i="24"/>
  <c r="E70" i="24"/>
  <c r="I69" i="24"/>
  <c r="J69" i="24" s="1"/>
  <c r="K69" i="24" s="1"/>
  <c r="H69" i="24"/>
  <c r="G69" i="24"/>
  <c r="E69" i="24"/>
  <c r="I68" i="24"/>
  <c r="J68" i="24" s="1"/>
  <c r="K68" i="24" s="1"/>
  <c r="G68" i="24"/>
  <c r="H68" i="24" s="1"/>
  <c r="E68" i="24"/>
  <c r="G67" i="24"/>
  <c r="I67" i="24" s="1"/>
  <c r="E67" i="24"/>
  <c r="D66" i="24"/>
  <c r="G65" i="24"/>
  <c r="I65" i="24" s="1"/>
  <c r="J65" i="24" s="1"/>
  <c r="K65" i="24" s="1"/>
  <c r="E65" i="24"/>
  <c r="G64" i="24"/>
  <c r="I64" i="24" s="1"/>
  <c r="J64" i="24" s="1"/>
  <c r="K64" i="24" s="1"/>
  <c r="E64" i="24"/>
  <c r="I63" i="24"/>
  <c r="J63" i="24" s="1"/>
  <c r="K63" i="24" s="1"/>
  <c r="H63" i="24"/>
  <c r="G63" i="24"/>
  <c r="E63" i="24"/>
  <c r="G62" i="24"/>
  <c r="I62" i="24" s="1"/>
  <c r="J62" i="24" s="1"/>
  <c r="K62" i="24" s="1"/>
  <c r="E62" i="24"/>
  <c r="G61" i="24"/>
  <c r="I61" i="24" s="1"/>
  <c r="J61" i="24" s="1"/>
  <c r="K61" i="24" s="1"/>
  <c r="E61" i="24"/>
  <c r="H60" i="24"/>
  <c r="G60" i="24"/>
  <c r="I60" i="24" s="1"/>
  <c r="J60" i="24" s="1"/>
  <c r="K60" i="24" s="1"/>
  <c r="E60" i="24"/>
  <c r="G59" i="24"/>
  <c r="I59" i="24" s="1"/>
  <c r="J59" i="24" s="1"/>
  <c r="K59" i="24" s="1"/>
  <c r="E59" i="24"/>
  <c r="I58" i="24"/>
  <c r="J58" i="24" s="1"/>
  <c r="K58" i="24" s="1"/>
  <c r="G58" i="24"/>
  <c r="H58" i="24" s="1"/>
  <c r="E58" i="24"/>
  <c r="I57" i="24"/>
  <c r="J57" i="24" s="1"/>
  <c r="K57" i="24" s="1"/>
  <c r="G57" i="24"/>
  <c r="H57" i="24" s="1"/>
  <c r="E57" i="24"/>
  <c r="G56" i="24"/>
  <c r="E56" i="24"/>
  <c r="I55" i="24"/>
  <c r="J55" i="24" s="1"/>
  <c r="K55" i="24" s="1"/>
  <c r="G55" i="24"/>
  <c r="H55" i="24" s="1"/>
  <c r="E55" i="24"/>
  <c r="H54" i="24"/>
  <c r="G54" i="24"/>
  <c r="I54" i="24" s="1"/>
  <c r="J54" i="24" s="1"/>
  <c r="K54" i="24" s="1"/>
  <c r="E54" i="24"/>
  <c r="J53" i="24"/>
  <c r="K53" i="24" s="1"/>
  <c r="I53" i="24"/>
  <c r="G53" i="24"/>
  <c r="H53" i="24" s="1"/>
  <c r="E53" i="24"/>
  <c r="G52" i="24"/>
  <c r="I52" i="24" s="1"/>
  <c r="J52" i="24" s="1"/>
  <c r="K52" i="24" s="1"/>
  <c r="E52" i="24"/>
  <c r="G51" i="24"/>
  <c r="I51" i="24" s="1"/>
  <c r="J51" i="24" s="1"/>
  <c r="K51" i="24" s="1"/>
  <c r="E51" i="24"/>
  <c r="I50" i="24"/>
  <c r="J50" i="24" s="1"/>
  <c r="K50" i="24" s="1"/>
  <c r="H50" i="24"/>
  <c r="G50" i="24"/>
  <c r="E50" i="24"/>
  <c r="G49" i="24"/>
  <c r="I49" i="24" s="1"/>
  <c r="J49" i="24" s="1"/>
  <c r="K49" i="24" s="1"/>
  <c r="E49" i="24"/>
  <c r="G48" i="24"/>
  <c r="I48" i="24" s="1"/>
  <c r="J48" i="24" s="1"/>
  <c r="K48" i="24" s="1"/>
  <c r="E48" i="24"/>
  <c r="G47" i="24"/>
  <c r="H47" i="24" s="1"/>
  <c r="E47" i="24"/>
  <c r="G46" i="24"/>
  <c r="I46" i="24" s="1"/>
  <c r="J46" i="24" s="1"/>
  <c r="K46" i="24" s="1"/>
  <c r="E46" i="24"/>
  <c r="G45" i="24"/>
  <c r="H45" i="24" s="1"/>
  <c r="E45" i="24"/>
  <c r="AD44" i="24"/>
  <c r="Y44" i="24"/>
  <c r="T44" i="24"/>
  <c r="S44" i="24"/>
  <c r="G44" i="24"/>
  <c r="I44" i="24" s="1"/>
  <c r="J44" i="24" s="1"/>
  <c r="K44" i="24" s="1"/>
  <c r="E44" i="24"/>
  <c r="AG43" i="24"/>
  <c r="G43" i="24"/>
  <c r="I43" i="24" s="1"/>
  <c r="J43" i="24" s="1"/>
  <c r="K43" i="24" s="1"/>
  <c r="E43" i="24"/>
  <c r="AG42" i="24"/>
  <c r="G42" i="24"/>
  <c r="I42" i="24" s="1"/>
  <c r="J42" i="24" s="1"/>
  <c r="K42" i="24" s="1"/>
  <c r="E42" i="24"/>
  <c r="AG41" i="24"/>
  <c r="G41" i="24"/>
  <c r="H41" i="24" s="1"/>
  <c r="E41" i="24"/>
  <c r="M55" i="24" s="1"/>
  <c r="AG40" i="24"/>
  <c r="I40" i="24"/>
  <c r="J40" i="24" s="1"/>
  <c r="G40" i="24"/>
  <c r="H40" i="24" s="1"/>
  <c r="E40" i="24"/>
  <c r="I39" i="24"/>
  <c r="J39" i="24" s="1"/>
  <c r="K39" i="24" s="1"/>
  <c r="H39" i="24"/>
  <c r="G39" i="24"/>
  <c r="E39" i="24"/>
  <c r="AG38" i="24"/>
  <c r="G38" i="24"/>
  <c r="I38" i="24" s="1"/>
  <c r="J38" i="24" s="1"/>
  <c r="K38" i="24" s="1"/>
  <c r="E38" i="24"/>
  <c r="I37" i="24"/>
  <c r="J37" i="24" s="1"/>
  <c r="K37" i="24" s="1"/>
  <c r="H37" i="24"/>
  <c r="G37" i="24"/>
  <c r="E37" i="24"/>
  <c r="AG36" i="24"/>
  <c r="G36" i="24"/>
  <c r="H36" i="24" s="1"/>
  <c r="E36" i="24"/>
  <c r="AG35" i="24"/>
  <c r="G35" i="24"/>
  <c r="I35" i="24" s="1"/>
  <c r="J35" i="24" s="1"/>
  <c r="K35" i="24" s="1"/>
  <c r="E35" i="24"/>
  <c r="I34" i="24"/>
  <c r="J34" i="24" s="1"/>
  <c r="K34" i="24" s="1"/>
  <c r="G34" i="24"/>
  <c r="H34" i="24" s="1"/>
  <c r="E34" i="24"/>
  <c r="G33" i="24"/>
  <c r="I33" i="24" s="1"/>
  <c r="J33" i="24" s="1"/>
  <c r="K33" i="24" s="1"/>
  <c r="E33" i="24"/>
  <c r="AG32" i="24"/>
  <c r="I32" i="24"/>
  <c r="J32" i="24" s="1"/>
  <c r="K32" i="24" s="1"/>
  <c r="H32" i="24"/>
  <c r="G32" i="24"/>
  <c r="E32" i="24"/>
  <c r="I31" i="24"/>
  <c r="J31" i="24" s="1"/>
  <c r="K31" i="24" s="1"/>
  <c r="H31" i="24"/>
  <c r="G31" i="24"/>
  <c r="E31" i="24"/>
  <c r="AG30" i="24"/>
  <c r="G30" i="24"/>
  <c r="I30" i="24" s="1"/>
  <c r="J30" i="24" s="1"/>
  <c r="K30" i="24" s="1"/>
  <c r="E30" i="24"/>
  <c r="AG29" i="24"/>
  <c r="G29" i="24"/>
  <c r="I29" i="24" s="1"/>
  <c r="J29" i="24" s="1"/>
  <c r="K29" i="24" s="1"/>
  <c r="E29" i="24"/>
  <c r="AG28" i="24"/>
  <c r="I28" i="24"/>
  <c r="J28" i="24" s="1"/>
  <c r="K28" i="24" s="1"/>
  <c r="H28" i="24"/>
  <c r="G28" i="24"/>
  <c r="E28" i="24"/>
  <c r="AG27" i="24"/>
  <c r="G27" i="24"/>
  <c r="I27" i="24" s="1"/>
  <c r="J27" i="24" s="1"/>
  <c r="K27" i="24" s="1"/>
  <c r="E27" i="24"/>
  <c r="AG26" i="24"/>
  <c r="G26" i="24"/>
  <c r="I26" i="24" s="1"/>
  <c r="J26" i="24" s="1"/>
  <c r="K26" i="24" s="1"/>
  <c r="E26" i="24"/>
  <c r="AG25" i="24"/>
  <c r="I25" i="24"/>
  <c r="J25" i="24" s="1"/>
  <c r="K25" i="24" s="1"/>
  <c r="H25" i="24"/>
  <c r="G25" i="24"/>
  <c r="E25" i="24"/>
  <c r="AG24" i="24"/>
  <c r="I24" i="24"/>
  <c r="J24" i="24" s="1"/>
  <c r="H24" i="24"/>
  <c r="G24" i="24"/>
  <c r="E24" i="24"/>
  <c r="G23" i="24"/>
  <c r="I23" i="24" s="1"/>
  <c r="J23" i="24" s="1"/>
  <c r="K23" i="24" s="1"/>
  <c r="E23" i="24"/>
  <c r="M39" i="24" s="1"/>
  <c r="AH22" i="24"/>
  <c r="AG22" i="24"/>
  <c r="J22" i="24"/>
  <c r="K22" i="24" s="1"/>
  <c r="I22" i="24"/>
  <c r="H22" i="24"/>
  <c r="G22" i="24"/>
  <c r="E22" i="24"/>
  <c r="AH21" i="24"/>
  <c r="AG21" i="24"/>
  <c r="G21" i="24"/>
  <c r="H21" i="24" s="1"/>
  <c r="E21" i="24"/>
  <c r="AH20" i="24"/>
  <c r="AG20" i="24"/>
  <c r="G20" i="24"/>
  <c r="I20" i="24" s="1"/>
  <c r="J20" i="24" s="1"/>
  <c r="K20" i="24" s="1"/>
  <c r="E20" i="24"/>
  <c r="I19" i="24"/>
  <c r="J19" i="24" s="1"/>
  <c r="K19" i="24" s="1"/>
  <c r="H19" i="24"/>
  <c r="G19" i="24"/>
  <c r="E19" i="24"/>
  <c r="AG18" i="24"/>
  <c r="G18" i="24"/>
  <c r="H18" i="24" s="1"/>
  <c r="E18" i="24"/>
  <c r="K17" i="24"/>
  <c r="G17" i="24"/>
  <c r="I17" i="24" s="1"/>
  <c r="J17" i="24" s="1"/>
  <c r="E17" i="24"/>
  <c r="AG16" i="24"/>
  <c r="I16" i="24"/>
  <c r="J16" i="24" s="1"/>
  <c r="K16" i="24" s="1"/>
  <c r="H16" i="24"/>
  <c r="G16" i="24"/>
  <c r="E16" i="24"/>
  <c r="AG15" i="24"/>
  <c r="G15" i="24"/>
  <c r="I15" i="24" s="1"/>
  <c r="J15" i="24" s="1"/>
  <c r="K15" i="24" s="1"/>
  <c r="E15" i="24"/>
  <c r="AG14" i="24"/>
  <c r="I14" i="24"/>
  <c r="J14" i="24" s="1"/>
  <c r="K14" i="24" s="1"/>
  <c r="G14" i="24"/>
  <c r="H14" i="24" s="1"/>
  <c r="E14" i="24"/>
  <c r="AG13" i="24"/>
  <c r="I13" i="24"/>
  <c r="J13" i="24" s="1"/>
  <c r="K13" i="24" s="1"/>
  <c r="H13" i="24"/>
  <c r="G13" i="24"/>
  <c r="E13" i="24"/>
  <c r="G12" i="24"/>
  <c r="I12" i="24" s="1"/>
  <c r="J12" i="24" s="1"/>
  <c r="K12" i="24" s="1"/>
  <c r="E12" i="24"/>
  <c r="AG11" i="24"/>
  <c r="I11" i="24"/>
  <c r="J11" i="24" s="1"/>
  <c r="K11" i="24" s="1"/>
  <c r="H11" i="24"/>
  <c r="G11" i="24"/>
  <c r="E11" i="24"/>
  <c r="G10" i="24"/>
  <c r="I10" i="24" s="1"/>
  <c r="J10" i="24" s="1"/>
  <c r="K10" i="24" s="1"/>
  <c r="E10" i="24"/>
  <c r="AG9" i="24"/>
  <c r="G9" i="24"/>
  <c r="I9" i="24" s="1"/>
  <c r="J9" i="24" s="1"/>
  <c r="K9" i="24" s="1"/>
  <c r="E9" i="24"/>
  <c r="AG8" i="24"/>
  <c r="G8" i="24"/>
  <c r="H8" i="24" s="1"/>
  <c r="E8" i="24"/>
  <c r="AG7" i="24"/>
  <c r="G7" i="24"/>
  <c r="I7" i="24" s="1"/>
  <c r="J7" i="24" s="1"/>
  <c r="K7" i="24" s="1"/>
  <c r="E7" i="24"/>
  <c r="AG6" i="24"/>
  <c r="G6" i="24"/>
  <c r="I6" i="24" s="1"/>
  <c r="J6" i="24" s="1"/>
  <c r="K6" i="24" s="1"/>
  <c r="E6" i="24"/>
  <c r="G5" i="24"/>
  <c r="I5" i="24" s="1"/>
  <c r="J5" i="24" s="1"/>
  <c r="K5" i="24" s="1"/>
  <c r="E5" i="24"/>
  <c r="AG4" i="24"/>
  <c r="G4" i="24"/>
  <c r="I4" i="24" s="1"/>
  <c r="J4" i="24" s="1"/>
  <c r="K4" i="24" s="1"/>
  <c r="E4" i="24"/>
  <c r="AG3" i="24"/>
  <c r="I3" i="24"/>
  <c r="J3" i="24" s="1"/>
  <c r="K3" i="24" s="1"/>
  <c r="H3" i="24"/>
  <c r="G3" i="24"/>
  <c r="E3" i="24"/>
  <c r="G2" i="24"/>
  <c r="H2" i="24" s="1"/>
  <c r="E2" i="24"/>
  <c r="M19" i="24" s="1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K40" i="24" l="1"/>
  <c r="J86" i="24"/>
  <c r="M101" i="24"/>
  <c r="J101" i="24"/>
  <c r="M62" i="24"/>
  <c r="M124" i="24"/>
  <c r="K24" i="24"/>
  <c r="M34" i="24"/>
  <c r="J138" i="24"/>
  <c r="H46" i="24"/>
  <c r="H48" i="24"/>
  <c r="H59" i="24"/>
  <c r="H101" i="24"/>
  <c r="I144" i="24"/>
  <c r="J144" i="24" s="1"/>
  <c r="K144" i="24" s="1"/>
  <c r="H146" i="24"/>
  <c r="I151" i="24"/>
  <c r="J151" i="24" s="1"/>
  <c r="K151" i="24" s="1"/>
  <c r="H81" i="24"/>
  <c r="H83" i="24"/>
  <c r="H94" i="24"/>
  <c r="H109" i="24"/>
  <c r="E175" i="24"/>
  <c r="H170" i="24"/>
  <c r="H29" i="24"/>
  <c r="I36" i="24"/>
  <c r="J36" i="24" s="1"/>
  <c r="K36" i="24" s="1"/>
  <c r="I41" i="24"/>
  <c r="H52" i="24"/>
  <c r="E66" i="24"/>
  <c r="H73" i="24"/>
  <c r="H77" i="24"/>
  <c r="H107" i="24"/>
  <c r="H111" i="24"/>
  <c r="I113" i="24"/>
  <c r="J113" i="24" s="1"/>
  <c r="K113" i="24" s="1"/>
  <c r="H113" i="24"/>
  <c r="J118" i="24"/>
  <c r="H26" i="24"/>
  <c r="H43" i="24"/>
  <c r="E117" i="24"/>
  <c r="H118" i="24"/>
  <c r="M144" i="24"/>
  <c r="M184" i="24" s="1"/>
  <c r="H10" i="24"/>
  <c r="I18" i="24"/>
  <c r="J18" i="24" s="1"/>
  <c r="K18" i="24" s="1"/>
  <c r="H130" i="24"/>
  <c r="I130" i="24"/>
  <c r="J130" i="24" s="1"/>
  <c r="K130" i="24" s="1"/>
  <c r="I135" i="24"/>
  <c r="J135" i="24" s="1"/>
  <c r="K135" i="24" s="1"/>
  <c r="H135" i="24"/>
  <c r="M176" i="24"/>
  <c r="I157" i="24"/>
  <c r="J157" i="24" s="1"/>
  <c r="K157" i="24" s="1"/>
  <c r="H157" i="24"/>
  <c r="I21" i="24"/>
  <c r="J21" i="24" s="1"/>
  <c r="K21" i="24" s="1"/>
  <c r="H5" i="24"/>
  <c r="M36" i="24"/>
  <c r="I56" i="24"/>
  <c r="J56" i="24" s="1"/>
  <c r="K56" i="24" s="1"/>
  <c r="H56" i="24"/>
  <c r="H62" i="24"/>
  <c r="J67" i="24"/>
  <c r="H91" i="24"/>
  <c r="I165" i="24"/>
  <c r="J165" i="24" s="1"/>
  <c r="K165" i="24" s="1"/>
  <c r="H165" i="24"/>
  <c r="I8" i="24"/>
  <c r="J8" i="24" s="1"/>
  <c r="K8" i="24" s="1"/>
  <c r="H38" i="24"/>
  <c r="H49" i="24"/>
  <c r="H64" i="24"/>
  <c r="M104" i="24"/>
  <c r="H123" i="24"/>
  <c r="I123" i="24"/>
  <c r="J123" i="24" s="1"/>
  <c r="K123" i="24" s="1"/>
  <c r="H160" i="24"/>
  <c r="I167" i="24"/>
  <c r="J167" i="24" s="1"/>
  <c r="K167" i="24" s="1"/>
  <c r="H167" i="24"/>
  <c r="H33" i="24"/>
  <c r="H12" i="24"/>
  <c r="H4" i="24"/>
  <c r="H20" i="24"/>
  <c r="H30" i="24"/>
  <c r="H35" i="24"/>
  <c r="I45" i="24"/>
  <c r="J45" i="24" s="1"/>
  <c r="K45" i="24" s="1"/>
  <c r="H78" i="24"/>
  <c r="H95" i="24"/>
  <c r="H100" i="24"/>
  <c r="H112" i="24"/>
  <c r="H114" i="24"/>
  <c r="H121" i="24"/>
  <c r="H128" i="24"/>
  <c r="H133" i="24"/>
  <c r="H155" i="24"/>
  <c r="I166" i="24"/>
  <c r="J166" i="24" s="1"/>
  <c r="K166" i="24" s="1"/>
  <c r="H166" i="24"/>
  <c r="H7" i="24"/>
  <c r="H15" i="24"/>
  <c r="I47" i="24"/>
  <c r="J47" i="24" s="1"/>
  <c r="K47" i="24" s="1"/>
  <c r="H9" i="24"/>
  <c r="H42" i="24"/>
  <c r="H44" i="24"/>
  <c r="H80" i="24"/>
  <c r="I82" i="24"/>
  <c r="J82" i="24" s="1"/>
  <c r="K82" i="24" s="1"/>
  <c r="H82" i="24"/>
  <c r="H86" i="24"/>
  <c r="H102" i="24"/>
  <c r="H116" i="24"/>
  <c r="H131" i="24"/>
  <c r="H138" i="24"/>
  <c r="H158" i="24"/>
  <c r="I161" i="24"/>
  <c r="J161" i="24" s="1"/>
  <c r="K161" i="24" s="1"/>
  <c r="H161" i="24"/>
  <c r="H163" i="24"/>
  <c r="I2" i="24"/>
  <c r="H6" i="24"/>
  <c r="H27" i="24"/>
  <c r="H51" i="24"/>
  <c r="H65" i="24"/>
  <c r="I72" i="24"/>
  <c r="J72" i="24" s="1"/>
  <c r="K72" i="24" s="1"/>
  <c r="H72" i="24"/>
  <c r="H88" i="24"/>
  <c r="H97" i="24"/>
  <c r="H108" i="24"/>
  <c r="H126" i="24"/>
  <c r="H143" i="24"/>
  <c r="H150" i="24"/>
  <c r="H153" i="24"/>
  <c r="H23" i="24"/>
  <c r="H17" i="24"/>
  <c r="I140" i="24"/>
  <c r="J140" i="24" s="1"/>
  <c r="K140" i="24" s="1"/>
  <c r="I152" i="24"/>
  <c r="I172" i="24"/>
  <c r="J172" i="24" s="1"/>
  <c r="K172" i="24" s="1"/>
  <c r="H61" i="24"/>
  <c r="H67" i="24"/>
  <c r="H79" i="24"/>
  <c r="H87" i="24"/>
  <c r="H90" i="24"/>
  <c r="H93" i="24"/>
  <c r="H96" i="24"/>
  <c r="H103" i="24"/>
  <c r="H110" i="24"/>
  <c r="H132" i="24"/>
  <c r="H154" i="24"/>
  <c r="H159" i="24"/>
  <c r="K21" i="23"/>
  <c r="M52" i="24" l="1"/>
  <c r="J41" i="24"/>
  <c r="K67" i="24"/>
  <c r="M79" i="24"/>
  <c r="M173" i="24"/>
  <c r="J152" i="24"/>
  <c r="O35" i="24"/>
  <c r="M32" i="24"/>
  <c r="O36" i="24"/>
  <c r="O33" i="24"/>
  <c r="O28" i="24"/>
  <c r="O34" i="24"/>
  <c r="O32" i="24"/>
  <c r="O30" i="24"/>
  <c r="O31" i="24"/>
  <c r="O29" i="24"/>
  <c r="K101" i="24"/>
  <c r="M112" i="24"/>
  <c r="M114" i="24"/>
  <c r="K118" i="24"/>
  <c r="M139" i="24"/>
  <c r="K138" i="24"/>
  <c r="M159" i="24"/>
  <c r="O23" i="24"/>
  <c r="O26" i="24"/>
  <c r="O22" i="24"/>
  <c r="O27" i="24"/>
  <c r="O25" i="24"/>
  <c r="O24" i="24"/>
  <c r="O91" i="24"/>
  <c r="O88" i="24"/>
  <c r="O89" i="24"/>
  <c r="O87" i="24"/>
  <c r="O92" i="24"/>
  <c r="O90" i="24"/>
  <c r="J2" i="24"/>
  <c r="M16" i="24"/>
  <c r="M141" i="24"/>
  <c r="M99" i="24"/>
  <c r="K86" i="24"/>
  <c r="M81" i="24"/>
  <c r="M161" i="24"/>
  <c r="I117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O158" i="24" l="1"/>
  <c r="O153" i="24"/>
  <c r="M157" i="24"/>
  <c r="O160" i="24"/>
  <c r="O155" i="24"/>
  <c r="O157" i="24"/>
  <c r="O154" i="24"/>
  <c r="O159" i="24"/>
  <c r="O156" i="24"/>
  <c r="O161" i="24"/>
  <c r="O38" i="24"/>
  <c r="O39" i="24"/>
  <c r="O37" i="24"/>
  <c r="O111" i="24"/>
  <c r="O108" i="24"/>
  <c r="O107" i="24"/>
  <c r="O109" i="24"/>
  <c r="O112" i="24"/>
  <c r="O110" i="24"/>
  <c r="O148" i="24"/>
  <c r="O147" i="24"/>
  <c r="O150" i="24"/>
  <c r="O152" i="24"/>
  <c r="O149" i="24"/>
  <c r="O151" i="24"/>
  <c r="M171" i="24"/>
  <c r="K152" i="24"/>
  <c r="M120" i="24"/>
  <c r="M77" i="24"/>
  <c r="O80" i="24"/>
  <c r="O75" i="24"/>
  <c r="O81" i="24"/>
  <c r="O73" i="24"/>
  <c r="O79" i="24"/>
  <c r="O77" i="24"/>
  <c r="O76" i="24"/>
  <c r="O74" i="24"/>
  <c r="O78" i="24"/>
  <c r="K41" i="24"/>
  <c r="M50" i="24"/>
  <c r="M14" i="24"/>
  <c r="K2" i="24"/>
  <c r="O141" i="24"/>
  <c r="M137" i="24"/>
  <c r="M180" i="24"/>
  <c r="O135" i="24"/>
  <c r="O138" i="24"/>
  <c r="O133" i="24"/>
  <c r="O140" i="24"/>
  <c r="O137" i="24"/>
  <c r="O139" i="24"/>
  <c r="O134" i="24"/>
  <c r="O136" i="24"/>
  <c r="O118" i="24"/>
  <c r="O116" i="24"/>
  <c r="O121" i="24"/>
  <c r="O114" i="24"/>
  <c r="O119" i="24"/>
  <c r="M110" i="24"/>
  <c r="O115" i="24"/>
  <c r="O120" i="24"/>
  <c r="O113" i="24"/>
  <c r="O117" i="24"/>
  <c r="O70" i="24"/>
  <c r="O68" i="24"/>
  <c r="O69" i="24"/>
  <c r="O71" i="24"/>
  <c r="O67" i="24"/>
  <c r="O72" i="24"/>
  <c r="O169" i="24"/>
  <c r="O167" i="24"/>
  <c r="O170" i="24"/>
  <c r="O172" i="24"/>
  <c r="O171" i="24"/>
  <c r="O168" i="24"/>
  <c r="O97" i="24"/>
  <c r="M97" i="24"/>
  <c r="O94" i="24"/>
  <c r="O101" i="24"/>
  <c r="O93" i="24"/>
  <c r="O100" i="24"/>
  <c r="O98" i="24"/>
  <c r="O96" i="24"/>
  <c r="O99" i="24"/>
  <c r="O95" i="24"/>
  <c r="O128" i="24"/>
  <c r="O130" i="24"/>
  <c r="O132" i="24"/>
  <c r="O127" i="24"/>
  <c r="O129" i="24"/>
  <c r="O131" i="24"/>
  <c r="O7" i="24"/>
  <c r="O2" i="24"/>
  <c r="O5" i="24"/>
  <c r="O4" i="24"/>
  <c r="O6" i="24"/>
  <c r="O3" i="24"/>
  <c r="O46" i="24"/>
  <c r="O49" i="24"/>
  <c r="O50" i="24"/>
  <c r="O47" i="24"/>
  <c r="O48" i="24"/>
  <c r="O51" i="24"/>
  <c r="J46" i="23"/>
  <c r="J42" i="23"/>
  <c r="K43" i="23"/>
  <c r="L43" i="23" s="1"/>
  <c r="K44" i="23"/>
  <c r="L44" i="23" s="1"/>
  <c r="J45" i="23"/>
  <c r="O124" i="24" l="1"/>
  <c r="O123" i="24"/>
  <c r="O122" i="24"/>
  <c r="O163" i="24"/>
  <c r="O162" i="24"/>
  <c r="O164" i="24"/>
  <c r="O143" i="24"/>
  <c r="O142" i="24"/>
  <c r="O144" i="24"/>
  <c r="O104" i="24"/>
  <c r="O103" i="24"/>
  <c r="O102" i="24"/>
  <c r="O82" i="24"/>
  <c r="O83" i="24"/>
  <c r="M122" i="24"/>
  <c r="O84" i="24"/>
  <c r="O176" i="24"/>
  <c r="O173" i="24"/>
  <c r="O181" i="24"/>
  <c r="O180" i="24"/>
  <c r="M169" i="24"/>
  <c r="M182" i="24" s="1"/>
  <c r="O179" i="24"/>
  <c r="O178" i="24"/>
  <c r="O177" i="24"/>
  <c r="O175" i="24"/>
  <c r="O174" i="24"/>
  <c r="M12" i="24"/>
  <c r="O16" i="24"/>
  <c r="O11" i="24"/>
  <c r="O9" i="24"/>
  <c r="O15" i="24"/>
  <c r="M58" i="24"/>
  <c r="O10" i="24"/>
  <c r="O8" i="24"/>
  <c r="O13" i="24"/>
  <c r="O12" i="24"/>
  <c r="O14" i="24"/>
  <c r="O59" i="24"/>
  <c r="O54" i="24"/>
  <c r="O60" i="24"/>
  <c r="O58" i="24"/>
  <c r="O56" i="24"/>
  <c r="O52" i="24"/>
  <c r="O55" i="24"/>
  <c r="O57" i="24"/>
  <c r="M48" i="24"/>
  <c r="O53" i="24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O184" i="24" l="1"/>
  <c r="O183" i="24"/>
  <c r="O182" i="24"/>
  <c r="O62" i="24"/>
  <c r="O63" i="24"/>
  <c r="O61" i="24"/>
  <c r="M60" i="24"/>
  <c r="O19" i="24"/>
  <c r="O18" i="24"/>
  <c r="O17" i="24"/>
  <c r="K22" i="23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I171" i="15" s="1"/>
  <c r="G167" i="15"/>
  <c r="I167" i="15" s="1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I163" i="15" s="1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I119" i="15" s="1"/>
  <c r="G118" i="15"/>
  <c r="I118" i="15" s="1"/>
  <c r="G122" i="15"/>
  <c r="G125" i="15"/>
  <c r="I125" i="15" s="1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62" i="15"/>
  <c r="G140" i="15"/>
  <c r="I140" i="15" s="1"/>
  <c r="G139" i="15"/>
  <c r="I139" i="15" s="1"/>
  <c r="I127" i="15"/>
  <c r="I128" i="15"/>
  <c r="I129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<sst xmlns="http://schemas.openxmlformats.org/spreadsheetml/2006/main" count="12478" uniqueCount="2614">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</sst>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81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5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4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7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9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1" fontId="34" fillId="0" borderId="18" xfId="0" applyNumberFormat="1" applyFont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FF7575"/>
      <color rgb="FFE76DFF"/>
      <color rgb="FFF1ABFF"/>
      <color rgb="FFFDCF73"/>
      <color rgb="FF2CD4AC"/>
      <color rgb="FFFF3737"/>
      <color rgb="FF31FAFF"/>
      <color rgb="FFFFCCFF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 x14ac:dyDescent="0.3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 x14ac:dyDescent="0.3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 x14ac:dyDescent="0.3">
      <c r="A2" s="114">
        <v>1</v>
      </c>
      <c r="B2" s="114" t="s">
        <v>2</v>
      </c>
      <c r="C2" s="114">
        <v>1</v>
      </c>
      <c r="H2" s="114" t="s">
        <v>137</v>
      </c>
    </row>
    <row r="3" spans="1:11" x14ac:dyDescent="0.3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 x14ac:dyDescent="0.3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 x14ac:dyDescent="0.3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 x14ac:dyDescent="0.3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 x14ac:dyDescent="0.3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 x14ac:dyDescent="0.3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 x14ac:dyDescent="0.3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 x14ac:dyDescent="0.3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 x14ac:dyDescent="0.3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 x14ac:dyDescent="0.3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 x14ac:dyDescent="0.3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 x14ac:dyDescent="0.3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 x14ac:dyDescent="0.3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 x14ac:dyDescent="0.3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 x14ac:dyDescent="0.3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 x14ac:dyDescent="0.3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 x14ac:dyDescent="0.3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 x14ac:dyDescent="0.3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 x14ac:dyDescent="0.3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 x14ac:dyDescent="0.3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 x14ac:dyDescent="0.3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 x14ac:dyDescent="0.3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 x14ac:dyDescent="0.3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 x14ac:dyDescent="0.3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 x14ac:dyDescent="0.3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 x14ac:dyDescent="0.3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 x14ac:dyDescent="0.3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 x14ac:dyDescent="0.3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 x14ac:dyDescent="0.3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 x14ac:dyDescent="0.3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 x14ac:dyDescent="0.3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 x14ac:dyDescent="0.3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 x14ac:dyDescent="0.3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 x14ac:dyDescent="0.3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 x14ac:dyDescent="0.3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 x14ac:dyDescent="0.3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 x14ac:dyDescent="0.3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 x14ac:dyDescent="0.3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 x14ac:dyDescent="0.3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 x14ac:dyDescent="0.3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 x14ac:dyDescent="0.3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 x14ac:dyDescent="0.3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 x14ac:dyDescent="0.3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 x14ac:dyDescent="0.3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 x14ac:dyDescent="0.3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 x14ac:dyDescent="0.3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 x14ac:dyDescent="0.3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 x14ac:dyDescent="0.3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 x14ac:dyDescent="0.3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 x14ac:dyDescent="0.3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 x14ac:dyDescent="0.3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 x14ac:dyDescent="0.3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 x14ac:dyDescent="0.3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 x14ac:dyDescent="0.3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 x14ac:dyDescent="0.3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 x14ac:dyDescent="0.3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 x14ac:dyDescent="0.3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 x14ac:dyDescent="0.3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 x14ac:dyDescent="0.3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 x14ac:dyDescent="0.3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 x14ac:dyDescent="0.3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 x14ac:dyDescent="0.3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 x14ac:dyDescent="0.3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 x14ac:dyDescent="0.3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 x14ac:dyDescent="0.3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 x14ac:dyDescent="0.3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 x14ac:dyDescent="0.3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 x14ac:dyDescent="0.3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 x14ac:dyDescent="0.3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 x14ac:dyDescent="0.3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 x14ac:dyDescent="0.3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 x14ac:dyDescent="0.3">
      <c r="A74" s="114">
        <v>73</v>
      </c>
      <c r="B74" s="114" t="s">
        <v>10</v>
      </c>
      <c r="C74" s="114">
        <v>3</v>
      </c>
      <c r="J74" s="114" t="s">
        <v>1181</v>
      </c>
    </row>
    <row r="75" spans="1:11" x14ac:dyDescent="0.3">
      <c r="A75" s="114">
        <v>74</v>
      </c>
      <c r="B75" s="114" t="s">
        <v>10</v>
      </c>
      <c r="C75" s="114">
        <v>4</v>
      </c>
      <c r="J75" s="114" t="s">
        <v>1182</v>
      </c>
    </row>
    <row r="76" spans="1:11" x14ac:dyDescent="0.3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 x14ac:dyDescent="0.3">
      <c r="A77" s="114">
        <v>76</v>
      </c>
      <c r="B77" s="114" t="s">
        <v>11</v>
      </c>
      <c r="C77" s="114">
        <v>1</v>
      </c>
      <c r="J77" s="114" t="s">
        <v>1184</v>
      </c>
    </row>
    <row r="78" spans="1:11" x14ac:dyDescent="0.3">
      <c r="A78" s="114">
        <v>77</v>
      </c>
      <c r="B78" s="114" t="s">
        <v>11</v>
      </c>
      <c r="C78" s="114">
        <v>2</v>
      </c>
      <c r="J78" s="114" t="s">
        <v>1185</v>
      </c>
    </row>
    <row r="79" spans="1:11" x14ac:dyDescent="0.3">
      <c r="A79" s="114">
        <v>78</v>
      </c>
      <c r="B79" s="114" t="s">
        <v>11</v>
      </c>
      <c r="C79" s="114">
        <v>3</v>
      </c>
      <c r="J79" s="114" t="s">
        <v>1186</v>
      </c>
    </row>
    <row r="80" spans="1:11" x14ac:dyDescent="0.3">
      <c r="A80" s="114">
        <v>79</v>
      </c>
      <c r="B80" s="114" t="s">
        <v>11</v>
      </c>
      <c r="C80" s="114">
        <v>4</v>
      </c>
      <c r="J80" s="114" t="s">
        <v>1187</v>
      </c>
    </row>
    <row r="81" spans="1:8" x14ac:dyDescent="0.3">
      <c r="A81" s="114">
        <v>80</v>
      </c>
      <c r="B81" s="114" t="s">
        <v>11</v>
      </c>
      <c r="C81" s="114">
        <v>5</v>
      </c>
      <c r="H81" s="114" t="s">
        <v>170</v>
      </c>
    </row>
    <row r="82" spans="1:8" x14ac:dyDescent="0.3">
      <c r="A82" s="114">
        <v>81</v>
      </c>
      <c r="B82" s="114" t="s">
        <v>11</v>
      </c>
      <c r="C82" s="114">
        <v>6</v>
      </c>
    </row>
    <row r="83" spans="1:8" x14ac:dyDescent="0.3">
      <c r="A83" s="114">
        <v>82</v>
      </c>
      <c r="B83" s="114" t="s">
        <v>11</v>
      </c>
      <c r="C83" s="114">
        <v>7</v>
      </c>
    </row>
    <row r="84" spans="1:8" x14ac:dyDescent="0.3">
      <c r="A84" s="114">
        <v>83</v>
      </c>
      <c r="B84" s="114" t="s">
        <v>11</v>
      </c>
      <c r="C84" s="114">
        <v>8</v>
      </c>
    </row>
    <row r="85" spans="1:8" x14ac:dyDescent="0.3">
      <c r="A85" s="114">
        <v>84</v>
      </c>
      <c r="B85" s="114" t="s">
        <v>11</v>
      </c>
      <c r="C85" s="114">
        <v>9</v>
      </c>
    </row>
    <row r="86" spans="1:8" x14ac:dyDescent="0.3">
      <c r="A86" s="114">
        <v>85</v>
      </c>
      <c r="B86" s="114" t="s">
        <v>11</v>
      </c>
      <c r="C86" s="114">
        <v>10</v>
      </c>
    </row>
    <row r="87" spans="1:8" x14ac:dyDescent="0.3">
      <c r="A87" s="114">
        <v>86</v>
      </c>
      <c r="B87" s="114" t="s">
        <v>12</v>
      </c>
      <c r="C87" s="114">
        <v>1</v>
      </c>
    </row>
    <row r="88" spans="1:8" x14ac:dyDescent="0.3">
      <c r="A88" s="114">
        <v>87</v>
      </c>
      <c r="B88" s="114" t="s">
        <v>12</v>
      </c>
      <c r="C88" s="114">
        <v>2</v>
      </c>
    </row>
    <row r="89" spans="1:8" x14ac:dyDescent="0.3">
      <c r="A89" s="114">
        <v>88</v>
      </c>
      <c r="B89" s="114" t="s">
        <v>12</v>
      </c>
      <c r="C89" s="114">
        <v>3</v>
      </c>
    </row>
    <row r="90" spans="1:8" x14ac:dyDescent="0.3">
      <c r="A90" s="114">
        <v>89</v>
      </c>
      <c r="B90" s="114" t="s">
        <v>12</v>
      </c>
      <c r="C90" s="114">
        <v>4</v>
      </c>
    </row>
    <row r="91" spans="1:8" x14ac:dyDescent="0.3">
      <c r="A91" s="114">
        <v>90</v>
      </c>
      <c r="B91" s="114" t="s">
        <v>12</v>
      </c>
      <c r="C91" s="114">
        <v>5</v>
      </c>
    </row>
    <row r="92" spans="1:8" x14ac:dyDescent="0.3">
      <c r="A92" s="114">
        <v>91</v>
      </c>
      <c r="B92" s="114" t="s">
        <v>12</v>
      </c>
      <c r="C92" s="114">
        <v>6</v>
      </c>
    </row>
    <row r="93" spans="1:8" x14ac:dyDescent="0.3">
      <c r="A93" s="114">
        <v>92</v>
      </c>
      <c r="B93" s="114" t="s">
        <v>12</v>
      </c>
      <c r="C93" s="114">
        <v>7</v>
      </c>
    </row>
    <row r="94" spans="1:8" x14ac:dyDescent="0.3">
      <c r="A94" s="114">
        <v>93</v>
      </c>
      <c r="B94" s="114" t="s">
        <v>12</v>
      </c>
      <c r="C94" s="114">
        <v>8</v>
      </c>
    </row>
    <row r="95" spans="1:8" x14ac:dyDescent="0.3">
      <c r="A95" s="114">
        <v>94</v>
      </c>
      <c r="B95" s="114" t="s">
        <v>12</v>
      </c>
      <c r="C95" s="114">
        <v>9</v>
      </c>
    </row>
    <row r="96" spans="1:8" x14ac:dyDescent="0.3">
      <c r="A96" s="114">
        <v>95</v>
      </c>
      <c r="B96" s="114" t="s">
        <v>12</v>
      </c>
      <c r="C96" s="114">
        <v>10</v>
      </c>
    </row>
    <row r="97" spans="1:3" x14ac:dyDescent="0.3">
      <c r="A97" s="114">
        <v>96</v>
      </c>
      <c r="B97" s="114" t="s">
        <v>13</v>
      </c>
      <c r="C97" s="114">
        <v>1</v>
      </c>
    </row>
    <row r="98" spans="1:3" x14ac:dyDescent="0.3">
      <c r="A98" s="114">
        <v>97</v>
      </c>
      <c r="B98" s="114" t="s">
        <v>13</v>
      </c>
      <c r="C98" s="114">
        <v>2</v>
      </c>
    </row>
    <row r="99" spans="1:3" x14ac:dyDescent="0.3">
      <c r="A99" s="114">
        <v>98</v>
      </c>
      <c r="B99" s="114" t="s">
        <v>13</v>
      </c>
      <c r="C99" s="114">
        <v>3</v>
      </c>
    </row>
    <row r="100" spans="1:3" x14ac:dyDescent="0.3">
      <c r="A100" s="114">
        <v>99</v>
      </c>
      <c r="B100" s="114" t="s">
        <v>13</v>
      </c>
      <c r="C100" s="114">
        <v>4</v>
      </c>
    </row>
    <row r="101" spans="1:3" x14ac:dyDescent="0.3">
      <c r="A101" s="114">
        <v>100</v>
      </c>
      <c r="B101" s="114" t="s">
        <v>13</v>
      </c>
      <c r="C101" s="114">
        <v>5</v>
      </c>
    </row>
    <row r="102" spans="1:3" x14ac:dyDescent="0.3">
      <c r="A102" s="114">
        <v>101</v>
      </c>
      <c r="B102" s="114" t="s">
        <v>14</v>
      </c>
      <c r="C102" s="114">
        <v>1</v>
      </c>
    </row>
    <row r="103" spans="1:3" x14ac:dyDescent="0.3">
      <c r="A103" s="114">
        <v>102</v>
      </c>
      <c r="B103" s="114" t="s">
        <v>14</v>
      </c>
      <c r="C103" s="114">
        <v>2</v>
      </c>
    </row>
    <row r="104" spans="1:3" x14ac:dyDescent="0.3">
      <c r="A104" s="114">
        <v>103</v>
      </c>
      <c r="B104" s="114" t="s">
        <v>14</v>
      </c>
      <c r="C104" s="114">
        <v>3</v>
      </c>
    </row>
    <row r="105" spans="1:3" x14ac:dyDescent="0.3">
      <c r="A105" s="114">
        <v>104</v>
      </c>
      <c r="B105" s="114" t="s">
        <v>14</v>
      </c>
      <c r="C105" s="114">
        <v>4</v>
      </c>
    </row>
    <row r="106" spans="1:3" x14ac:dyDescent="0.3">
      <c r="A106" s="114">
        <v>105</v>
      </c>
      <c r="B106" s="114" t="s">
        <v>14</v>
      </c>
      <c r="C106" s="114">
        <v>5</v>
      </c>
    </row>
    <row r="107" spans="1:3" x14ac:dyDescent="0.3">
      <c r="A107" s="114">
        <v>106</v>
      </c>
      <c r="B107" s="114" t="s">
        <v>14</v>
      </c>
      <c r="C107" s="114">
        <v>6</v>
      </c>
    </row>
    <row r="108" spans="1:3" x14ac:dyDescent="0.3">
      <c r="A108" s="114">
        <v>107</v>
      </c>
      <c r="B108" s="114" t="s">
        <v>14</v>
      </c>
      <c r="C108" s="114">
        <v>7</v>
      </c>
    </row>
    <row r="109" spans="1:3" x14ac:dyDescent="0.3">
      <c r="A109" s="114">
        <v>108</v>
      </c>
      <c r="B109" s="114" t="s">
        <v>14</v>
      </c>
      <c r="C109" s="114">
        <v>8</v>
      </c>
    </row>
    <row r="110" spans="1:3" x14ac:dyDescent="0.3">
      <c r="A110" s="114">
        <v>109</v>
      </c>
      <c r="B110" s="114" t="s">
        <v>14</v>
      </c>
      <c r="C110" s="114">
        <v>9</v>
      </c>
    </row>
    <row r="111" spans="1:3" x14ac:dyDescent="0.3">
      <c r="A111" s="114">
        <v>110</v>
      </c>
      <c r="B111" s="114" t="s">
        <v>14</v>
      </c>
      <c r="C111" s="114">
        <v>10</v>
      </c>
    </row>
    <row r="112" spans="1:3" x14ac:dyDescent="0.3">
      <c r="A112" s="114">
        <v>111</v>
      </c>
      <c r="B112" s="114" t="s">
        <v>15</v>
      </c>
      <c r="C112" s="114">
        <v>1</v>
      </c>
    </row>
    <row r="113" spans="1:3" x14ac:dyDescent="0.3">
      <c r="A113" s="114">
        <v>112</v>
      </c>
      <c r="B113" s="114" t="s">
        <v>15</v>
      </c>
      <c r="C113" s="114">
        <v>2</v>
      </c>
    </row>
    <row r="114" spans="1:3" x14ac:dyDescent="0.3">
      <c r="A114" s="114">
        <v>113</v>
      </c>
      <c r="B114" s="114" t="s">
        <v>15</v>
      </c>
      <c r="C114" s="114">
        <v>3</v>
      </c>
    </row>
    <row r="115" spans="1:3" x14ac:dyDescent="0.3">
      <c r="A115" s="114">
        <v>114</v>
      </c>
      <c r="B115" s="114" t="s">
        <v>15</v>
      </c>
      <c r="C115" s="114">
        <v>4</v>
      </c>
    </row>
    <row r="116" spans="1:3" x14ac:dyDescent="0.3">
      <c r="A116" s="114">
        <v>115</v>
      </c>
      <c r="B116" s="114" t="s">
        <v>15</v>
      </c>
      <c r="C116" s="114">
        <v>5</v>
      </c>
    </row>
    <row r="117" spans="1:3" x14ac:dyDescent="0.3">
      <c r="A117" s="114">
        <v>116</v>
      </c>
      <c r="B117" s="114" t="s">
        <v>16</v>
      </c>
      <c r="C117" s="114">
        <v>1</v>
      </c>
    </row>
    <row r="118" spans="1:3" x14ac:dyDescent="0.3">
      <c r="A118" s="114">
        <v>117</v>
      </c>
      <c r="B118" s="114" t="s">
        <v>16</v>
      </c>
      <c r="C118" s="114">
        <v>2</v>
      </c>
    </row>
    <row r="119" spans="1:3" x14ac:dyDescent="0.3">
      <c r="A119" s="114">
        <v>118</v>
      </c>
      <c r="B119" s="114" t="s">
        <v>16</v>
      </c>
      <c r="C119" s="114">
        <v>3</v>
      </c>
    </row>
    <row r="120" spans="1:3" x14ac:dyDescent="0.3">
      <c r="A120" s="114">
        <v>119</v>
      </c>
      <c r="B120" s="114" t="s">
        <v>16</v>
      </c>
      <c r="C120" s="114">
        <v>4</v>
      </c>
    </row>
    <row r="121" spans="1:3" x14ac:dyDescent="0.3">
      <c r="A121" s="114">
        <v>120</v>
      </c>
      <c r="B121" s="114" t="s">
        <v>16</v>
      </c>
      <c r="C121" s="114">
        <v>5</v>
      </c>
    </row>
    <row r="122" spans="1:3" x14ac:dyDescent="0.3">
      <c r="A122" s="114">
        <v>121</v>
      </c>
      <c r="B122" s="114" t="s">
        <v>17</v>
      </c>
      <c r="C122" s="114">
        <v>1</v>
      </c>
    </row>
    <row r="123" spans="1:3" x14ac:dyDescent="0.3">
      <c r="A123" s="114">
        <v>122</v>
      </c>
      <c r="B123" s="114" t="s">
        <v>17</v>
      </c>
      <c r="C123" s="114">
        <v>2</v>
      </c>
    </row>
    <row r="124" spans="1:3" x14ac:dyDescent="0.3">
      <c r="A124" s="114">
        <v>123</v>
      </c>
      <c r="B124" s="114" t="s">
        <v>17</v>
      </c>
      <c r="C124" s="114">
        <v>3</v>
      </c>
    </row>
    <row r="125" spans="1:3" x14ac:dyDescent="0.3">
      <c r="A125" s="114">
        <v>124</v>
      </c>
      <c r="B125" s="114" t="s">
        <v>17</v>
      </c>
      <c r="C125" s="114">
        <v>4</v>
      </c>
    </row>
    <row r="126" spans="1:3" x14ac:dyDescent="0.3">
      <c r="A126" s="114">
        <v>125</v>
      </c>
      <c r="B126" s="114" t="s">
        <v>17</v>
      </c>
      <c r="C126" s="114">
        <v>5</v>
      </c>
    </row>
    <row r="127" spans="1:3" x14ac:dyDescent="0.3">
      <c r="A127" s="114">
        <v>126</v>
      </c>
      <c r="B127" s="114" t="s">
        <v>17</v>
      </c>
      <c r="C127" s="114">
        <v>6</v>
      </c>
    </row>
    <row r="128" spans="1:3" x14ac:dyDescent="0.3">
      <c r="A128" s="114">
        <v>127</v>
      </c>
      <c r="B128" s="114" t="s">
        <v>17</v>
      </c>
      <c r="C128" s="114">
        <v>7</v>
      </c>
    </row>
    <row r="129" spans="1:3" x14ac:dyDescent="0.3">
      <c r="A129" s="114">
        <v>128</v>
      </c>
      <c r="B129" s="114" t="s">
        <v>17</v>
      </c>
      <c r="C129" s="114">
        <v>8</v>
      </c>
    </row>
    <row r="130" spans="1:3" x14ac:dyDescent="0.3">
      <c r="A130" s="114">
        <v>129</v>
      </c>
      <c r="B130" s="114" t="s">
        <v>17</v>
      </c>
      <c r="C130" s="114">
        <v>9</v>
      </c>
    </row>
    <row r="131" spans="1:3" x14ac:dyDescent="0.3">
      <c r="A131" s="114">
        <v>130</v>
      </c>
      <c r="B131" s="114" t="s">
        <v>17</v>
      </c>
      <c r="C131" s="114">
        <v>10</v>
      </c>
    </row>
    <row r="132" spans="1:3" x14ac:dyDescent="0.3">
      <c r="A132" s="114">
        <v>131</v>
      </c>
      <c r="B132" s="114" t="s">
        <v>18</v>
      </c>
      <c r="C132" s="114">
        <v>1</v>
      </c>
    </row>
    <row r="133" spans="1:3" x14ac:dyDescent="0.3">
      <c r="A133" s="114">
        <v>132</v>
      </c>
      <c r="B133" s="114" t="s">
        <v>18</v>
      </c>
      <c r="C133" s="114">
        <v>2</v>
      </c>
    </row>
    <row r="134" spans="1:3" x14ac:dyDescent="0.3">
      <c r="A134" s="114">
        <v>133</v>
      </c>
      <c r="B134" s="114" t="s">
        <v>18</v>
      </c>
      <c r="C134" s="114">
        <v>3</v>
      </c>
    </row>
    <row r="135" spans="1:3" x14ac:dyDescent="0.3">
      <c r="A135" s="114">
        <v>134</v>
      </c>
      <c r="B135" s="114" t="s">
        <v>18</v>
      </c>
      <c r="C135" s="114">
        <v>4</v>
      </c>
    </row>
    <row r="136" spans="1:3" x14ac:dyDescent="0.3">
      <c r="A136" s="114">
        <v>135</v>
      </c>
      <c r="B136" s="114" t="s">
        <v>18</v>
      </c>
      <c r="C136" s="114">
        <v>5</v>
      </c>
    </row>
    <row r="137" spans="1:3" x14ac:dyDescent="0.3">
      <c r="A137" s="114">
        <v>136</v>
      </c>
      <c r="B137" s="114" t="s">
        <v>18</v>
      </c>
      <c r="C137" s="114">
        <v>6</v>
      </c>
    </row>
    <row r="138" spans="1:3" x14ac:dyDescent="0.3">
      <c r="A138" s="114">
        <v>137</v>
      </c>
      <c r="B138" s="114" t="s">
        <v>18</v>
      </c>
      <c r="C138" s="114">
        <v>7</v>
      </c>
    </row>
    <row r="139" spans="1:3" x14ac:dyDescent="0.3">
      <c r="A139" s="114">
        <v>138</v>
      </c>
      <c r="B139" s="114" t="s">
        <v>18</v>
      </c>
      <c r="C139" s="114">
        <v>8</v>
      </c>
    </row>
    <row r="140" spans="1:3" x14ac:dyDescent="0.3">
      <c r="A140" s="114">
        <v>139</v>
      </c>
      <c r="B140" s="114" t="s">
        <v>18</v>
      </c>
      <c r="C140" s="114">
        <v>9</v>
      </c>
    </row>
    <row r="141" spans="1:3" x14ac:dyDescent="0.3">
      <c r="A141" s="114">
        <v>140</v>
      </c>
      <c r="B141" s="114" t="s">
        <v>18</v>
      </c>
      <c r="C141" s="114">
        <v>10</v>
      </c>
    </row>
    <row r="142" spans="1:3" x14ac:dyDescent="0.3">
      <c r="A142" s="114">
        <v>141</v>
      </c>
      <c r="B142" s="114" t="s">
        <v>19</v>
      </c>
      <c r="C142" s="114">
        <v>1</v>
      </c>
    </row>
    <row r="143" spans="1:3" x14ac:dyDescent="0.3">
      <c r="A143" s="114">
        <v>142</v>
      </c>
      <c r="B143" s="114" t="s">
        <v>19</v>
      </c>
      <c r="C143" s="114">
        <v>2</v>
      </c>
    </row>
    <row r="144" spans="1:3" x14ac:dyDescent="0.3">
      <c r="A144" s="114">
        <v>143</v>
      </c>
      <c r="B144" s="114" t="s">
        <v>19</v>
      </c>
      <c r="C144" s="114">
        <v>3</v>
      </c>
    </row>
    <row r="145" spans="1:3" x14ac:dyDescent="0.3">
      <c r="A145" s="114">
        <v>144</v>
      </c>
      <c r="B145" s="114" t="s">
        <v>19</v>
      </c>
      <c r="C145" s="114">
        <v>4</v>
      </c>
    </row>
    <row r="146" spans="1:3" x14ac:dyDescent="0.3">
      <c r="A146" s="114">
        <v>145</v>
      </c>
      <c r="B146" s="114" t="s">
        <v>19</v>
      </c>
      <c r="C146" s="114">
        <v>5</v>
      </c>
    </row>
    <row r="147" spans="1:3" x14ac:dyDescent="0.3">
      <c r="A147" s="114">
        <v>146</v>
      </c>
      <c r="B147" s="114" t="s">
        <v>19</v>
      </c>
      <c r="C147" s="114">
        <v>6</v>
      </c>
    </row>
    <row r="148" spans="1:3" x14ac:dyDescent="0.3">
      <c r="A148" s="114">
        <v>147</v>
      </c>
      <c r="B148" s="114" t="s">
        <v>19</v>
      </c>
      <c r="C148" s="114">
        <v>7</v>
      </c>
    </row>
    <row r="149" spans="1:3" x14ac:dyDescent="0.3">
      <c r="A149" s="114">
        <v>148</v>
      </c>
      <c r="B149" s="114" t="s">
        <v>19</v>
      </c>
      <c r="C149" s="114">
        <v>8</v>
      </c>
    </row>
    <row r="150" spans="1:3" x14ac:dyDescent="0.3">
      <c r="A150" s="114">
        <v>149</v>
      </c>
      <c r="B150" s="114" t="s">
        <v>19</v>
      </c>
      <c r="C150" s="114">
        <v>9</v>
      </c>
    </row>
    <row r="151" spans="1:3" x14ac:dyDescent="0.3">
      <c r="A151" s="114">
        <v>150</v>
      </c>
      <c r="B151" s="114" t="s">
        <v>19</v>
      </c>
      <c r="C151" s="114">
        <v>10</v>
      </c>
    </row>
    <row r="152" spans="1:3" x14ac:dyDescent="0.3">
      <c r="A152" s="114">
        <v>151</v>
      </c>
      <c r="B152" s="114" t="s">
        <v>20</v>
      </c>
      <c r="C152" s="114">
        <v>1</v>
      </c>
    </row>
    <row r="153" spans="1:3" x14ac:dyDescent="0.3">
      <c r="A153" s="114">
        <v>152</v>
      </c>
      <c r="B153" s="114" t="s">
        <v>20</v>
      </c>
      <c r="C153" s="114">
        <v>2</v>
      </c>
    </row>
    <row r="154" spans="1:3" x14ac:dyDescent="0.3">
      <c r="A154" s="114">
        <v>153</v>
      </c>
      <c r="B154" s="114" t="s">
        <v>20</v>
      </c>
      <c r="C154" s="114">
        <v>3</v>
      </c>
    </row>
    <row r="155" spans="1:3" x14ac:dyDescent="0.3">
      <c r="A155" s="114">
        <v>154</v>
      </c>
      <c r="B155" s="114" t="s">
        <v>20</v>
      </c>
      <c r="C155" s="114">
        <v>4</v>
      </c>
    </row>
    <row r="156" spans="1:3" x14ac:dyDescent="0.3">
      <c r="A156" s="114">
        <v>155</v>
      </c>
      <c r="B156" s="114" t="s">
        <v>20</v>
      </c>
      <c r="C156" s="114">
        <v>5</v>
      </c>
    </row>
    <row r="157" spans="1:3" x14ac:dyDescent="0.3">
      <c r="A157" s="114">
        <v>156</v>
      </c>
      <c r="B157" s="114" t="s">
        <v>20</v>
      </c>
      <c r="C157" s="114">
        <v>6</v>
      </c>
    </row>
    <row r="158" spans="1:3" x14ac:dyDescent="0.3">
      <c r="A158" s="114">
        <v>157</v>
      </c>
      <c r="B158" s="114" t="s">
        <v>20</v>
      </c>
      <c r="C158" s="114">
        <v>7</v>
      </c>
    </row>
    <row r="159" spans="1:3" x14ac:dyDescent="0.3">
      <c r="A159" s="114">
        <v>158</v>
      </c>
      <c r="B159" s="114" t="s">
        <v>20</v>
      </c>
      <c r="C159" s="114">
        <v>8</v>
      </c>
    </row>
    <row r="160" spans="1:3" x14ac:dyDescent="0.3">
      <c r="A160" s="114">
        <v>159</v>
      </c>
      <c r="B160" s="114" t="s">
        <v>20</v>
      </c>
      <c r="C160" s="114">
        <v>9</v>
      </c>
    </row>
    <row r="161" spans="1:3" x14ac:dyDescent="0.3">
      <c r="A161" s="114">
        <v>160</v>
      </c>
      <c r="B161" s="114" t="s">
        <v>20</v>
      </c>
      <c r="C161" s="114">
        <v>10</v>
      </c>
    </row>
    <row r="162" spans="1:3" x14ac:dyDescent="0.3">
      <c r="A162" s="114">
        <v>161</v>
      </c>
      <c r="B162" s="114" t="s">
        <v>21</v>
      </c>
      <c r="C162" s="114">
        <v>1</v>
      </c>
    </row>
    <row r="163" spans="1:3" x14ac:dyDescent="0.3">
      <c r="A163" s="114">
        <v>162</v>
      </c>
      <c r="B163" s="114" t="s">
        <v>21</v>
      </c>
      <c r="C163" s="114">
        <v>2</v>
      </c>
    </row>
    <row r="164" spans="1:3" x14ac:dyDescent="0.3">
      <c r="A164" s="114">
        <v>163</v>
      </c>
      <c r="B164" s="114" t="s">
        <v>21</v>
      </c>
      <c r="C164" s="114">
        <v>3</v>
      </c>
    </row>
    <row r="165" spans="1:3" x14ac:dyDescent="0.3">
      <c r="A165" s="114">
        <v>164</v>
      </c>
      <c r="B165" s="114" t="s">
        <v>21</v>
      </c>
      <c r="C165" s="114">
        <v>4</v>
      </c>
    </row>
    <row r="166" spans="1:3" x14ac:dyDescent="0.3">
      <c r="A166" s="114">
        <v>165</v>
      </c>
      <c r="B166" s="114" t="s">
        <v>21</v>
      </c>
      <c r="C166" s="114">
        <v>5</v>
      </c>
    </row>
    <row r="167" spans="1:3" x14ac:dyDescent="0.3">
      <c r="A167" s="114">
        <v>166</v>
      </c>
      <c r="B167" s="114" t="s">
        <v>21</v>
      </c>
      <c r="C167" s="114">
        <v>6</v>
      </c>
    </row>
    <row r="168" spans="1:3" x14ac:dyDescent="0.3">
      <c r="A168" s="114">
        <v>167</v>
      </c>
      <c r="B168" s="114" t="s">
        <v>21</v>
      </c>
      <c r="C168" s="114">
        <v>7</v>
      </c>
    </row>
    <row r="169" spans="1:3" x14ac:dyDescent="0.3">
      <c r="A169" s="114">
        <v>168</v>
      </c>
      <c r="B169" s="114" t="s">
        <v>21</v>
      </c>
      <c r="C169" s="114">
        <v>8</v>
      </c>
    </row>
    <row r="170" spans="1:3" x14ac:dyDescent="0.3">
      <c r="A170" s="114">
        <v>169</v>
      </c>
      <c r="B170" s="114" t="s">
        <v>21</v>
      </c>
      <c r="C170" s="114">
        <v>9</v>
      </c>
    </row>
    <row r="171" spans="1:3" x14ac:dyDescent="0.3">
      <c r="A171" s="114">
        <v>170</v>
      </c>
      <c r="B171" s="114" t="s">
        <v>21</v>
      </c>
      <c r="C171" s="114">
        <v>10</v>
      </c>
    </row>
    <row r="172" spans="1:3" x14ac:dyDescent="0.3">
      <c r="A172" s="114">
        <v>171</v>
      </c>
      <c r="B172" s="114" t="s">
        <v>22</v>
      </c>
      <c r="C172" s="114">
        <v>1</v>
      </c>
    </row>
    <row r="173" spans="1:3" x14ac:dyDescent="0.3">
      <c r="A173" s="114">
        <v>172</v>
      </c>
      <c r="B173" s="114" t="s">
        <v>22</v>
      </c>
      <c r="C173" s="114">
        <v>2</v>
      </c>
    </row>
    <row r="174" spans="1:3" x14ac:dyDescent="0.3">
      <c r="A174" s="114">
        <v>173</v>
      </c>
      <c r="B174" s="114" t="s">
        <v>22</v>
      </c>
      <c r="C174" s="114">
        <v>3</v>
      </c>
    </row>
    <row r="175" spans="1:3" x14ac:dyDescent="0.3">
      <c r="A175" s="114">
        <v>174</v>
      </c>
      <c r="B175" s="114" t="s">
        <v>22</v>
      </c>
      <c r="C175" s="114">
        <v>4</v>
      </c>
    </row>
    <row r="176" spans="1:3" x14ac:dyDescent="0.3">
      <c r="A176" s="114">
        <v>175</v>
      </c>
      <c r="B176" s="114" t="s">
        <v>22</v>
      </c>
      <c r="C176" s="114">
        <v>5</v>
      </c>
    </row>
    <row r="177" spans="1:3" x14ac:dyDescent="0.3">
      <c r="A177" s="114">
        <v>176</v>
      </c>
      <c r="B177" s="114" t="s">
        <v>23</v>
      </c>
      <c r="C177" s="114">
        <v>1</v>
      </c>
    </row>
    <row r="178" spans="1:3" x14ac:dyDescent="0.3">
      <c r="A178" s="114">
        <v>177</v>
      </c>
      <c r="B178" s="114" t="s">
        <v>23</v>
      </c>
      <c r="C178" s="114">
        <v>2</v>
      </c>
    </row>
    <row r="179" spans="1:3" x14ac:dyDescent="0.3">
      <c r="A179" s="114">
        <v>178</v>
      </c>
      <c r="B179" s="114" t="s">
        <v>23</v>
      </c>
      <c r="C179" s="114">
        <v>3</v>
      </c>
    </row>
    <row r="180" spans="1:3" x14ac:dyDescent="0.3">
      <c r="A180" s="114">
        <v>179</v>
      </c>
      <c r="B180" s="114" t="s">
        <v>23</v>
      </c>
      <c r="C180" s="114">
        <v>4</v>
      </c>
    </row>
    <row r="181" spans="1:3" x14ac:dyDescent="0.3">
      <c r="A181" s="114">
        <v>180</v>
      </c>
      <c r="B181" s="114" t="s">
        <v>23</v>
      </c>
      <c r="C181" s="114">
        <v>5</v>
      </c>
    </row>
    <row r="182" spans="1:3" x14ac:dyDescent="0.3">
      <c r="A182" s="114">
        <v>181</v>
      </c>
      <c r="B182" s="114" t="s">
        <v>23</v>
      </c>
      <c r="C182" s="114">
        <v>6</v>
      </c>
    </row>
    <row r="183" spans="1:3" x14ac:dyDescent="0.3">
      <c r="A183" s="114">
        <v>182</v>
      </c>
      <c r="B183" s="114" t="s">
        <v>23</v>
      </c>
      <c r="C183" s="114">
        <v>7</v>
      </c>
    </row>
    <row r="184" spans="1:3" x14ac:dyDescent="0.3">
      <c r="A184" s="114">
        <v>183</v>
      </c>
      <c r="B184" s="114" t="s">
        <v>23</v>
      </c>
      <c r="C184" s="114">
        <v>8</v>
      </c>
    </row>
    <row r="185" spans="1:3" x14ac:dyDescent="0.3">
      <c r="A185" s="114">
        <v>184</v>
      </c>
      <c r="B185" s="114" t="s">
        <v>23</v>
      </c>
      <c r="C185" s="114">
        <v>9</v>
      </c>
    </row>
    <row r="186" spans="1:3" x14ac:dyDescent="0.3">
      <c r="A186" s="114">
        <v>185</v>
      </c>
      <c r="B186" s="114" t="s">
        <v>23</v>
      </c>
      <c r="C186" s="114">
        <v>10</v>
      </c>
    </row>
    <row r="187" spans="1:3" x14ac:dyDescent="0.3">
      <c r="A187" s="114">
        <v>186</v>
      </c>
      <c r="B187" s="114" t="s">
        <v>23</v>
      </c>
      <c r="C187" s="114">
        <v>11</v>
      </c>
    </row>
    <row r="188" spans="1:3" x14ac:dyDescent="0.3">
      <c r="A188" s="114">
        <v>187</v>
      </c>
      <c r="B188" s="114" t="s">
        <v>23</v>
      </c>
      <c r="C188" s="114">
        <v>12</v>
      </c>
    </row>
    <row r="189" spans="1:3" x14ac:dyDescent="0.3">
      <c r="A189" s="114">
        <v>188</v>
      </c>
      <c r="B189" s="114" t="s">
        <v>23</v>
      </c>
      <c r="C189" s="114">
        <v>13</v>
      </c>
    </row>
    <row r="190" spans="1:3" x14ac:dyDescent="0.3">
      <c r="A190" s="114">
        <v>189</v>
      </c>
      <c r="B190" s="114" t="s">
        <v>23</v>
      </c>
      <c r="C190" s="114">
        <v>14</v>
      </c>
    </row>
    <row r="191" spans="1:3" x14ac:dyDescent="0.3">
      <c r="A191" s="114">
        <v>190</v>
      </c>
      <c r="B191" s="114" t="s">
        <v>23</v>
      </c>
      <c r="C191" s="114">
        <v>15</v>
      </c>
    </row>
    <row r="192" spans="1:3" x14ac:dyDescent="0.3">
      <c r="A192" s="114">
        <v>191</v>
      </c>
      <c r="B192" s="114" t="s">
        <v>24</v>
      </c>
      <c r="C192" s="114">
        <v>1</v>
      </c>
    </row>
    <row r="193" spans="1:3" x14ac:dyDescent="0.3">
      <c r="A193" s="114">
        <v>192</v>
      </c>
      <c r="B193" s="114" t="s">
        <v>24</v>
      </c>
      <c r="C193" s="114">
        <v>2</v>
      </c>
    </row>
    <row r="194" spans="1:3" x14ac:dyDescent="0.3">
      <c r="A194" s="114">
        <v>193</v>
      </c>
      <c r="B194" s="114" t="s">
        <v>24</v>
      </c>
      <c r="C194" s="114">
        <v>3</v>
      </c>
    </row>
    <row r="195" spans="1:3" x14ac:dyDescent="0.3">
      <c r="A195" s="114">
        <v>194</v>
      </c>
      <c r="B195" s="114" t="s">
        <v>24</v>
      </c>
      <c r="C195" s="114">
        <v>4</v>
      </c>
    </row>
    <row r="196" spans="1:3" x14ac:dyDescent="0.3">
      <c r="A196" s="114">
        <v>195</v>
      </c>
      <c r="B196" s="114" t="s">
        <v>24</v>
      </c>
      <c r="C196" s="114">
        <v>5</v>
      </c>
    </row>
    <row r="197" spans="1:3" x14ac:dyDescent="0.3">
      <c r="A197" s="114">
        <v>196</v>
      </c>
      <c r="B197" s="114" t="s">
        <v>24</v>
      </c>
      <c r="C197" s="114">
        <v>6</v>
      </c>
    </row>
    <row r="198" spans="1:3" x14ac:dyDescent="0.3">
      <c r="A198" s="114">
        <v>197</v>
      </c>
      <c r="B198" s="114" t="s">
        <v>24</v>
      </c>
      <c r="C198" s="114">
        <v>7</v>
      </c>
    </row>
    <row r="199" spans="1:3" x14ac:dyDescent="0.3">
      <c r="A199" s="114">
        <v>198</v>
      </c>
      <c r="B199" s="114" t="s">
        <v>24</v>
      </c>
      <c r="C199" s="114">
        <v>8</v>
      </c>
    </row>
    <row r="200" spans="1:3" x14ac:dyDescent="0.3">
      <c r="A200" s="114">
        <v>199</v>
      </c>
      <c r="B200" s="114" t="s">
        <v>24</v>
      </c>
      <c r="C200" s="114">
        <v>9</v>
      </c>
    </row>
    <row r="201" spans="1:3" x14ac:dyDescent="0.3">
      <c r="A201" s="114">
        <v>200</v>
      </c>
      <c r="B201" s="114" t="s">
        <v>24</v>
      </c>
      <c r="C201" s="114">
        <v>10</v>
      </c>
    </row>
    <row r="202" spans="1:3" x14ac:dyDescent="0.3">
      <c r="A202" s="114">
        <v>201</v>
      </c>
      <c r="B202" s="114" t="s">
        <v>25</v>
      </c>
      <c r="C202" s="114">
        <v>1</v>
      </c>
    </row>
    <row r="203" spans="1:3" x14ac:dyDescent="0.3">
      <c r="A203" s="114">
        <v>202</v>
      </c>
      <c r="B203" s="114" t="s">
        <v>25</v>
      </c>
      <c r="C203" s="114">
        <v>2</v>
      </c>
    </row>
    <row r="204" spans="1:3" x14ac:dyDescent="0.3">
      <c r="A204" s="114">
        <v>203</v>
      </c>
      <c r="B204" s="114" t="s">
        <v>25</v>
      </c>
      <c r="C204" s="114">
        <v>3</v>
      </c>
    </row>
    <row r="205" spans="1:3" x14ac:dyDescent="0.3">
      <c r="A205" s="114">
        <v>204</v>
      </c>
      <c r="B205" s="114" t="s">
        <v>25</v>
      </c>
      <c r="C205" s="114">
        <v>4</v>
      </c>
    </row>
    <row r="206" spans="1:3" x14ac:dyDescent="0.3">
      <c r="A206" s="114">
        <v>205</v>
      </c>
      <c r="B206" s="114" t="s">
        <v>25</v>
      </c>
      <c r="C206" s="114">
        <v>5</v>
      </c>
    </row>
    <row r="207" spans="1:3" x14ac:dyDescent="0.3">
      <c r="A207" s="114">
        <v>206</v>
      </c>
      <c r="B207" s="114" t="s">
        <v>25</v>
      </c>
      <c r="C207" s="114">
        <v>6</v>
      </c>
    </row>
    <row r="208" spans="1:3" x14ac:dyDescent="0.3">
      <c r="A208" s="114">
        <v>207</v>
      </c>
      <c r="B208" s="114" t="s">
        <v>25</v>
      </c>
      <c r="C208" s="114">
        <v>7</v>
      </c>
    </row>
    <row r="209" spans="1:3" x14ac:dyDescent="0.3">
      <c r="A209" s="114">
        <v>208</v>
      </c>
      <c r="B209" s="114" t="s">
        <v>25</v>
      </c>
      <c r="C209" s="114">
        <v>8</v>
      </c>
    </row>
    <row r="210" spans="1:3" x14ac:dyDescent="0.3">
      <c r="A210" s="114">
        <v>209</v>
      </c>
      <c r="B210" s="114" t="s">
        <v>25</v>
      </c>
      <c r="C210" s="114">
        <v>9</v>
      </c>
    </row>
    <row r="211" spans="1:3" x14ac:dyDescent="0.3">
      <c r="A211" s="114">
        <v>210</v>
      </c>
      <c r="B211" s="114" t="s">
        <v>25</v>
      </c>
      <c r="C211" s="114">
        <v>10</v>
      </c>
    </row>
    <row r="212" spans="1:3" x14ac:dyDescent="0.3">
      <c r="A212" s="114">
        <v>211</v>
      </c>
      <c r="B212" s="114" t="s">
        <v>25</v>
      </c>
      <c r="C212" s="114">
        <v>11</v>
      </c>
    </row>
    <row r="213" spans="1:3" x14ac:dyDescent="0.3">
      <c r="A213" s="114">
        <v>212</v>
      </c>
      <c r="B213" s="114" t="s">
        <v>25</v>
      </c>
      <c r="C213" s="114">
        <v>12</v>
      </c>
    </row>
    <row r="214" spans="1:3" x14ac:dyDescent="0.3">
      <c r="A214" s="114">
        <v>213</v>
      </c>
      <c r="B214" s="114" t="s">
        <v>25</v>
      </c>
      <c r="C214" s="114">
        <v>13</v>
      </c>
    </row>
    <row r="215" spans="1:3" x14ac:dyDescent="0.3">
      <c r="A215" s="114">
        <v>214</v>
      </c>
      <c r="B215" s="114" t="s">
        <v>25</v>
      </c>
      <c r="C215" s="114">
        <v>14</v>
      </c>
    </row>
    <row r="216" spans="1:3" x14ac:dyDescent="0.3">
      <c r="A216" s="114">
        <v>215</v>
      </c>
      <c r="B216" s="114" t="s">
        <v>25</v>
      </c>
      <c r="C216" s="114">
        <v>15</v>
      </c>
    </row>
    <row r="217" spans="1:3" x14ac:dyDescent="0.3">
      <c r="A217" s="114">
        <v>216</v>
      </c>
      <c r="B217" s="114" t="s">
        <v>26</v>
      </c>
      <c r="C217" s="114">
        <v>1</v>
      </c>
    </row>
    <row r="218" spans="1:3" x14ac:dyDescent="0.3">
      <c r="A218" s="114">
        <v>217</v>
      </c>
      <c r="B218" s="114" t="s">
        <v>26</v>
      </c>
      <c r="C218" s="114">
        <v>2</v>
      </c>
    </row>
    <row r="219" spans="1:3" x14ac:dyDescent="0.3">
      <c r="A219" s="114">
        <v>218</v>
      </c>
      <c r="B219" s="114" t="s">
        <v>26</v>
      </c>
      <c r="C219" s="114">
        <v>3</v>
      </c>
    </row>
    <row r="220" spans="1:3" x14ac:dyDescent="0.3">
      <c r="A220" s="114">
        <v>219</v>
      </c>
      <c r="B220" s="114" t="s">
        <v>26</v>
      </c>
      <c r="C220" s="114">
        <v>4</v>
      </c>
    </row>
    <row r="221" spans="1:3" x14ac:dyDescent="0.3">
      <c r="A221" s="114">
        <v>220</v>
      </c>
      <c r="B221" s="114" t="s">
        <v>26</v>
      </c>
      <c r="C221" s="114">
        <v>5</v>
      </c>
    </row>
    <row r="222" spans="1:3" x14ac:dyDescent="0.3">
      <c r="A222" s="114">
        <v>221</v>
      </c>
      <c r="B222" s="114" t="s">
        <v>26</v>
      </c>
      <c r="C222" s="114">
        <v>6</v>
      </c>
    </row>
    <row r="223" spans="1:3" x14ac:dyDescent="0.3">
      <c r="A223" s="114">
        <v>222</v>
      </c>
      <c r="B223" s="114" t="s">
        <v>26</v>
      </c>
      <c r="C223" s="114">
        <v>7</v>
      </c>
    </row>
    <row r="224" spans="1:3" x14ac:dyDescent="0.3">
      <c r="A224" s="114">
        <v>223</v>
      </c>
      <c r="B224" s="114" t="s">
        <v>26</v>
      </c>
      <c r="C224" s="114">
        <v>8</v>
      </c>
    </row>
    <row r="225" spans="1:4" x14ac:dyDescent="0.3">
      <c r="A225" s="114">
        <v>224</v>
      </c>
      <c r="B225" s="114" t="s">
        <v>26</v>
      </c>
      <c r="C225" s="114">
        <v>9</v>
      </c>
    </row>
    <row r="226" spans="1:4" x14ac:dyDescent="0.3">
      <c r="A226" s="114">
        <v>225</v>
      </c>
      <c r="B226" s="114" t="s">
        <v>26</v>
      </c>
      <c r="C226" s="114">
        <v>10</v>
      </c>
    </row>
    <row r="227" spans="1:4" x14ac:dyDescent="0.3">
      <c r="A227" s="181">
        <v>226</v>
      </c>
      <c r="B227" s="181" t="s">
        <v>27</v>
      </c>
      <c r="C227" s="181">
        <v>1</v>
      </c>
      <c r="D227" s="181" t="s">
        <v>566</v>
      </c>
    </row>
    <row r="228" spans="1:4" x14ac:dyDescent="0.3">
      <c r="A228" s="114">
        <v>227</v>
      </c>
      <c r="B228" s="114" t="s">
        <v>27</v>
      </c>
      <c r="C228" s="114">
        <v>2</v>
      </c>
    </row>
    <row r="229" spans="1:4" x14ac:dyDescent="0.3">
      <c r="A229" s="114">
        <v>228</v>
      </c>
      <c r="B229" s="114" t="s">
        <v>27</v>
      </c>
      <c r="C229" s="114">
        <v>3</v>
      </c>
    </row>
    <row r="230" spans="1:4" x14ac:dyDescent="0.3">
      <c r="A230" s="114">
        <v>229</v>
      </c>
      <c r="B230" s="114" t="s">
        <v>27</v>
      </c>
      <c r="C230" s="114">
        <v>4</v>
      </c>
    </row>
    <row r="231" spans="1:4" x14ac:dyDescent="0.3">
      <c r="A231" s="114">
        <v>230</v>
      </c>
      <c r="B231" s="114" t="s">
        <v>27</v>
      </c>
      <c r="C231" s="114">
        <v>5</v>
      </c>
    </row>
    <row r="232" spans="1:4" x14ac:dyDescent="0.3">
      <c r="A232" s="114">
        <v>231</v>
      </c>
      <c r="B232" s="114" t="s">
        <v>27</v>
      </c>
      <c r="C232" s="114">
        <v>6</v>
      </c>
    </row>
    <row r="233" spans="1:4" x14ac:dyDescent="0.3">
      <c r="A233" s="114">
        <v>232</v>
      </c>
      <c r="B233" s="114" t="s">
        <v>27</v>
      </c>
      <c r="C233" s="114">
        <v>7</v>
      </c>
    </row>
    <row r="234" spans="1:4" x14ac:dyDescent="0.3">
      <c r="A234" s="114">
        <v>233</v>
      </c>
      <c r="B234" s="114" t="s">
        <v>27</v>
      </c>
      <c r="C234" s="114">
        <v>8</v>
      </c>
    </row>
    <row r="235" spans="1:4" x14ac:dyDescent="0.3">
      <c r="A235" s="114">
        <v>234</v>
      </c>
      <c r="B235" s="114" t="s">
        <v>27</v>
      </c>
      <c r="C235" s="114">
        <v>9</v>
      </c>
    </row>
    <row r="236" spans="1:4" x14ac:dyDescent="0.3">
      <c r="A236" s="114">
        <v>235</v>
      </c>
      <c r="B236" s="114" t="s">
        <v>27</v>
      </c>
      <c r="C236" s="114">
        <v>10</v>
      </c>
    </row>
    <row r="237" spans="1:4" x14ac:dyDescent="0.3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 x14ac:dyDescent="0.3">
      <c r="A238" s="114">
        <v>237</v>
      </c>
      <c r="B238" s="114" t="s">
        <v>27</v>
      </c>
      <c r="C238" s="114">
        <v>12</v>
      </c>
    </row>
    <row r="239" spans="1:4" x14ac:dyDescent="0.3">
      <c r="A239" s="114">
        <v>238</v>
      </c>
      <c r="B239" s="114" t="s">
        <v>27</v>
      </c>
      <c r="C239" s="114">
        <v>13</v>
      </c>
    </row>
    <row r="240" spans="1:4" x14ac:dyDescent="0.3">
      <c r="A240" s="114">
        <v>239</v>
      </c>
      <c r="B240" s="114" t="s">
        <v>27</v>
      </c>
      <c r="C240" s="114">
        <v>14</v>
      </c>
    </row>
    <row r="241" spans="1:3" x14ac:dyDescent="0.3">
      <c r="A241" s="114">
        <v>240</v>
      </c>
      <c r="B241" s="114" t="s">
        <v>27</v>
      </c>
      <c r="C241" s="114">
        <v>15</v>
      </c>
    </row>
    <row r="242" spans="1:3" x14ac:dyDescent="0.3">
      <c r="A242" s="114">
        <v>241</v>
      </c>
      <c r="B242" s="114" t="s">
        <v>28</v>
      </c>
      <c r="C242" s="114">
        <v>1</v>
      </c>
    </row>
    <row r="243" spans="1:3" x14ac:dyDescent="0.3">
      <c r="A243" s="114">
        <v>242</v>
      </c>
      <c r="B243" s="114" t="s">
        <v>28</v>
      </c>
      <c r="C243" s="114">
        <v>2</v>
      </c>
    </row>
    <row r="244" spans="1:3" x14ac:dyDescent="0.3">
      <c r="A244" s="114">
        <v>243</v>
      </c>
      <c r="B244" s="114" t="s">
        <v>28</v>
      </c>
      <c r="C244" s="114">
        <v>3</v>
      </c>
    </row>
    <row r="245" spans="1:3" x14ac:dyDescent="0.3">
      <c r="A245" s="114">
        <v>244</v>
      </c>
      <c r="B245" s="114" t="s">
        <v>28</v>
      </c>
      <c r="C245" s="114">
        <v>4</v>
      </c>
    </row>
    <row r="246" spans="1:3" x14ac:dyDescent="0.3">
      <c r="A246" s="114">
        <v>245</v>
      </c>
      <c r="B246" s="114" t="s">
        <v>28</v>
      </c>
      <c r="C246" s="114">
        <v>5</v>
      </c>
    </row>
    <row r="247" spans="1:3" x14ac:dyDescent="0.3">
      <c r="A247" s="114">
        <v>246</v>
      </c>
      <c r="B247" s="114" t="s">
        <v>28</v>
      </c>
      <c r="C247" s="114">
        <v>6</v>
      </c>
    </row>
    <row r="248" spans="1:3" x14ac:dyDescent="0.3">
      <c r="A248" s="114">
        <v>247</v>
      </c>
      <c r="B248" s="114" t="s">
        <v>28</v>
      </c>
      <c r="C248" s="114">
        <v>7</v>
      </c>
    </row>
    <row r="249" spans="1:3" x14ac:dyDescent="0.3">
      <c r="A249" s="114">
        <v>248</v>
      </c>
      <c r="B249" s="114" t="s">
        <v>28</v>
      </c>
      <c r="C249" s="114">
        <v>8</v>
      </c>
    </row>
    <row r="250" spans="1:3" x14ac:dyDescent="0.3">
      <c r="A250" s="114">
        <v>249</v>
      </c>
      <c r="B250" s="114" t="s">
        <v>28</v>
      </c>
      <c r="C250" s="114">
        <v>9</v>
      </c>
    </row>
    <row r="251" spans="1:3" x14ac:dyDescent="0.3">
      <c r="A251" s="114">
        <v>250</v>
      </c>
      <c r="B251" s="114" t="s">
        <v>28</v>
      </c>
      <c r="C251" s="114">
        <v>10</v>
      </c>
    </row>
    <row r="252" spans="1:3" x14ac:dyDescent="0.3">
      <c r="A252" s="114">
        <v>251</v>
      </c>
      <c r="B252" s="114" t="s">
        <v>28</v>
      </c>
      <c r="C252" s="114">
        <v>11</v>
      </c>
    </row>
    <row r="253" spans="1:3" x14ac:dyDescent="0.3">
      <c r="A253" s="114">
        <v>252</v>
      </c>
      <c r="B253" s="114" t="s">
        <v>28</v>
      </c>
      <c r="C253" s="114">
        <v>12</v>
      </c>
    </row>
    <row r="254" spans="1:3" x14ac:dyDescent="0.3">
      <c r="A254" s="114">
        <v>253</v>
      </c>
      <c r="B254" s="114" t="s">
        <v>28</v>
      </c>
      <c r="C254" s="114">
        <v>13</v>
      </c>
    </row>
    <row r="255" spans="1:3" x14ac:dyDescent="0.3">
      <c r="A255" s="114">
        <v>254</v>
      </c>
      <c r="B255" s="114" t="s">
        <v>28</v>
      </c>
      <c r="C255" s="114">
        <v>14</v>
      </c>
    </row>
    <row r="256" spans="1:3" x14ac:dyDescent="0.3">
      <c r="A256" s="114">
        <v>255</v>
      </c>
      <c r="B256" s="114" t="s">
        <v>28</v>
      </c>
      <c r="C256" s="114">
        <v>15</v>
      </c>
    </row>
    <row r="257" spans="1:3" x14ac:dyDescent="0.3">
      <c r="A257" s="114">
        <v>256</v>
      </c>
      <c r="B257" s="114" t="s">
        <v>29</v>
      </c>
      <c r="C257" s="114">
        <v>1</v>
      </c>
    </row>
    <row r="258" spans="1:3" x14ac:dyDescent="0.3">
      <c r="A258" s="114">
        <v>257</v>
      </c>
      <c r="B258" s="114" t="s">
        <v>29</v>
      </c>
      <c r="C258" s="114">
        <v>2</v>
      </c>
    </row>
    <row r="259" spans="1:3" x14ac:dyDescent="0.3">
      <c r="A259" s="114">
        <v>258</v>
      </c>
      <c r="B259" s="114" t="s">
        <v>29</v>
      </c>
      <c r="C259" s="114">
        <v>3</v>
      </c>
    </row>
    <row r="260" spans="1:3" x14ac:dyDescent="0.3">
      <c r="A260" s="114">
        <v>259</v>
      </c>
      <c r="B260" s="114" t="s">
        <v>29</v>
      </c>
      <c r="C260" s="114">
        <v>4</v>
      </c>
    </row>
    <row r="261" spans="1:3" x14ac:dyDescent="0.3">
      <c r="A261" s="114">
        <v>260</v>
      </c>
      <c r="B261" s="114" t="s">
        <v>29</v>
      </c>
      <c r="C261" s="114">
        <v>5</v>
      </c>
    </row>
    <row r="262" spans="1:3" x14ac:dyDescent="0.3">
      <c r="A262" s="114">
        <v>261</v>
      </c>
      <c r="B262" s="114" t="s">
        <v>29</v>
      </c>
      <c r="C262" s="114">
        <v>6</v>
      </c>
    </row>
    <row r="263" spans="1:3" x14ac:dyDescent="0.3">
      <c r="A263" s="114">
        <v>262</v>
      </c>
      <c r="B263" s="114" t="s">
        <v>29</v>
      </c>
      <c r="C263" s="114">
        <v>7</v>
      </c>
    </row>
    <row r="264" spans="1:3" x14ac:dyDescent="0.3">
      <c r="A264" s="114">
        <v>263</v>
      </c>
      <c r="B264" s="114" t="s">
        <v>29</v>
      </c>
      <c r="C264" s="114">
        <v>8</v>
      </c>
    </row>
    <row r="265" spans="1:3" x14ac:dyDescent="0.3">
      <c r="A265" s="114">
        <v>264</v>
      </c>
      <c r="B265" s="114" t="s">
        <v>29</v>
      </c>
      <c r="C265" s="114">
        <v>9</v>
      </c>
    </row>
    <row r="266" spans="1:3" x14ac:dyDescent="0.3">
      <c r="A266" s="114">
        <v>265</v>
      </c>
      <c r="B266" s="114" t="s">
        <v>29</v>
      </c>
      <c r="C266" s="114">
        <v>10</v>
      </c>
    </row>
    <row r="267" spans="1:3" x14ac:dyDescent="0.3">
      <c r="A267" s="114">
        <v>266</v>
      </c>
      <c r="B267" s="114" t="s">
        <v>29</v>
      </c>
      <c r="C267" s="114">
        <v>11</v>
      </c>
    </row>
    <row r="268" spans="1:3" x14ac:dyDescent="0.3">
      <c r="A268" s="114">
        <v>267</v>
      </c>
      <c r="B268" s="114" t="s">
        <v>29</v>
      </c>
      <c r="C268" s="114">
        <v>12</v>
      </c>
    </row>
    <row r="269" spans="1:3" x14ac:dyDescent="0.3">
      <c r="A269" s="114">
        <v>268</v>
      </c>
      <c r="B269" s="114" t="s">
        <v>29</v>
      </c>
      <c r="C269" s="114">
        <v>13</v>
      </c>
    </row>
    <row r="270" spans="1:3" x14ac:dyDescent="0.3">
      <c r="A270" s="114">
        <v>269</v>
      </c>
      <c r="B270" s="114" t="s">
        <v>29</v>
      </c>
      <c r="C270" s="114">
        <v>14</v>
      </c>
    </row>
    <row r="271" spans="1:3" x14ac:dyDescent="0.3">
      <c r="A271" s="114">
        <v>270</v>
      </c>
      <c r="B271" s="114" t="s">
        <v>29</v>
      </c>
      <c r="C271" s="114">
        <v>15</v>
      </c>
    </row>
    <row r="272" spans="1:3" x14ac:dyDescent="0.3">
      <c r="A272" s="114">
        <v>271</v>
      </c>
      <c r="B272" s="114" t="s">
        <v>29</v>
      </c>
      <c r="C272" s="114">
        <v>16</v>
      </c>
    </row>
    <row r="273" spans="1:3" x14ac:dyDescent="0.3">
      <c r="A273" s="114">
        <v>272</v>
      </c>
      <c r="B273" s="114" t="s">
        <v>29</v>
      </c>
      <c r="C273" s="114">
        <v>17</v>
      </c>
    </row>
    <row r="274" spans="1:3" x14ac:dyDescent="0.3">
      <c r="A274" s="114">
        <v>273</v>
      </c>
      <c r="B274" s="114" t="s">
        <v>29</v>
      </c>
      <c r="C274" s="114">
        <v>18</v>
      </c>
    </row>
    <row r="275" spans="1:3" x14ac:dyDescent="0.3">
      <c r="A275" s="114">
        <v>274</v>
      </c>
      <c r="B275" s="114" t="s">
        <v>29</v>
      </c>
      <c r="C275" s="114">
        <v>19</v>
      </c>
    </row>
    <row r="276" spans="1:3" x14ac:dyDescent="0.3">
      <c r="A276" s="114">
        <v>275</v>
      </c>
      <c r="B276" s="114" t="s">
        <v>29</v>
      </c>
      <c r="C276" s="114">
        <v>20</v>
      </c>
    </row>
    <row r="277" spans="1:3" x14ac:dyDescent="0.3">
      <c r="A277" s="114">
        <v>276</v>
      </c>
      <c r="B277" s="114" t="s">
        <v>29</v>
      </c>
      <c r="C277" s="114">
        <v>21</v>
      </c>
    </row>
    <row r="278" spans="1:3" x14ac:dyDescent="0.3">
      <c r="A278" s="114">
        <v>277</v>
      </c>
      <c r="B278" s="114" t="s">
        <v>29</v>
      </c>
      <c r="C278" s="114">
        <v>22</v>
      </c>
    </row>
    <row r="279" spans="1:3" x14ac:dyDescent="0.3">
      <c r="A279" s="114">
        <v>278</v>
      </c>
      <c r="B279" s="114" t="s">
        <v>29</v>
      </c>
      <c r="C279" s="114">
        <v>23</v>
      </c>
    </row>
    <row r="280" spans="1:3" x14ac:dyDescent="0.3">
      <c r="A280" s="114">
        <v>279</v>
      </c>
      <c r="B280" s="114" t="s">
        <v>29</v>
      </c>
      <c r="C280" s="114">
        <v>24</v>
      </c>
    </row>
    <row r="281" spans="1:3" x14ac:dyDescent="0.3">
      <c r="A281" s="114">
        <v>280</v>
      </c>
      <c r="B281" s="114" t="s">
        <v>29</v>
      </c>
      <c r="C281" s="114">
        <v>25</v>
      </c>
    </row>
    <row r="282" spans="1:3" x14ac:dyDescent="0.3">
      <c r="A282" s="114">
        <v>281</v>
      </c>
      <c r="B282" s="114" t="s">
        <v>30</v>
      </c>
      <c r="C282" s="114">
        <v>1</v>
      </c>
    </row>
    <row r="283" spans="1:3" x14ac:dyDescent="0.3">
      <c r="A283" s="114">
        <v>282</v>
      </c>
      <c r="B283" s="114" t="s">
        <v>30</v>
      </c>
      <c r="C283" s="114">
        <v>2</v>
      </c>
    </row>
    <row r="284" spans="1:3" x14ac:dyDescent="0.3">
      <c r="A284" s="114">
        <v>283</v>
      </c>
      <c r="B284" s="114" t="s">
        <v>30</v>
      </c>
      <c r="C284" s="114">
        <v>3</v>
      </c>
    </row>
    <row r="285" spans="1:3" x14ac:dyDescent="0.3">
      <c r="A285" s="114">
        <v>284</v>
      </c>
      <c r="B285" s="114" t="s">
        <v>30</v>
      </c>
      <c r="C285" s="114">
        <v>4</v>
      </c>
    </row>
    <row r="286" spans="1:3" x14ac:dyDescent="0.3">
      <c r="A286" s="114">
        <v>285</v>
      </c>
      <c r="B286" s="114" t="s">
        <v>30</v>
      </c>
      <c r="C286" s="114">
        <v>5</v>
      </c>
    </row>
    <row r="287" spans="1:3" x14ac:dyDescent="0.3">
      <c r="A287" s="114">
        <v>286</v>
      </c>
      <c r="B287" s="114" t="s">
        <v>30</v>
      </c>
      <c r="C287" s="114">
        <v>6</v>
      </c>
    </row>
    <row r="288" spans="1:3" x14ac:dyDescent="0.3">
      <c r="A288" s="114">
        <v>287</v>
      </c>
      <c r="B288" s="114" t="s">
        <v>30</v>
      </c>
      <c r="C288" s="114">
        <v>7</v>
      </c>
    </row>
    <row r="289" spans="1:3" x14ac:dyDescent="0.3">
      <c r="A289" s="114">
        <v>288</v>
      </c>
      <c r="B289" s="114" t="s">
        <v>30</v>
      </c>
      <c r="C289" s="114">
        <v>8</v>
      </c>
    </row>
    <row r="290" spans="1:3" x14ac:dyDescent="0.3">
      <c r="A290" s="114">
        <v>289</v>
      </c>
      <c r="B290" s="114" t="s">
        <v>30</v>
      </c>
      <c r="C290" s="114">
        <v>9</v>
      </c>
    </row>
    <row r="291" spans="1:3" x14ac:dyDescent="0.3">
      <c r="A291" s="114">
        <v>290</v>
      </c>
      <c r="B291" s="114" t="s">
        <v>30</v>
      </c>
      <c r="C291" s="114">
        <v>10</v>
      </c>
    </row>
    <row r="292" spans="1:3" x14ac:dyDescent="0.3">
      <c r="A292" s="114">
        <v>291</v>
      </c>
      <c r="B292" s="114" t="s">
        <v>30</v>
      </c>
      <c r="C292" s="114">
        <v>11</v>
      </c>
    </row>
    <row r="293" spans="1:3" x14ac:dyDescent="0.3">
      <c r="A293" s="114">
        <v>292</v>
      </c>
      <c r="B293" s="114" t="s">
        <v>30</v>
      </c>
      <c r="C293" s="114">
        <v>12</v>
      </c>
    </row>
    <row r="294" spans="1:3" x14ac:dyDescent="0.3">
      <c r="A294" s="114">
        <v>293</v>
      </c>
      <c r="B294" s="114" t="s">
        <v>30</v>
      </c>
      <c r="C294" s="114">
        <v>13</v>
      </c>
    </row>
    <row r="295" spans="1:3" x14ac:dyDescent="0.3">
      <c r="A295" s="114">
        <v>294</v>
      </c>
      <c r="B295" s="114" t="s">
        <v>30</v>
      </c>
      <c r="C295" s="114">
        <v>14</v>
      </c>
    </row>
    <row r="296" spans="1:3" x14ac:dyDescent="0.3">
      <c r="A296" s="114">
        <v>295</v>
      </c>
      <c r="B296" s="114" t="s">
        <v>30</v>
      </c>
      <c r="C296" s="114">
        <v>15</v>
      </c>
    </row>
    <row r="297" spans="1:3" x14ac:dyDescent="0.3">
      <c r="A297" s="114">
        <v>296</v>
      </c>
      <c r="B297" s="114" t="s">
        <v>31</v>
      </c>
      <c r="C297" s="114">
        <v>1</v>
      </c>
    </row>
    <row r="298" spans="1:3" x14ac:dyDescent="0.3">
      <c r="A298" s="114">
        <v>297</v>
      </c>
      <c r="B298" s="114" t="s">
        <v>31</v>
      </c>
      <c r="C298" s="114">
        <v>2</v>
      </c>
    </row>
    <row r="299" spans="1:3" x14ac:dyDescent="0.3">
      <c r="A299" s="114">
        <v>298</v>
      </c>
      <c r="B299" s="114" t="s">
        <v>31</v>
      </c>
      <c r="C299" s="114">
        <v>3</v>
      </c>
    </row>
    <row r="300" spans="1:3" x14ac:dyDescent="0.3">
      <c r="A300" s="114">
        <v>299</v>
      </c>
      <c r="B300" s="114" t="s">
        <v>31</v>
      </c>
      <c r="C300" s="114">
        <v>4</v>
      </c>
    </row>
    <row r="301" spans="1:3" x14ac:dyDescent="0.3">
      <c r="A301" s="114">
        <v>300</v>
      </c>
      <c r="B301" s="114" t="s">
        <v>31</v>
      </c>
      <c r="C301" s="114">
        <v>5</v>
      </c>
    </row>
    <row r="302" spans="1:3" x14ac:dyDescent="0.3">
      <c r="A302" s="114">
        <v>301</v>
      </c>
      <c r="B302" s="114" t="s">
        <v>31</v>
      </c>
      <c r="C302" s="114">
        <v>6</v>
      </c>
    </row>
    <row r="303" spans="1:3" x14ac:dyDescent="0.3">
      <c r="A303" s="114">
        <v>302</v>
      </c>
      <c r="B303" s="114" t="s">
        <v>31</v>
      </c>
      <c r="C303" s="114">
        <v>7</v>
      </c>
    </row>
    <row r="304" spans="1:3" x14ac:dyDescent="0.3">
      <c r="A304" s="114">
        <v>303</v>
      </c>
      <c r="B304" s="114" t="s">
        <v>31</v>
      </c>
      <c r="C304" s="114">
        <v>8</v>
      </c>
    </row>
    <row r="305" spans="1:3" x14ac:dyDescent="0.3">
      <c r="A305" s="114">
        <v>304</v>
      </c>
      <c r="B305" s="114" t="s">
        <v>31</v>
      </c>
      <c r="C305" s="114">
        <v>9</v>
      </c>
    </row>
    <row r="306" spans="1:3" x14ac:dyDescent="0.3">
      <c r="A306" s="114">
        <v>305</v>
      </c>
      <c r="B306" s="114" t="s">
        <v>31</v>
      </c>
      <c r="C306" s="114">
        <v>10</v>
      </c>
    </row>
    <row r="307" spans="1:3" x14ac:dyDescent="0.3">
      <c r="A307" s="114">
        <v>306</v>
      </c>
      <c r="B307" s="114" t="s">
        <v>32</v>
      </c>
      <c r="C307" s="114">
        <v>1</v>
      </c>
    </row>
    <row r="308" spans="1:3" x14ac:dyDescent="0.3">
      <c r="A308" s="114">
        <v>307</v>
      </c>
      <c r="B308" s="114" t="s">
        <v>32</v>
      </c>
      <c r="C308" s="114">
        <v>2</v>
      </c>
    </row>
    <row r="309" spans="1:3" x14ac:dyDescent="0.3">
      <c r="A309" s="114">
        <v>308</v>
      </c>
      <c r="B309" s="114" t="s">
        <v>32</v>
      </c>
      <c r="C309" s="114">
        <v>3</v>
      </c>
    </row>
    <row r="310" spans="1:3" x14ac:dyDescent="0.3">
      <c r="A310" s="114">
        <v>309</v>
      </c>
      <c r="B310" s="114" t="s">
        <v>32</v>
      </c>
      <c r="C310" s="114">
        <v>4</v>
      </c>
    </row>
    <row r="311" spans="1:3" x14ac:dyDescent="0.3">
      <c r="A311" s="114">
        <v>310</v>
      </c>
      <c r="B311" s="114" t="s">
        <v>32</v>
      </c>
      <c r="C311" s="114">
        <v>5</v>
      </c>
    </row>
    <row r="312" spans="1:3" x14ac:dyDescent="0.3">
      <c r="A312" s="114">
        <v>311</v>
      </c>
      <c r="B312" s="114" t="s">
        <v>32</v>
      </c>
      <c r="C312" s="114">
        <v>6</v>
      </c>
    </row>
    <row r="313" spans="1:3" x14ac:dyDescent="0.3">
      <c r="A313" s="114">
        <v>312</v>
      </c>
      <c r="B313" s="114" t="s">
        <v>32</v>
      </c>
      <c r="C313" s="114">
        <v>7</v>
      </c>
    </row>
    <row r="314" spans="1:3" x14ac:dyDescent="0.3">
      <c r="A314" s="114">
        <v>313</v>
      </c>
      <c r="B314" s="114" t="s">
        <v>32</v>
      </c>
      <c r="C314" s="114">
        <v>8</v>
      </c>
    </row>
    <row r="315" spans="1:3" x14ac:dyDescent="0.3">
      <c r="A315" s="114">
        <v>314</v>
      </c>
      <c r="B315" s="114" t="s">
        <v>32</v>
      </c>
      <c r="C315" s="114">
        <v>9</v>
      </c>
    </row>
    <row r="316" spans="1:3" x14ac:dyDescent="0.3">
      <c r="A316" s="114">
        <v>315</v>
      </c>
      <c r="B316" s="114" t="s">
        <v>32</v>
      </c>
      <c r="C316" s="114">
        <v>10</v>
      </c>
    </row>
    <row r="317" spans="1:3" x14ac:dyDescent="0.3">
      <c r="A317" s="114">
        <v>316</v>
      </c>
      <c r="B317" s="114" t="s">
        <v>32</v>
      </c>
      <c r="C317" s="114">
        <v>11</v>
      </c>
    </row>
    <row r="318" spans="1:3" x14ac:dyDescent="0.3">
      <c r="A318" s="114">
        <v>317</v>
      </c>
      <c r="B318" s="114" t="s">
        <v>32</v>
      </c>
      <c r="C318" s="114">
        <v>12</v>
      </c>
    </row>
    <row r="319" spans="1:3" x14ac:dyDescent="0.3">
      <c r="A319" s="114">
        <v>318</v>
      </c>
      <c r="B319" s="114" t="s">
        <v>32</v>
      </c>
      <c r="C319" s="114">
        <v>13</v>
      </c>
    </row>
    <row r="320" spans="1:3" x14ac:dyDescent="0.3">
      <c r="A320" s="114">
        <v>319</v>
      </c>
      <c r="B320" s="114" t="s">
        <v>32</v>
      </c>
      <c r="C320" s="114">
        <v>14</v>
      </c>
    </row>
    <row r="321" spans="1:3" x14ac:dyDescent="0.3">
      <c r="A321" s="114">
        <v>320</v>
      </c>
      <c r="B321" s="114" t="s">
        <v>32</v>
      </c>
      <c r="C321" s="114">
        <v>15</v>
      </c>
    </row>
    <row r="322" spans="1:3" x14ac:dyDescent="0.3">
      <c r="A322" s="114">
        <v>321</v>
      </c>
      <c r="B322" s="114" t="s">
        <v>32</v>
      </c>
      <c r="C322" s="114">
        <v>16</v>
      </c>
    </row>
    <row r="323" spans="1:3" x14ac:dyDescent="0.3">
      <c r="A323" s="114">
        <v>322</v>
      </c>
      <c r="B323" s="114" t="s">
        <v>32</v>
      </c>
      <c r="C323" s="114">
        <v>17</v>
      </c>
    </row>
    <row r="324" spans="1:3" x14ac:dyDescent="0.3">
      <c r="A324" s="114">
        <v>323</v>
      </c>
      <c r="B324" s="114" t="s">
        <v>32</v>
      </c>
      <c r="C324" s="114">
        <v>18</v>
      </c>
    </row>
    <row r="325" spans="1:3" x14ac:dyDescent="0.3">
      <c r="A325" s="114">
        <v>324</v>
      </c>
      <c r="B325" s="114" t="s">
        <v>32</v>
      </c>
      <c r="C325" s="114">
        <v>19</v>
      </c>
    </row>
    <row r="326" spans="1:3" x14ac:dyDescent="0.3">
      <c r="A326" s="114">
        <v>325</v>
      </c>
      <c r="B326" s="114" t="s">
        <v>32</v>
      </c>
      <c r="C326" s="114">
        <v>20</v>
      </c>
    </row>
    <row r="327" spans="1:3" x14ac:dyDescent="0.3">
      <c r="A327" s="114">
        <v>326</v>
      </c>
      <c r="B327" s="114" t="s">
        <v>32</v>
      </c>
      <c r="C327" s="114">
        <v>21</v>
      </c>
    </row>
    <row r="328" spans="1:3" x14ac:dyDescent="0.3">
      <c r="A328" s="114">
        <v>327</v>
      </c>
      <c r="B328" s="114" t="s">
        <v>32</v>
      </c>
      <c r="C328" s="114">
        <v>22</v>
      </c>
    </row>
    <row r="329" spans="1:3" x14ac:dyDescent="0.3">
      <c r="A329" s="114">
        <v>328</v>
      </c>
      <c r="B329" s="114" t="s">
        <v>32</v>
      </c>
      <c r="C329" s="114">
        <v>23</v>
      </c>
    </row>
    <row r="330" spans="1:3" x14ac:dyDescent="0.3">
      <c r="A330" s="114">
        <v>329</v>
      </c>
      <c r="B330" s="114" t="s">
        <v>32</v>
      </c>
      <c r="C330" s="114">
        <v>24</v>
      </c>
    </row>
    <row r="331" spans="1:3" x14ac:dyDescent="0.3">
      <c r="A331" s="114">
        <v>330</v>
      </c>
      <c r="B331" s="114" t="s">
        <v>32</v>
      </c>
      <c r="C331" s="114">
        <v>25</v>
      </c>
    </row>
    <row r="332" spans="1:3" x14ac:dyDescent="0.3">
      <c r="A332" s="167">
        <v>331</v>
      </c>
      <c r="B332" s="167" t="s">
        <v>33</v>
      </c>
      <c r="C332" s="167">
        <v>1</v>
      </c>
    </row>
    <row r="333" spans="1:3" x14ac:dyDescent="0.3">
      <c r="A333" s="167">
        <v>332</v>
      </c>
      <c r="B333" s="167" t="s">
        <v>33</v>
      </c>
      <c r="C333" s="167">
        <v>2</v>
      </c>
    </row>
    <row r="334" spans="1:3" x14ac:dyDescent="0.3">
      <c r="A334" s="167">
        <v>333</v>
      </c>
      <c r="B334" s="167" t="s">
        <v>33</v>
      </c>
      <c r="C334" s="167">
        <v>3</v>
      </c>
    </row>
    <row r="335" spans="1:3" x14ac:dyDescent="0.3">
      <c r="A335" s="167">
        <v>334</v>
      </c>
      <c r="B335" s="167" t="s">
        <v>33</v>
      </c>
      <c r="C335" s="167">
        <v>4</v>
      </c>
    </row>
    <row r="336" spans="1:3" x14ac:dyDescent="0.3">
      <c r="A336" s="167">
        <v>335</v>
      </c>
      <c r="B336" s="167" t="s">
        <v>33</v>
      </c>
      <c r="C336" s="167">
        <v>5</v>
      </c>
    </row>
    <row r="337" spans="1:4" x14ac:dyDescent="0.3">
      <c r="A337" s="167">
        <v>336</v>
      </c>
      <c r="B337" s="167" t="s">
        <v>33</v>
      </c>
      <c r="C337" s="167">
        <v>6</v>
      </c>
    </row>
    <row r="338" spans="1:4" x14ac:dyDescent="0.3">
      <c r="A338" s="167">
        <v>337</v>
      </c>
      <c r="B338" s="167" t="s">
        <v>33</v>
      </c>
      <c r="C338" s="167">
        <v>7</v>
      </c>
    </row>
    <row r="339" spans="1:4" x14ac:dyDescent="0.3">
      <c r="A339" s="167">
        <v>338</v>
      </c>
      <c r="B339" s="167" t="s">
        <v>33</v>
      </c>
      <c r="C339" s="167">
        <v>8</v>
      </c>
    </row>
    <row r="340" spans="1:4" x14ac:dyDescent="0.3">
      <c r="A340" s="167">
        <v>339</v>
      </c>
      <c r="B340" s="167" t="s">
        <v>33</v>
      </c>
      <c r="C340" s="167">
        <v>9</v>
      </c>
    </row>
    <row r="341" spans="1:4" x14ac:dyDescent="0.3">
      <c r="A341" s="167">
        <v>340</v>
      </c>
      <c r="B341" s="167" t="s">
        <v>33</v>
      </c>
      <c r="C341" s="167">
        <v>10</v>
      </c>
    </row>
    <row r="342" spans="1:4" x14ac:dyDescent="0.3">
      <c r="A342" s="167">
        <v>341</v>
      </c>
      <c r="B342" s="167" t="s">
        <v>33</v>
      </c>
      <c r="C342" s="167">
        <v>11</v>
      </c>
    </row>
    <row r="343" spans="1:4" x14ac:dyDescent="0.3">
      <c r="A343" s="167">
        <v>342</v>
      </c>
      <c r="B343" s="167" t="s">
        <v>33</v>
      </c>
      <c r="C343" s="167">
        <v>12</v>
      </c>
    </row>
    <row r="344" spans="1:4" x14ac:dyDescent="0.3">
      <c r="A344" s="167">
        <v>343</v>
      </c>
      <c r="B344" s="167" t="s">
        <v>33</v>
      </c>
      <c r="C344" s="167">
        <v>13</v>
      </c>
    </row>
    <row r="345" spans="1:4" x14ac:dyDescent="0.3">
      <c r="A345" s="167">
        <v>344</v>
      </c>
      <c r="B345" s="167" t="s">
        <v>33</v>
      </c>
      <c r="C345" s="167">
        <v>14</v>
      </c>
    </row>
    <row r="346" spans="1:4" x14ac:dyDescent="0.3">
      <c r="A346" s="167">
        <v>345</v>
      </c>
      <c r="B346" s="167" t="s">
        <v>33</v>
      </c>
      <c r="C346" s="167">
        <v>15</v>
      </c>
    </row>
    <row r="347" spans="1:4" x14ac:dyDescent="0.3">
      <c r="A347" s="182">
        <v>346</v>
      </c>
      <c r="B347" s="182" t="s">
        <v>34</v>
      </c>
      <c r="C347" s="182">
        <v>1</v>
      </c>
      <c r="D347" s="332"/>
    </row>
    <row r="348" spans="1:4" x14ac:dyDescent="0.3">
      <c r="A348" s="114">
        <v>347</v>
      </c>
      <c r="B348" s="114" t="s">
        <v>34</v>
      </c>
      <c r="C348" s="114">
        <v>2</v>
      </c>
    </row>
    <row r="349" spans="1:4" x14ac:dyDescent="0.3">
      <c r="A349" s="114">
        <v>348</v>
      </c>
      <c r="B349" s="114" t="s">
        <v>34</v>
      </c>
      <c r="C349" s="114">
        <v>3</v>
      </c>
    </row>
    <row r="350" spans="1:4" x14ac:dyDescent="0.3">
      <c r="A350" s="114">
        <v>349</v>
      </c>
      <c r="B350" s="114" t="s">
        <v>34</v>
      </c>
      <c r="C350" s="114">
        <v>4</v>
      </c>
    </row>
    <row r="351" spans="1:4" x14ac:dyDescent="0.3">
      <c r="A351" s="114">
        <v>350</v>
      </c>
      <c r="B351" s="114" t="s">
        <v>34</v>
      </c>
      <c r="C351" s="114">
        <v>5</v>
      </c>
    </row>
    <row r="352" spans="1:4" x14ac:dyDescent="0.3">
      <c r="A352" s="114">
        <v>351</v>
      </c>
      <c r="B352" s="114" t="s">
        <v>34</v>
      </c>
      <c r="C352" s="114">
        <v>6</v>
      </c>
    </row>
    <row r="353" spans="1:3" x14ac:dyDescent="0.3">
      <c r="A353" s="114">
        <v>352</v>
      </c>
      <c r="B353" s="114" t="s">
        <v>34</v>
      </c>
      <c r="C353" s="114">
        <v>7</v>
      </c>
    </row>
    <row r="354" spans="1:3" x14ac:dyDescent="0.3">
      <c r="A354" s="114">
        <v>353</v>
      </c>
      <c r="B354" s="114" t="s">
        <v>34</v>
      </c>
      <c r="C354" s="114">
        <v>8</v>
      </c>
    </row>
    <row r="355" spans="1:3" x14ac:dyDescent="0.3">
      <c r="A355" s="114">
        <v>354</v>
      </c>
      <c r="B355" s="114" t="s">
        <v>34</v>
      </c>
      <c r="C355" s="114">
        <v>9</v>
      </c>
    </row>
    <row r="356" spans="1:3" x14ac:dyDescent="0.3">
      <c r="A356" s="114">
        <v>355</v>
      </c>
      <c r="B356" s="114" t="s">
        <v>34</v>
      </c>
      <c r="C356" s="114">
        <v>10</v>
      </c>
    </row>
    <row r="357" spans="1:3" x14ac:dyDescent="0.3">
      <c r="A357" s="171">
        <v>356</v>
      </c>
      <c r="B357" s="171" t="s">
        <v>35</v>
      </c>
      <c r="C357" s="171">
        <v>1</v>
      </c>
    </row>
    <row r="358" spans="1:3" x14ac:dyDescent="0.3">
      <c r="A358" s="171">
        <v>357</v>
      </c>
      <c r="B358" s="171" t="s">
        <v>35</v>
      </c>
      <c r="C358" s="171">
        <v>2</v>
      </c>
    </row>
    <row r="359" spans="1:3" x14ac:dyDescent="0.3">
      <c r="A359" s="171">
        <v>358</v>
      </c>
      <c r="B359" s="171" t="s">
        <v>35</v>
      </c>
      <c r="C359" s="171">
        <v>3</v>
      </c>
    </row>
    <row r="360" spans="1:3" x14ac:dyDescent="0.3">
      <c r="A360" s="171">
        <v>359</v>
      </c>
      <c r="B360" s="171" t="s">
        <v>35</v>
      </c>
      <c r="C360" s="171">
        <v>4</v>
      </c>
    </row>
    <row r="361" spans="1:3" x14ac:dyDescent="0.3">
      <c r="A361" s="171">
        <v>360</v>
      </c>
      <c r="B361" s="171" t="s">
        <v>35</v>
      </c>
      <c r="C361" s="171">
        <v>5</v>
      </c>
    </row>
    <row r="362" spans="1:3" x14ac:dyDescent="0.3">
      <c r="A362" s="171">
        <v>361</v>
      </c>
      <c r="B362" s="171" t="s">
        <v>35</v>
      </c>
      <c r="C362" s="171">
        <v>6</v>
      </c>
    </row>
    <row r="363" spans="1:3" x14ac:dyDescent="0.3">
      <c r="A363" s="171">
        <v>362</v>
      </c>
      <c r="B363" s="171" t="s">
        <v>35</v>
      </c>
      <c r="C363" s="171">
        <v>7</v>
      </c>
    </row>
    <row r="364" spans="1:3" x14ac:dyDescent="0.3">
      <c r="A364" s="171">
        <v>363</v>
      </c>
      <c r="B364" s="171" t="s">
        <v>35</v>
      </c>
      <c r="C364" s="171">
        <v>8</v>
      </c>
    </row>
    <row r="365" spans="1:3" x14ac:dyDescent="0.3">
      <c r="A365" s="171">
        <v>364</v>
      </c>
      <c r="B365" s="171" t="s">
        <v>35</v>
      </c>
      <c r="C365" s="171">
        <v>9</v>
      </c>
    </row>
    <row r="366" spans="1:3" x14ac:dyDescent="0.3">
      <c r="A366" s="171">
        <v>365</v>
      </c>
      <c r="B366" s="171" t="s">
        <v>35</v>
      </c>
      <c r="C366" s="171">
        <v>10</v>
      </c>
    </row>
    <row r="367" spans="1:3" x14ac:dyDescent="0.3">
      <c r="A367" s="171">
        <v>366</v>
      </c>
      <c r="B367" s="171" t="s">
        <v>35</v>
      </c>
      <c r="C367" s="171">
        <v>11</v>
      </c>
    </row>
    <row r="368" spans="1:3" x14ac:dyDescent="0.3">
      <c r="A368" s="171">
        <v>367</v>
      </c>
      <c r="B368" s="171" t="s">
        <v>35</v>
      </c>
      <c r="C368" s="171">
        <v>12</v>
      </c>
    </row>
    <row r="369" spans="1:4" x14ac:dyDescent="0.3">
      <c r="A369" s="171">
        <v>368</v>
      </c>
      <c r="B369" s="171" t="s">
        <v>35</v>
      </c>
      <c r="C369" s="171">
        <v>13</v>
      </c>
    </row>
    <row r="370" spans="1:4" x14ac:dyDescent="0.3">
      <c r="A370" s="171">
        <v>369</v>
      </c>
      <c r="B370" s="171" t="s">
        <v>35</v>
      </c>
      <c r="C370" s="171">
        <v>14</v>
      </c>
    </row>
    <row r="371" spans="1:4" x14ac:dyDescent="0.3">
      <c r="A371" s="183">
        <v>370</v>
      </c>
      <c r="B371" s="183" t="s">
        <v>35</v>
      </c>
      <c r="C371" s="184">
        <v>15</v>
      </c>
      <c r="D371" s="332"/>
    </row>
    <row r="372" spans="1:4" x14ac:dyDescent="0.3">
      <c r="A372" s="114">
        <v>371</v>
      </c>
      <c r="B372" s="114" t="s">
        <v>36</v>
      </c>
      <c r="C372" s="114">
        <v>1</v>
      </c>
    </row>
    <row r="373" spans="1:4" x14ac:dyDescent="0.3">
      <c r="A373" s="114">
        <v>372</v>
      </c>
      <c r="B373" s="114" t="s">
        <v>36</v>
      </c>
      <c r="C373" s="114">
        <v>2</v>
      </c>
    </row>
    <row r="374" spans="1:4" x14ac:dyDescent="0.3">
      <c r="A374" s="114">
        <v>373</v>
      </c>
      <c r="B374" s="114" t="s">
        <v>36</v>
      </c>
      <c r="C374" s="114">
        <v>3</v>
      </c>
    </row>
    <row r="375" spans="1:4" x14ac:dyDescent="0.3">
      <c r="A375" s="114">
        <v>374</v>
      </c>
      <c r="B375" s="114" t="s">
        <v>36</v>
      </c>
      <c r="C375" s="114">
        <v>4</v>
      </c>
    </row>
    <row r="376" spans="1:4" x14ac:dyDescent="0.3">
      <c r="A376" s="114">
        <v>375</v>
      </c>
      <c r="B376" s="114" t="s">
        <v>36</v>
      </c>
      <c r="C376" s="114">
        <v>5</v>
      </c>
    </row>
    <row r="377" spans="1:4" x14ac:dyDescent="0.3">
      <c r="A377" s="114">
        <v>376</v>
      </c>
      <c r="B377" s="114" t="s">
        <v>36</v>
      </c>
      <c r="C377" s="114">
        <v>6</v>
      </c>
    </row>
    <row r="378" spans="1:4" x14ac:dyDescent="0.3">
      <c r="A378" s="114">
        <v>377</v>
      </c>
      <c r="B378" s="114" t="s">
        <v>36</v>
      </c>
      <c r="C378" s="114">
        <v>7</v>
      </c>
    </row>
    <row r="379" spans="1:4" x14ac:dyDescent="0.3">
      <c r="A379" s="114">
        <v>378</v>
      </c>
      <c r="B379" s="114" t="s">
        <v>36</v>
      </c>
      <c r="C379" s="114">
        <v>8</v>
      </c>
    </row>
    <row r="380" spans="1:4" x14ac:dyDescent="0.3">
      <c r="A380" s="114">
        <v>379</v>
      </c>
      <c r="B380" s="114" t="s">
        <v>36</v>
      </c>
      <c r="C380" s="114">
        <v>9</v>
      </c>
    </row>
    <row r="381" spans="1:4" x14ac:dyDescent="0.3">
      <c r="A381" s="114">
        <v>380</v>
      </c>
      <c r="B381" s="114" t="s">
        <v>36</v>
      </c>
      <c r="C381" s="114">
        <v>10</v>
      </c>
    </row>
    <row r="382" spans="1:4" x14ac:dyDescent="0.3">
      <c r="A382" s="114">
        <v>381</v>
      </c>
      <c r="B382" s="114" t="s">
        <v>36</v>
      </c>
      <c r="C382" s="114">
        <v>11</v>
      </c>
    </row>
    <row r="383" spans="1:4" x14ac:dyDescent="0.3">
      <c r="A383" s="114">
        <v>382</v>
      </c>
      <c r="B383" s="114" t="s">
        <v>36</v>
      </c>
      <c r="C383" s="114">
        <v>12</v>
      </c>
    </row>
    <row r="384" spans="1:4" x14ac:dyDescent="0.3">
      <c r="A384" s="114">
        <v>383</v>
      </c>
      <c r="B384" s="114" t="s">
        <v>36</v>
      </c>
      <c r="C384" s="114">
        <v>13</v>
      </c>
    </row>
    <row r="385" spans="1:3" x14ac:dyDescent="0.3">
      <c r="A385" s="114">
        <v>384</v>
      </c>
      <c r="B385" s="114" t="s">
        <v>36</v>
      </c>
      <c r="C385" s="114">
        <v>14</v>
      </c>
    </row>
    <row r="386" spans="1:3" x14ac:dyDescent="0.3">
      <c r="A386" s="114">
        <v>385</v>
      </c>
      <c r="B386" s="114" t="s">
        <v>36</v>
      </c>
      <c r="C386" s="114">
        <v>15</v>
      </c>
    </row>
    <row r="387" spans="1:3" x14ac:dyDescent="0.3">
      <c r="A387" s="167">
        <v>386</v>
      </c>
      <c r="B387" s="167" t="s">
        <v>37</v>
      </c>
      <c r="C387" s="167">
        <v>1</v>
      </c>
    </row>
    <row r="388" spans="1:3" x14ac:dyDescent="0.3">
      <c r="A388" s="167">
        <v>387</v>
      </c>
      <c r="B388" s="167" t="s">
        <v>37</v>
      </c>
      <c r="C388" s="167">
        <v>2</v>
      </c>
    </row>
    <row r="389" spans="1:3" x14ac:dyDescent="0.3">
      <c r="A389" s="167">
        <v>388</v>
      </c>
      <c r="B389" s="167" t="s">
        <v>37</v>
      </c>
      <c r="C389" s="167">
        <v>3</v>
      </c>
    </row>
    <row r="390" spans="1:3" x14ac:dyDescent="0.3">
      <c r="A390" s="167">
        <v>389</v>
      </c>
      <c r="B390" s="167" t="s">
        <v>37</v>
      </c>
      <c r="C390" s="167">
        <v>4</v>
      </c>
    </row>
    <row r="391" spans="1:3" x14ac:dyDescent="0.3">
      <c r="A391" s="167">
        <v>390</v>
      </c>
      <c r="B391" s="167" t="s">
        <v>37</v>
      </c>
      <c r="C391" s="167">
        <v>5</v>
      </c>
    </row>
    <row r="392" spans="1:3" x14ac:dyDescent="0.3">
      <c r="A392" s="167">
        <v>391</v>
      </c>
      <c r="B392" s="167" t="s">
        <v>37</v>
      </c>
      <c r="C392" s="167">
        <v>6</v>
      </c>
    </row>
    <row r="393" spans="1:3" x14ac:dyDescent="0.3">
      <c r="A393" s="167">
        <v>392</v>
      </c>
      <c r="B393" s="167" t="s">
        <v>37</v>
      </c>
      <c r="C393" s="167">
        <v>7</v>
      </c>
    </row>
    <row r="394" spans="1:3" x14ac:dyDescent="0.3">
      <c r="A394" s="167">
        <v>393</v>
      </c>
      <c r="B394" s="167" t="s">
        <v>37</v>
      </c>
      <c r="C394" s="167">
        <v>8</v>
      </c>
    </row>
    <row r="395" spans="1:3" x14ac:dyDescent="0.3">
      <c r="A395" s="167">
        <v>394</v>
      </c>
      <c r="B395" s="167" t="s">
        <v>37</v>
      </c>
      <c r="C395" s="167">
        <v>9</v>
      </c>
    </row>
    <row r="396" spans="1:3" x14ac:dyDescent="0.3">
      <c r="A396" s="167">
        <v>395</v>
      </c>
      <c r="B396" s="167" t="s">
        <v>37</v>
      </c>
      <c r="C396" s="167">
        <v>10</v>
      </c>
    </row>
    <row r="397" spans="1:3" x14ac:dyDescent="0.3">
      <c r="A397" s="167">
        <v>396</v>
      </c>
      <c r="B397" s="167" t="s">
        <v>37</v>
      </c>
      <c r="C397" s="167">
        <v>11</v>
      </c>
    </row>
    <row r="398" spans="1:3" x14ac:dyDescent="0.3">
      <c r="A398" s="167">
        <v>397</v>
      </c>
      <c r="B398" s="167" t="s">
        <v>37</v>
      </c>
      <c r="C398" s="167">
        <v>12</v>
      </c>
    </row>
    <row r="399" spans="1:3" x14ac:dyDescent="0.3">
      <c r="A399" s="167">
        <v>398</v>
      </c>
      <c r="B399" s="167" t="s">
        <v>37</v>
      </c>
      <c r="C399" s="167">
        <v>13</v>
      </c>
    </row>
    <row r="400" spans="1:3" x14ac:dyDescent="0.3">
      <c r="A400" s="167">
        <v>399</v>
      </c>
      <c r="B400" s="167" t="s">
        <v>37</v>
      </c>
      <c r="C400" s="167">
        <v>14</v>
      </c>
    </row>
    <row r="401" spans="1:8" x14ac:dyDescent="0.3">
      <c r="A401" s="167">
        <v>400</v>
      </c>
      <c r="B401" s="167" t="s">
        <v>37</v>
      </c>
      <c r="C401" s="167">
        <v>15</v>
      </c>
    </row>
    <row r="402" spans="1:8" x14ac:dyDescent="0.3">
      <c r="A402" s="167">
        <v>401</v>
      </c>
      <c r="B402" s="167" t="s">
        <v>37</v>
      </c>
      <c r="C402" s="167">
        <v>16</v>
      </c>
    </row>
    <row r="403" spans="1:8" x14ac:dyDescent="0.3">
      <c r="A403" s="167">
        <v>402</v>
      </c>
      <c r="B403" s="167" t="s">
        <v>37</v>
      </c>
      <c r="C403" s="167">
        <v>17</v>
      </c>
    </row>
    <row r="404" spans="1:8" x14ac:dyDescent="0.3">
      <c r="A404" s="167">
        <v>403</v>
      </c>
      <c r="B404" s="167" t="s">
        <v>37</v>
      </c>
      <c r="C404" s="167">
        <v>18</v>
      </c>
    </row>
    <row r="405" spans="1:8" x14ac:dyDescent="0.3">
      <c r="A405" s="167">
        <v>404</v>
      </c>
      <c r="B405" s="167" t="s">
        <v>37</v>
      </c>
      <c r="C405" s="167">
        <v>19</v>
      </c>
    </row>
    <row r="406" spans="1:8" s="110" customFormat="1" x14ac:dyDescent="0.3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 x14ac:dyDescent="0.3">
      <c r="A407" s="114">
        <v>406</v>
      </c>
      <c r="B407" s="114" t="s">
        <v>38</v>
      </c>
      <c r="C407" s="114">
        <v>1</v>
      </c>
    </row>
    <row r="408" spans="1:8" x14ac:dyDescent="0.3">
      <c r="A408" s="114">
        <v>407</v>
      </c>
      <c r="B408" s="114" t="s">
        <v>38</v>
      </c>
      <c r="C408" s="114">
        <v>2</v>
      </c>
    </row>
    <row r="409" spans="1:8" x14ac:dyDescent="0.3">
      <c r="A409" s="114">
        <v>408</v>
      </c>
      <c r="B409" s="114" t="s">
        <v>38</v>
      </c>
      <c r="C409" s="114">
        <v>3</v>
      </c>
    </row>
    <row r="410" spans="1:8" x14ac:dyDescent="0.3">
      <c r="A410" s="114">
        <v>409</v>
      </c>
      <c r="B410" s="114" t="s">
        <v>38</v>
      </c>
      <c r="C410" s="114">
        <v>4</v>
      </c>
    </row>
    <row r="411" spans="1:8" x14ac:dyDescent="0.3">
      <c r="A411" s="114">
        <v>410</v>
      </c>
      <c r="B411" s="114" t="s">
        <v>38</v>
      </c>
      <c r="C411" s="114">
        <v>5</v>
      </c>
    </row>
    <row r="412" spans="1:8" x14ac:dyDescent="0.3">
      <c r="A412" s="114">
        <v>411</v>
      </c>
      <c r="B412" s="114" t="s">
        <v>38</v>
      </c>
      <c r="C412" s="114">
        <v>6</v>
      </c>
    </row>
    <row r="413" spans="1:8" x14ac:dyDescent="0.3">
      <c r="A413" s="114">
        <v>412</v>
      </c>
      <c r="B413" s="114" t="s">
        <v>38</v>
      </c>
      <c r="C413" s="114">
        <v>7</v>
      </c>
    </row>
    <row r="414" spans="1:8" x14ac:dyDescent="0.3">
      <c r="A414" s="114">
        <v>413</v>
      </c>
      <c r="B414" s="114" t="s">
        <v>38</v>
      </c>
      <c r="C414" s="114">
        <v>8</v>
      </c>
    </row>
    <row r="415" spans="1:8" x14ac:dyDescent="0.3">
      <c r="A415" s="114">
        <v>414</v>
      </c>
      <c r="B415" s="114" t="s">
        <v>38</v>
      </c>
      <c r="C415" s="114">
        <v>9</v>
      </c>
    </row>
    <row r="416" spans="1:8" x14ac:dyDescent="0.3">
      <c r="A416" s="114">
        <v>415</v>
      </c>
      <c r="B416" s="114" t="s">
        <v>38</v>
      </c>
      <c r="C416" s="114">
        <v>10</v>
      </c>
    </row>
    <row r="417" spans="1:3" x14ac:dyDescent="0.3">
      <c r="A417" s="167">
        <v>416</v>
      </c>
      <c r="B417" s="167" t="s">
        <v>39</v>
      </c>
      <c r="C417" s="167">
        <v>1</v>
      </c>
    </row>
    <row r="418" spans="1:3" x14ac:dyDescent="0.3">
      <c r="A418" s="167">
        <v>417</v>
      </c>
      <c r="B418" s="167" t="s">
        <v>39</v>
      </c>
      <c r="C418" s="167">
        <v>2</v>
      </c>
    </row>
    <row r="419" spans="1:3" x14ac:dyDescent="0.3">
      <c r="A419" s="167">
        <v>418</v>
      </c>
      <c r="B419" s="167" t="s">
        <v>39</v>
      </c>
      <c r="C419" s="167">
        <v>3</v>
      </c>
    </row>
    <row r="420" spans="1:3" x14ac:dyDescent="0.3">
      <c r="A420" s="167">
        <v>419</v>
      </c>
      <c r="B420" s="167" t="s">
        <v>39</v>
      </c>
      <c r="C420" s="167">
        <v>4</v>
      </c>
    </row>
    <row r="421" spans="1:3" x14ac:dyDescent="0.3">
      <c r="A421" s="167">
        <v>420</v>
      </c>
      <c r="B421" s="167" t="s">
        <v>39</v>
      </c>
      <c r="C421" s="167">
        <v>5</v>
      </c>
    </row>
    <row r="422" spans="1:3" x14ac:dyDescent="0.3">
      <c r="A422" s="167">
        <v>421</v>
      </c>
      <c r="B422" s="167" t="s">
        <v>39</v>
      </c>
      <c r="C422" s="167">
        <v>6</v>
      </c>
    </row>
    <row r="423" spans="1:3" x14ac:dyDescent="0.3">
      <c r="A423" s="167">
        <v>422</v>
      </c>
      <c r="B423" s="167" t="s">
        <v>39</v>
      </c>
      <c r="C423" s="167">
        <v>7</v>
      </c>
    </row>
    <row r="424" spans="1:3" x14ac:dyDescent="0.3">
      <c r="A424" s="167">
        <v>423</v>
      </c>
      <c r="B424" s="167" t="s">
        <v>39</v>
      </c>
      <c r="C424" s="167">
        <v>8</v>
      </c>
    </row>
    <row r="425" spans="1:3" x14ac:dyDescent="0.3">
      <c r="A425" s="167">
        <v>424</v>
      </c>
      <c r="B425" s="167" t="s">
        <v>39</v>
      </c>
      <c r="C425" s="167">
        <v>9</v>
      </c>
    </row>
    <row r="426" spans="1:3" x14ac:dyDescent="0.3">
      <c r="A426" s="167">
        <v>425</v>
      </c>
      <c r="B426" s="167" t="s">
        <v>39</v>
      </c>
      <c r="C426" s="167">
        <v>10</v>
      </c>
    </row>
    <row r="427" spans="1:3" x14ac:dyDescent="0.3">
      <c r="A427" s="167">
        <v>426</v>
      </c>
      <c r="B427" s="167" t="s">
        <v>39</v>
      </c>
      <c r="C427" s="167">
        <v>11</v>
      </c>
    </row>
    <row r="428" spans="1:3" x14ac:dyDescent="0.3">
      <c r="A428" s="167">
        <v>427</v>
      </c>
      <c r="B428" s="167" t="s">
        <v>39</v>
      </c>
      <c r="C428" s="167">
        <v>12</v>
      </c>
    </row>
    <row r="429" spans="1:3" x14ac:dyDescent="0.3">
      <c r="A429" s="167">
        <v>428</v>
      </c>
      <c r="B429" s="167" t="s">
        <v>39</v>
      </c>
      <c r="C429" s="167">
        <v>13</v>
      </c>
    </row>
    <row r="430" spans="1:3" x14ac:dyDescent="0.3">
      <c r="A430" s="167">
        <v>429</v>
      </c>
      <c r="B430" s="167" t="s">
        <v>39</v>
      </c>
      <c r="C430" s="167">
        <v>14</v>
      </c>
    </row>
    <row r="431" spans="1:3" x14ac:dyDescent="0.3">
      <c r="A431" s="167">
        <v>430</v>
      </c>
      <c r="B431" s="167" t="s">
        <v>39</v>
      </c>
      <c r="C431" s="167">
        <v>15</v>
      </c>
    </row>
    <row r="432" spans="1:3" x14ac:dyDescent="0.3">
      <c r="A432" s="114">
        <v>431</v>
      </c>
      <c r="B432" s="114" t="s">
        <v>39</v>
      </c>
      <c r="C432" s="114">
        <v>16</v>
      </c>
    </row>
    <row r="433" spans="1:3" x14ac:dyDescent="0.3">
      <c r="A433" s="114">
        <v>432</v>
      </c>
      <c r="B433" s="114" t="s">
        <v>39</v>
      </c>
      <c r="C433" s="114">
        <v>17</v>
      </c>
    </row>
    <row r="434" spans="1:3" x14ac:dyDescent="0.3">
      <c r="A434" s="114">
        <v>433</v>
      </c>
      <c r="B434" s="114" t="s">
        <v>39</v>
      </c>
      <c r="C434" s="114">
        <v>18</v>
      </c>
    </row>
    <row r="435" spans="1:3" x14ac:dyDescent="0.3">
      <c r="A435" s="114">
        <v>434</v>
      </c>
      <c r="B435" s="114" t="s">
        <v>39</v>
      </c>
      <c r="C435" s="114">
        <v>19</v>
      </c>
    </row>
    <row r="436" spans="1:3" x14ac:dyDescent="0.3">
      <c r="A436" s="114">
        <v>435</v>
      </c>
      <c r="B436" s="114" t="s">
        <v>39</v>
      </c>
      <c r="C436" s="114">
        <v>20</v>
      </c>
    </row>
    <row r="437" spans="1:3" x14ac:dyDescent="0.3">
      <c r="A437" s="114">
        <v>436</v>
      </c>
      <c r="B437" s="114" t="s">
        <v>39</v>
      </c>
      <c r="C437" s="114">
        <v>21</v>
      </c>
    </row>
    <row r="438" spans="1:3" x14ac:dyDescent="0.3">
      <c r="A438" s="114">
        <v>437</v>
      </c>
      <c r="B438" s="114" t="s">
        <v>39</v>
      </c>
      <c r="C438" s="114">
        <v>22</v>
      </c>
    </row>
    <row r="439" spans="1:3" x14ac:dyDescent="0.3">
      <c r="A439" s="114">
        <v>438</v>
      </c>
      <c r="B439" s="114" t="s">
        <v>39</v>
      </c>
      <c r="C439" s="114">
        <v>23</v>
      </c>
    </row>
    <row r="440" spans="1:3" x14ac:dyDescent="0.3">
      <c r="A440" s="114">
        <v>439</v>
      </c>
      <c r="B440" s="114" t="s">
        <v>39</v>
      </c>
      <c r="C440" s="114">
        <v>24</v>
      </c>
    </row>
    <row r="441" spans="1:3" x14ac:dyDescent="0.3">
      <c r="A441" s="114">
        <v>440</v>
      </c>
      <c r="B441" s="114" t="s">
        <v>39</v>
      </c>
      <c r="C441" s="114">
        <v>25</v>
      </c>
    </row>
    <row r="442" spans="1:3" x14ac:dyDescent="0.3">
      <c r="A442" s="114">
        <v>441</v>
      </c>
      <c r="B442" s="114" t="s">
        <v>39</v>
      </c>
      <c r="C442" s="114">
        <v>26</v>
      </c>
    </row>
    <row r="443" spans="1:3" x14ac:dyDescent="0.3">
      <c r="A443" s="114">
        <v>442</v>
      </c>
      <c r="B443" s="114" t="s">
        <v>39</v>
      </c>
      <c r="C443" s="114">
        <v>27</v>
      </c>
    </row>
    <row r="444" spans="1:3" x14ac:dyDescent="0.3">
      <c r="A444" s="114">
        <v>443</v>
      </c>
      <c r="B444" s="114" t="s">
        <v>39</v>
      </c>
      <c r="C444" s="114">
        <v>28</v>
      </c>
    </row>
    <row r="445" spans="1:3" x14ac:dyDescent="0.3">
      <c r="A445" s="114">
        <v>444</v>
      </c>
      <c r="B445" s="114" t="s">
        <v>39</v>
      </c>
      <c r="C445" s="114">
        <v>29</v>
      </c>
    </row>
    <row r="446" spans="1:3" x14ac:dyDescent="0.3">
      <c r="A446" s="114">
        <v>445</v>
      </c>
      <c r="B446" s="114" t="s">
        <v>39</v>
      </c>
      <c r="C446" s="114">
        <v>30</v>
      </c>
    </row>
    <row r="447" spans="1:3" x14ac:dyDescent="0.3">
      <c r="A447" s="167">
        <v>446</v>
      </c>
      <c r="B447" s="167" t="s">
        <v>40</v>
      </c>
      <c r="C447" s="167">
        <v>1</v>
      </c>
    </row>
    <row r="448" spans="1:3" x14ac:dyDescent="0.3">
      <c r="A448" s="167">
        <v>447</v>
      </c>
      <c r="B448" s="167" t="s">
        <v>40</v>
      </c>
      <c r="C448" s="167">
        <v>2</v>
      </c>
    </row>
    <row r="449" spans="1:3" x14ac:dyDescent="0.3">
      <c r="A449" s="167">
        <v>448</v>
      </c>
      <c r="B449" s="167" t="s">
        <v>40</v>
      </c>
      <c r="C449" s="167">
        <v>3</v>
      </c>
    </row>
    <row r="450" spans="1:3" x14ac:dyDescent="0.3">
      <c r="A450" s="167">
        <v>449</v>
      </c>
      <c r="B450" s="167" t="s">
        <v>40</v>
      </c>
      <c r="C450" s="167">
        <v>4</v>
      </c>
    </row>
    <row r="451" spans="1:3" x14ac:dyDescent="0.3">
      <c r="A451" s="167">
        <v>450</v>
      </c>
      <c r="B451" s="167" t="s">
        <v>40</v>
      </c>
      <c r="C451" s="167">
        <v>5</v>
      </c>
    </row>
    <row r="452" spans="1:3" x14ac:dyDescent="0.3">
      <c r="A452" s="167">
        <v>451</v>
      </c>
      <c r="B452" s="167" t="s">
        <v>40</v>
      </c>
      <c r="C452" s="167">
        <v>6</v>
      </c>
    </row>
    <row r="453" spans="1:3" x14ac:dyDescent="0.3">
      <c r="A453" s="167">
        <v>452</v>
      </c>
      <c r="B453" s="167" t="s">
        <v>40</v>
      </c>
      <c r="C453" s="167">
        <v>7</v>
      </c>
    </row>
    <row r="454" spans="1:3" x14ac:dyDescent="0.3">
      <c r="A454" s="167">
        <v>453</v>
      </c>
      <c r="B454" s="167" t="s">
        <v>40</v>
      </c>
      <c r="C454" s="167">
        <v>8</v>
      </c>
    </row>
    <row r="455" spans="1:3" x14ac:dyDescent="0.3">
      <c r="A455" s="167">
        <v>454</v>
      </c>
      <c r="B455" s="167" t="s">
        <v>40</v>
      </c>
      <c r="C455" s="167">
        <v>9</v>
      </c>
    </row>
    <row r="456" spans="1:3" x14ac:dyDescent="0.3">
      <c r="A456" s="167">
        <v>455</v>
      </c>
      <c r="B456" s="167" t="s">
        <v>40</v>
      </c>
      <c r="C456" s="167">
        <v>10</v>
      </c>
    </row>
    <row r="457" spans="1:3" x14ac:dyDescent="0.3">
      <c r="A457" s="167">
        <v>456</v>
      </c>
      <c r="B457" s="167" t="s">
        <v>40</v>
      </c>
      <c r="C457" s="167">
        <v>11</v>
      </c>
    </row>
    <row r="458" spans="1:3" x14ac:dyDescent="0.3">
      <c r="A458" s="167">
        <v>457</v>
      </c>
      <c r="B458" s="167" t="s">
        <v>40</v>
      </c>
      <c r="C458" s="167">
        <v>12</v>
      </c>
    </row>
    <row r="459" spans="1:3" x14ac:dyDescent="0.3">
      <c r="A459" s="167">
        <v>458</v>
      </c>
      <c r="B459" s="167" t="s">
        <v>40</v>
      </c>
      <c r="C459" s="167">
        <v>13</v>
      </c>
    </row>
    <row r="460" spans="1:3" x14ac:dyDescent="0.3">
      <c r="A460" s="167">
        <v>459</v>
      </c>
      <c r="B460" s="167" t="s">
        <v>40</v>
      </c>
      <c r="C460" s="167">
        <v>14</v>
      </c>
    </row>
    <row r="461" spans="1:3" x14ac:dyDescent="0.3">
      <c r="A461" s="167">
        <v>460</v>
      </c>
      <c r="B461" s="167" t="s">
        <v>40</v>
      </c>
      <c r="C461" s="167">
        <v>15</v>
      </c>
    </row>
    <row r="462" spans="1:3" x14ac:dyDescent="0.3">
      <c r="A462" s="167">
        <v>461</v>
      </c>
      <c r="B462" s="167" t="s">
        <v>40</v>
      </c>
      <c r="C462" s="167">
        <v>16</v>
      </c>
    </row>
    <row r="463" spans="1:3" x14ac:dyDescent="0.3">
      <c r="A463" s="167">
        <v>462</v>
      </c>
      <c r="B463" s="167" t="s">
        <v>40</v>
      </c>
      <c r="C463" s="167">
        <v>17</v>
      </c>
    </row>
    <row r="464" spans="1:3" x14ac:dyDescent="0.3">
      <c r="A464" s="167">
        <v>463</v>
      </c>
      <c r="B464" s="167" t="s">
        <v>40</v>
      </c>
      <c r="C464" s="167">
        <v>18</v>
      </c>
    </row>
    <row r="465" spans="1:3" x14ac:dyDescent="0.3">
      <c r="A465" s="167">
        <v>464</v>
      </c>
      <c r="B465" s="167" t="s">
        <v>40</v>
      </c>
      <c r="C465" s="167">
        <v>19</v>
      </c>
    </row>
    <row r="466" spans="1:3" x14ac:dyDescent="0.3">
      <c r="A466" s="167">
        <v>465</v>
      </c>
      <c r="B466" s="167" t="s">
        <v>40</v>
      </c>
      <c r="C466" s="167">
        <v>20</v>
      </c>
    </row>
    <row r="467" spans="1:3" x14ac:dyDescent="0.3">
      <c r="A467" s="114">
        <v>466</v>
      </c>
      <c r="B467" s="114" t="s">
        <v>41</v>
      </c>
      <c r="C467" s="114">
        <v>1</v>
      </c>
    </row>
    <row r="468" spans="1:3" x14ac:dyDescent="0.3">
      <c r="A468" s="114">
        <v>467</v>
      </c>
      <c r="B468" s="114" t="s">
        <v>41</v>
      </c>
      <c r="C468" s="114">
        <v>2</v>
      </c>
    </row>
    <row r="469" spans="1:3" x14ac:dyDescent="0.3">
      <c r="A469" s="114">
        <v>468</v>
      </c>
      <c r="B469" s="114" t="s">
        <v>41</v>
      </c>
      <c r="C469" s="114">
        <v>3</v>
      </c>
    </row>
    <row r="470" spans="1:3" x14ac:dyDescent="0.3">
      <c r="A470" s="114">
        <v>469</v>
      </c>
      <c r="B470" s="114" t="s">
        <v>41</v>
      </c>
      <c r="C470" s="114">
        <v>4</v>
      </c>
    </row>
    <row r="471" spans="1:3" x14ac:dyDescent="0.3">
      <c r="A471" s="114">
        <v>470</v>
      </c>
      <c r="B471" s="114" t="s">
        <v>41</v>
      </c>
      <c r="C471" s="114">
        <v>5</v>
      </c>
    </row>
    <row r="472" spans="1:3" x14ac:dyDescent="0.3">
      <c r="A472" s="114">
        <v>471</v>
      </c>
      <c r="B472" s="114" t="s">
        <v>41</v>
      </c>
      <c r="C472" s="114">
        <v>6</v>
      </c>
    </row>
    <row r="473" spans="1:3" x14ac:dyDescent="0.3">
      <c r="A473" s="114">
        <v>472</v>
      </c>
      <c r="B473" s="114" t="s">
        <v>41</v>
      </c>
      <c r="C473" s="114">
        <v>7</v>
      </c>
    </row>
    <row r="474" spans="1:3" x14ac:dyDescent="0.3">
      <c r="A474" s="114">
        <v>473</v>
      </c>
      <c r="B474" s="114" t="s">
        <v>41</v>
      </c>
      <c r="C474" s="114">
        <v>8</v>
      </c>
    </row>
    <row r="475" spans="1:3" x14ac:dyDescent="0.3">
      <c r="A475" s="114">
        <v>474</v>
      </c>
      <c r="B475" s="114" t="s">
        <v>41</v>
      </c>
      <c r="C475" s="114">
        <v>9</v>
      </c>
    </row>
    <row r="476" spans="1:3" x14ac:dyDescent="0.3">
      <c r="A476" s="114">
        <v>475</v>
      </c>
      <c r="B476" s="114" t="s">
        <v>41</v>
      </c>
      <c r="C476" s="114">
        <v>10</v>
      </c>
    </row>
    <row r="477" spans="1:3" x14ac:dyDescent="0.3">
      <c r="A477" s="114">
        <v>476</v>
      </c>
      <c r="B477" s="114" t="s">
        <v>41</v>
      </c>
      <c r="C477" s="114">
        <v>11</v>
      </c>
    </row>
    <row r="478" spans="1:3" x14ac:dyDescent="0.3">
      <c r="A478" s="114">
        <v>477</v>
      </c>
      <c r="B478" s="114" t="s">
        <v>41</v>
      </c>
      <c r="C478" s="114">
        <v>12</v>
      </c>
    </row>
    <row r="479" spans="1:3" x14ac:dyDescent="0.3">
      <c r="A479" s="114">
        <v>478</v>
      </c>
      <c r="B479" s="114" t="s">
        <v>41</v>
      </c>
      <c r="C479" s="114">
        <v>13</v>
      </c>
    </row>
    <row r="480" spans="1:3" x14ac:dyDescent="0.3">
      <c r="A480" s="114">
        <v>479</v>
      </c>
      <c r="B480" s="114" t="s">
        <v>41</v>
      </c>
      <c r="C480" s="114">
        <v>14</v>
      </c>
    </row>
    <row r="481" spans="1:3" x14ac:dyDescent="0.3">
      <c r="A481" s="114">
        <v>480</v>
      </c>
      <c r="B481" s="114" t="s">
        <v>41</v>
      </c>
      <c r="C481" s="114">
        <v>15</v>
      </c>
    </row>
    <row r="482" spans="1:3" x14ac:dyDescent="0.3">
      <c r="A482" s="114">
        <v>481</v>
      </c>
      <c r="B482" s="114" t="s">
        <v>41</v>
      </c>
      <c r="C482" s="114">
        <v>16</v>
      </c>
    </row>
    <row r="483" spans="1:3" x14ac:dyDescent="0.3">
      <c r="A483" s="114">
        <v>482</v>
      </c>
      <c r="B483" s="114" t="s">
        <v>41</v>
      </c>
      <c r="C483" s="114">
        <v>17</v>
      </c>
    </row>
    <row r="484" spans="1:3" x14ac:dyDescent="0.3">
      <c r="A484" s="114">
        <v>483</v>
      </c>
      <c r="B484" s="114" t="s">
        <v>41</v>
      </c>
      <c r="C484" s="114">
        <v>18</v>
      </c>
    </row>
    <row r="485" spans="1:3" x14ac:dyDescent="0.3">
      <c r="A485" s="114">
        <v>484</v>
      </c>
      <c r="B485" s="114" t="s">
        <v>41</v>
      </c>
      <c r="C485" s="114">
        <v>19</v>
      </c>
    </row>
    <row r="486" spans="1:3" x14ac:dyDescent="0.3">
      <c r="A486" s="114">
        <v>485</v>
      </c>
      <c r="B486" s="114" t="s">
        <v>41</v>
      </c>
      <c r="C486" s="114">
        <v>20</v>
      </c>
    </row>
    <row r="487" spans="1:3" x14ac:dyDescent="0.3">
      <c r="A487" s="167">
        <v>486</v>
      </c>
      <c r="B487" s="167" t="s">
        <v>42</v>
      </c>
      <c r="C487" s="167">
        <v>1</v>
      </c>
    </row>
    <row r="488" spans="1:3" x14ac:dyDescent="0.3">
      <c r="A488" s="167">
        <v>487</v>
      </c>
      <c r="B488" s="167" t="s">
        <v>42</v>
      </c>
      <c r="C488" s="167">
        <v>2</v>
      </c>
    </row>
    <row r="489" spans="1:3" x14ac:dyDescent="0.3">
      <c r="A489" s="167">
        <v>488</v>
      </c>
      <c r="B489" s="167" t="s">
        <v>42</v>
      </c>
      <c r="C489" s="167">
        <v>3</v>
      </c>
    </row>
    <row r="490" spans="1:3" x14ac:dyDescent="0.3">
      <c r="A490" s="167">
        <v>489</v>
      </c>
      <c r="B490" s="167" t="s">
        <v>42</v>
      </c>
      <c r="C490" s="167">
        <v>4</v>
      </c>
    </row>
    <row r="491" spans="1:3" x14ac:dyDescent="0.3">
      <c r="A491" s="167">
        <v>490</v>
      </c>
      <c r="B491" s="167" t="s">
        <v>42</v>
      </c>
      <c r="C491" s="167">
        <v>5</v>
      </c>
    </row>
    <row r="492" spans="1:3" x14ac:dyDescent="0.3">
      <c r="A492" s="167">
        <v>491</v>
      </c>
      <c r="B492" s="167" t="s">
        <v>42</v>
      </c>
      <c r="C492" s="167">
        <v>6</v>
      </c>
    </row>
    <row r="493" spans="1:3" x14ac:dyDescent="0.3">
      <c r="A493" s="167">
        <v>492</v>
      </c>
      <c r="B493" s="167" t="s">
        <v>42</v>
      </c>
      <c r="C493" s="167">
        <v>7</v>
      </c>
    </row>
    <row r="494" spans="1:3" x14ac:dyDescent="0.3">
      <c r="A494" s="167">
        <v>493</v>
      </c>
      <c r="B494" s="167" t="s">
        <v>42</v>
      </c>
      <c r="C494" s="167">
        <v>8</v>
      </c>
    </row>
    <row r="495" spans="1:3" x14ac:dyDescent="0.3">
      <c r="A495" s="167">
        <v>494</v>
      </c>
      <c r="B495" s="167" t="s">
        <v>42</v>
      </c>
      <c r="C495" s="167">
        <v>9</v>
      </c>
    </row>
    <row r="496" spans="1:3" x14ac:dyDescent="0.3">
      <c r="A496" s="167">
        <v>495</v>
      </c>
      <c r="B496" s="167" t="s">
        <v>42</v>
      </c>
      <c r="C496" s="167">
        <v>10</v>
      </c>
    </row>
    <row r="497" spans="1:3" x14ac:dyDescent="0.3">
      <c r="A497" s="167">
        <v>496</v>
      </c>
      <c r="B497" s="167" t="s">
        <v>42</v>
      </c>
      <c r="C497" s="167">
        <v>11</v>
      </c>
    </row>
    <row r="498" spans="1:3" x14ac:dyDescent="0.3">
      <c r="A498" s="167">
        <v>497</v>
      </c>
      <c r="B498" s="167" t="s">
        <v>42</v>
      </c>
      <c r="C498" s="167">
        <v>12</v>
      </c>
    </row>
    <row r="499" spans="1:3" x14ac:dyDescent="0.3">
      <c r="A499" s="167">
        <v>498</v>
      </c>
      <c r="B499" s="167" t="s">
        <v>42</v>
      </c>
      <c r="C499" s="167">
        <v>13</v>
      </c>
    </row>
    <row r="500" spans="1:3" x14ac:dyDescent="0.3">
      <c r="A500" s="167">
        <v>499</v>
      </c>
      <c r="B500" s="167" t="s">
        <v>42</v>
      </c>
      <c r="C500" s="167">
        <v>14</v>
      </c>
    </row>
    <row r="501" spans="1:3" x14ac:dyDescent="0.3">
      <c r="A501" s="167">
        <v>500</v>
      </c>
      <c r="B501" s="167" t="s">
        <v>42</v>
      </c>
      <c r="C501" s="167">
        <v>15</v>
      </c>
    </row>
    <row r="502" spans="1:3" x14ac:dyDescent="0.3">
      <c r="A502" s="167">
        <v>501</v>
      </c>
      <c r="B502" s="167" t="s">
        <v>42</v>
      </c>
      <c r="C502" s="167">
        <v>16</v>
      </c>
    </row>
    <row r="503" spans="1:3" x14ac:dyDescent="0.3">
      <c r="A503" s="167">
        <v>502</v>
      </c>
      <c r="B503" s="167" t="s">
        <v>42</v>
      </c>
      <c r="C503" s="167">
        <v>17</v>
      </c>
    </row>
    <row r="504" spans="1:3" x14ac:dyDescent="0.3">
      <c r="A504" s="167">
        <v>503</v>
      </c>
      <c r="B504" s="167" t="s">
        <v>42</v>
      </c>
      <c r="C504" s="167">
        <v>18</v>
      </c>
    </row>
    <row r="505" spans="1:3" x14ac:dyDescent="0.3">
      <c r="A505" s="167">
        <v>504</v>
      </c>
      <c r="B505" s="167" t="s">
        <v>42</v>
      </c>
      <c r="C505" s="167">
        <v>19</v>
      </c>
    </row>
    <row r="506" spans="1:3" x14ac:dyDescent="0.3">
      <c r="A506" s="167">
        <v>505</v>
      </c>
      <c r="B506" s="167" t="s">
        <v>42</v>
      </c>
      <c r="C506" s="167">
        <v>20</v>
      </c>
    </row>
    <row r="507" spans="1:3" x14ac:dyDescent="0.3">
      <c r="A507" s="167">
        <v>506</v>
      </c>
      <c r="B507" s="167" t="s">
        <v>42</v>
      </c>
      <c r="C507" s="167">
        <v>21</v>
      </c>
    </row>
    <row r="508" spans="1:3" x14ac:dyDescent="0.3">
      <c r="A508" s="167">
        <v>507</v>
      </c>
      <c r="B508" s="167" t="s">
        <v>42</v>
      </c>
      <c r="C508" s="167">
        <v>22</v>
      </c>
    </row>
    <row r="509" spans="1:3" x14ac:dyDescent="0.3">
      <c r="A509" s="167">
        <v>508</v>
      </c>
      <c r="B509" s="167" t="s">
        <v>42</v>
      </c>
      <c r="C509" s="167">
        <v>23</v>
      </c>
    </row>
    <row r="510" spans="1:3" x14ac:dyDescent="0.3">
      <c r="A510" s="167">
        <v>509</v>
      </c>
      <c r="B510" s="167" t="s">
        <v>42</v>
      </c>
      <c r="C510" s="167">
        <v>24</v>
      </c>
    </row>
    <row r="511" spans="1:3" x14ac:dyDescent="0.3">
      <c r="A511" s="167">
        <v>510</v>
      </c>
      <c r="B511" s="167" t="s">
        <v>42</v>
      </c>
      <c r="C511" s="167">
        <v>25</v>
      </c>
    </row>
    <row r="512" spans="1:3" x14ac:dyDescent="0.3">
      <c r="A512" s="114">
        <v>511</v>
      </c>
      <c r="B512" s="114" t="s">
        <v>42</v>
      </c>
      <c r="C512" s="114">
        <v>26</v>
      </c>
    </row>
    <row r="513" spans="1:3" x14ac:dyDescent="0.3">
      <c r="A513" s="114">
        <v>512</v>
      </c>
      <c r="B513" s="114" t="s">
        <v>42</v>
      </c>
      <c r="C513" s="114">
        <v>27</v>
      </c>
    </row>
    <row r="514" spans="1:3" x14ac:dyDescent="0.3">
      <c r="A514" s="114">
        <v>513</v>
      </c>
      <c r="B514" s="114" t="s">
        <v>42</v>
      </c>
      <c r="C514" s="114">
        <v>28</v>
      </c>
    </row>
    <row r="515" spans="1:3" x14ac:dyDescent="0.3">
      <c r="A515" s="114">
        <v>514</v>
      </c>
      <c r="B515" s="114" t="s">
        <v>42</v>
      </c>
      <c r="C515" s="114">
        <v>29</v>
      </c>
    </row>
    <row r="516" spans="1:3" x14ac:dyDescent="0.3">
      <c r="A516" s="114">
        <v>515</v>
      </c>
      <c r="B516" s="114" t="s">
        <v>42</v>
      </c>
      <c r="C516" s="114">
        <v>30</v>
      </c>
    </row>
    <row r="517" spans="1:3" x14ac:dyDescent="0.3">
      <c r="A517" s="114">
        <v>516</v>
      </c>
      <c r="B517" s="114" t="s">
        <v>42</v>
      </c>
      <c r="C517" s="114">
        <v>31</v>
      </c>
    </row>
    <row r="518" spans="1:3" x14ac:dyDescent="0.3">
      <c r="A518" s="114">
        <v>517</v>
      </c>
      <c r="B518" s="114" t="s">
        <v>42</v>
      </c>
      <c r="C518" s="114">
        <v>32</v>
      </c>
    </row>
    <row r="519" spans="1:3" x14ac:dyDescent="0.3">
      <c r="A519" s="114">
        <v>518</v>
      </c>
      <c r="B519" s="114" t="s">
        <v>42</v>
      </c>
      <c r="C519" s="114">
        <v>33</v>
      </c>
    </row>
    <row r="520" spans="1:3" x14ac:dyDescent="0.3">
      <c r="A520" s="114">
        <v>519</v>
      </c>
      <c r="B520" s="114" t="s">
        <v>42</v>
      </c>
      <c r="C520" s="114">
        <v>34</v>
      </c>
    </row>
    <row r="521" spans="1:3" x14ac:dyDescent="0.3">
      <c r="A521" s="114">
        <v>520</v>
      </c>
      <c r="B521" s="114" t="s">
        <v>42</v>
      </c>
      <c r="C521" s="114">
        <v>35</v>
      </c>
    </row>
    <row r="522" spans="1:3" x14ac:dyDescent="0.3">
      <c r="A522" s="114">
        <v>521</v>
      </c>
      <c r="B522" s="114" t="s">
        <v>42</v>
      </c>
      <c r="C522" s="114">
        <v>36</v>
      </c>
    </row>
    <row r="523" spans="1:3" x14ac:dyDescent="0.3">
      <c r="A523" s="114">
        <v>522</v>
      </c>
      <c r="B523" s="114" t="s">
        <v>42</v>
      </c>
      <c r="C523" s="114">
        <v>37</v>
      </c>
    </row>
    <row r="524" spans="1:3" x14ac:dyDescent="0.3">
      <c r="A524" s="114">
        <v>523</v>
      </c>
      <c r="B524" s="114" t="s">
        <v>42</v>
      </c>
      <c r="C524" s="114">
        <v>38</v>
      </c>
    </row>
    <row r="525" spans="1:3" x14ac:dyDescent="0.3">
      <c r="A525" s="114">
        <v>524</v>
      </c>
      <c r="B525" s="114" t="s">
        <v>42</v>
      </c>
      <c r="C525" s="114">
        <v>39</v>
      </c>
    </row>
    <row r="526" spans="1:3" x14ac:dyDescent="0.3">
      <c r="A526" s="114">
        <v>525</v>
      </c>
      <c r="B526" s="114" t="s">
        <v>42</v>
      </c>
      <c r="C526" s="114">
        <v>40</v>
      </c>
    </row>
    <row r="527" spans="1:3" x14ac:dyDescent="0.3">
      <c r="A527" s="114">
        <v>526</v>
      </c>
      <c r="B527" s="114" t="s">
        <v>42</v>
      </c>
      <c r="C527" s="114">
        <v>41</v>
      </c>
    </row>
    <row r="528" spans="1:3" x14ac:dyDescent="0.3">
      <c r="A528" s="114">
        <v>527</v>
      </c>
      <c r="B528" s="114" t="s">
        <v>42</v>
      </c>
      <c r="C528" s="114">
        <v>42</v>
      </c>
    </row>
    <row r="529" spans="1:3" x14ac:dyDescent="0.3">
      <c r="A529" s="114">
        <v>528</v>
      </c>
      <c r="B529" s="114" t="s">
        <v>42</v>
      </c>
      <c r="C529" s="114">
        <v>43</v>
      </c>
    </row>
    <row r="530" spans="1:3" x14ac:dyDescent="0.3">
      <c r="A530" s="114">
        <v>529</v>
      </c>
      <c r="B530" s="114" t="s">
        <v>42</v>
      </c>
      <c r="C530" s="114">
        <v>44</v>
      </c>
    </row>
    <row r="531" spans="1:3" x14ac:dyDescent="0.3">
      <c r="A531" s="114">
        <v>530</v>
      </c>
      <c r="B531" s="114" t="s">
        <v>42</v>
      </c>
      <c r="C531" s="114">
        <v>45</v>
      </c>
    </row>
    <row r="532" spans="1:3" x14ac:dyDescent="0.3">
      <c r="A532" s="114">
        <v>531</v>
      </c>
      <c r="B532" s="114" t="s">
        <v>42</v>
      </c>
      <c r="C532" s="114">
        <v>46</v>
      </c>
    </row>
    <row r="533" spans="1:3" x14ac:dyDescent="0.3">
      <c r="A533" s="114">
        <v>532</v>
      </c>
      <c r="B533" s="114" t="s">
        <v>42</v>
      </c>
      <c r="C533" s="114">
        <v>47</v>
      </c>
    </row>
    <row r="534" spans="1:3" x14ac:dyDescent="0.3">
      <c r="A534" s="114">
        <v>533</v>
      </c>
      <c r="B534" s="114" t="s">
        <v>42</v>
      </c>
      <c r="C534" s="114">
        <v>48</v>
      </c>
    </row>
    <row r="535" spans="1:3" x14ac:dyDescent="0.3">
      <c r="A535" s="114">
        <v>534</v>
      </c>
      <c r="B535" s="114" t="s">
        <v>42</v>
      </c>
      <c r="C535" s="114">
        <v>49</v>
      </c>
    </row>
    <row r="536" spans="1:3" x14ac:dyDescent="0.3">
      <c r="A536" s="114">
        <v>535</v>
      </c>
      <c r="B536" s="114" t="s">
        <v>42</v>
      </c>
      <c r="C536" s="114">
        <v>50</v>
      </c>
    </row>
    <row r="537" spans="1:3" x14ac:dyDescent="0.3">
      <c r="A537" s="167">
        <v>536</v>
      </c>
      <c r="B537" s="167" t="s">
        <v>43</v>
      </c>
      <c r="C537" s="167">
        <v>1</v>
      </c>
    </row>
    <row r="538" spans="1:3" x14ac:dyDescent="0.3">
      <c r="A538" s="167">
        <v>537</v>
      </c>
      <c r="B538" s="167" t="s">
        <v>43</v>
      </c>
      <c r="C538" s="167">
        <v>2</v>
      </c>
    </row>
    <row r="539" spans="1:3" x14ac:dyDescent="0.3">
      <c r="A539" s="167">
        <v>538</v>
      </c>
      <c r="B539" s="167" t="s">
        <v>43</v>
      </c>
      <c r="C539" s="167">
        <v>3</v>
      </c>
    </row>
    <row r="540" spans="1:3" x14ac:dyDescent="0.3">
      <c r="A540" s="167">
        <v>539</v>
      </c>
      <c r="B540" s="167" t="s">
        <v>43</v>
      </c>
      <c r="C540" s="167">
        <v>4</v>
      </c>
    </row>
    <row r="541" spans="1:3" x14ac:dyDescent="0.3">
      <c r="A541" s="167">
        <v>540</v>
      </c>
      <c r="B541" s="167" t="s">
        <v>43</v>
      </c>
      <c r="C541" s="167">
        <v>5</v>
      </c>
    </row>
    <row r="542" spans="1:3" x14ac:dyDescent="0.3">
      <c r="A542" s="167">
        <v>541</v>
      </c>
      <c r="B542" s="167" t="s">
        <v>43</v>
      </c>
      <c r="C542" s="167">
        <v>6</v>
      </c>
    </row>
    <row r="543" spans="1:3" x14ac:dyDescent="0.3">
      <c r="A543" s="167">
        <v>542</v>
      </c>
      <c r="B543" s="167" t="s">
        <v>43</v>
      </c>
      <c r="C543" s="167">
        <v>7</v>
      </c>
    </row>
    <row r="544" spans="1:3" x14ac:dyDescent="0.3">
      <c r="A544" s="167">
        <v>543</v>
      </c>
      <c r="B544" s="167" t="s">
        <v>43</v>
      </c>
      <c r="C544" s="167">
        <v>8</v>
      </c>
    </row>
    <row r="545" spans="1:3" x14ac:dyDescent="0.3">
      <c r="A545" s="167">
        <v>544</v>
      </c>
      <c r="B545" s="167" t="s">
        <v>43</v>
      </c>
      <c r="C545" s="167">
        <v>9</v>
      </c>
    </row>
    <row r="546" spans="1:3" x14ac:dyDescent="0.3">
      <c r="A546" s="167">
        <v>545</v>
      </c>
      <c r="B546" s="167" t="s">
        <v>43</v>
      </c>
      <c r="C546" s="167">
        <v>10</v>
      </c>
    </row>
    <row r="547" spans="1:3" x14ac:dyDescent="0.3">
      <c r="A547" s="167">
        <v>546</v>
      </c>
      <c r="B547" s="167" t="s">
        <v>43</v>
      </c>
      <c r="C547" s="167">
        <v>11</v>
      </c>
    </row>
    <row r="548" spans="1:3" x14ac:dyDescent="0.3">
      <c r="A548" s="167">
        <v>547</v>
      </c>
      <c r="B548" s="167" t="s">
        <v>43</v>
      </c>
      <c r="C548" s="167">
        <v>12</v>
      </c>
    </row>
    <row r="549" spans="1:3" x14ac:dyDescent="0.3">
      <c r="A549" s="167">
        <v>548</v>
      </c>
      <c r="B549" s="167" t="s">
        <v>43</v>
      </c>
      <c r="C549" s="167">
        <v>13</v>
      </c>
    </row>
    <row r="550" spans="1:3" x14ac:dyDescent="0.3">
      <c r="A550" s="167">
        <v>549</v>
      </c>
      <c r="B550" s="167" t="s">
        <v>43</v>
      </c>
      <c r="C550" s="167">
        <v>14</v>
      </c>
    </row>
    <row r="551" spans="1:3" x14ac:dyDescent="0.3">
      <c r="A551" s="167">
        <v>550</v>
      </c>
      <c r="B551" s="167" t="s">
        <v>43</v>
      </c>
      <c r="C551" s="167">
        <v>15</v>
      </c>
    </row>
    <row r="552" spans="1:3" x14ac:dyDescent="0.3">
      <c r="A552" s="114">
        <v>551</v>
      </c>
      <c r="B552" s="114" t="s">
        <v>44</v>
      </c>
      <c r="C552" s="114">
        <v>1</v>
      </c>
    </row>
    <row r="553" spans="1:3" x14ac:dyDescent="0.3">
      <c r="A553" s="114">
        <v>552</v>
      </c>
      <c r="B553" s="114" t="s">
        <v>44</v>
      </c>
      <c r="C553" s="114">
        <v>2</v>
      </c>
    </row>
    <row r="554" spans="1:3" x14ac:dyDescent="0.3">
      <c r="A554" s="114">
        <v>553</v>
      </c>
      <c r="B554" s="114" t="s">
        <v>44</v>
      </c>
      <c r="C554" s="114">
        <v>3</v>
      </c>
    </row>
    <row r="555" spans="1:3" x14ac:dyDescent="0.3">
      <c r="A555" s="114">
        <v>554</v>
      </c>
      <c r="B555" s="114" t="s">
        <v>44</v>
      </c>
      <c r="C555" s="114">
        <v>4</v>
      </c>
    </row>
    <row r="556" spans="1:3" x14ac:dyDescent="0.3">
      <c r="A556" s="114">
        <v>555</v>
      </c>
      <c r="B556" s="114" t="s">
        <v>44</v>
      </c>
      <c r="C556" s="114">
        <v>5</v>
      </c>
    </row>
    <row r="557" spans="1:3" x14ac:dyDescent="0.3">
      <c r="A557" s="114">
        <v>556</v>
      </c>
      <c r="B557" s="114" t="s">
        <v>44</v>
      </c>
      <c r="C557" s="114">
        <v>6</v>
      </c>
    </row>
    <row r="558" spans="1:3" x14ac:dyDescent="0.3">
      <c r="A558" s="114">
        <v>557</v>
      </c>
      <c r="B558" s="114" t="s">
        <v>44</v>
      </c>
      <c r="C558" s="114">
        <v>7</v>
      </c>
    </row>
    <row r="559" spans="1:3" x14ac:dyDescent="0.3">
      <c r="A559" s="114">
        <v>558</v>
      </c>
      <c r="B559" s="114" t="s">
        <v>44</v>
      </c>
      <c r="C559" s="114">
        <v>8</v>
      </c>
    </row>
    <row r="560" spans="1:3" x14ac:dyDescent="0.3">
      <c r="A560" s="114">
        <v>559</v>
      </c>
      <c r="B560" s="114" t="s">
        <v>44</v>
      </c>
      <c r="C560" s="114">
        <v>9</v>
      </c>
    </row>
    <row r="561" spans="1:3" x14ac:dyDescent="0.3">
      <c r="A561" s="114">
        <v>560</v>
      </c>
      <c r="B561" s="114" t="s">
        <v>44</v>
      </c>
      <c r="C561" s="114">
        <v>10</v>
      </c>
    </row>
    <row r="562" spans="1:3" x14ac:dyDescent="0.3">
      <c r="A562" s="114">
        <v>561</v>
      </c>
      <c r="B562" s="114" t="s">
        <v>44</v>
      </c>
      <c r="C562" s="114">
        <v>11</v>
      </c>
    </row>
    <row r="563" spans="1:3" x14ac:dyDescent="0.3">
      <c r="A563" s="114">
        <v>562</v>
      </c>
      <c r="B563" s="114" t="s">
        <v>44</v>
      </c>
      <c r="C563" s="114">
        <v>12</v>
      </c>
    </row>
    <row r="564" spans="1:3" x14ac:dyDescent="0.3">
      <c r="A564" s="114">
        <v>563</v>
      </c>
      <c r="B564" s="114" t="s">
        <v>44</v>
      </c>
      <c r="C564" s="114">
        <v>13</v>
      </c>
    </row>
    <row r="565" spans="1:3" x14ac:dyDescent="0.3">
      <c r="A565" s="114">
        <v>564</v>
      </c>
      <c r="B565" s="114" t="s">
        <v>44</v>
      </c>
      <c r="C565" s="114">
        <v>14</v>
      </c>
    </row>
    <row r="566" spans="1:3" x14ac:dyDescent="0.3">
      <c r="A566" s="114">
        <v>565</v>
      </c>
      <c r="B566" s="114" t="s">
        <v>44</v>
      </c>
      <c r="C566" s="114">
        <v>15</v>
      </c>
    </row>
    <row r="567" spans="1:3" x14ac:dyDescent="0.3">
      <c r="A567" s="114">
        <v>566</v>
      </c>
      <c r="B567" s="114" t="s">
        <v>44</v>
      </c>
      <c r="C567" s="114">
        <v>16</v>
      </c>
    </row>
    <row r="568" spans="1:3" x14ac:dyDescent="0.3">
      <c r="A568" s="114">
        <v>567</v>
      </c>
      <c r="B568" s="114" t="s">
        <v>44</v>
      </c>
      <c r="C568" s="114">
        <v>17</v>
      </c>
    </row>
    <row r="569" spans="1:3" x14ac:dyDescent="0.3">
      <c r="A569" s="114">
        <v>568</v>
      </c>
      <c r="B569" s="114" t="s">
        <v>44</v>
      </c>
      <c r="C569" s="114">
        <v>18</v>
      </c>
    </row>
    <row r="570" spans="1:3" x14ac:dyDescent="0.3">
      <c r="A570" s="114">
        <v>569</v>
      </c>
      <c r="B570" s="114" t="s">
        <v>44</v>
      </c>
      <c r="C570" s="114">
        <v>19</v>
      </c>
    </row>
    <row r="571" spans="1:3" x14ac:dyDescent="0.3">
      <c r="A571" s="114">
        <v>570</v>
      </c>
      <c r="B571" s="114" t="s">
        <v>44</v>
      </c>
      <c r="C571" s="114">
        <v>20</v>
      </c>
    </row>
    <row r="572" spans="1:3" x14ac:dyDescent="0.3">
      <c r="A572" s="167">
        <v>571</v>
      </c>
      <c r="B572" s="167" t="s">
        <v>45</v>
      </c>
      <c r="C572" s="167">
        <v>1</v>
      </c>
    </row>
    <row r="573" spans="1:3" x14ac:dyDescent="0.3">
      <c r="A573" s="167">
        <v>572</v>
      </c>
      <c r="B573" s="167" t="s">
        <v>45</v>
      </c>
      <c r="C573" s="167">
        <v>2</v>
      </c>
    </row>
    <row r="574" spans="1:3" x14ac:dyDescent="0.3">
      <c r="A574" s="167">
        <v>573</v>
      </c>
      <c r="B574" s="167" t="s">
        <v>45</v>
      </c>
      <c r="C574" s="167">
        <v>3</v>
      </c>
    </row>
    <row r="575" spans="1:3" x14ac:dyDescent="0.3">
      <c r="A575" s="167">
        <v>574</v>
      </c>
      <c r="B575" s="167" t="s">
        <v>45</v>
      </c>
      <c r="C575" s="167">
        <v>4</v>
      </c>
    </row>
    <row r="576" spans="1:3" x14ac:dyDescent="0.3">
      <c r="A576" s="167">
        <v>575</v>
      </c>
      <c r="B576" s="167" t="s">
        <v>45</v>
      </c>
      <c r="C576" s="167">
        <v>5</v>
      </c>
    </row>
    <row r="577" spans="1:3" x14ac:dyDescent="0.3">
      <c r="A577" s="167">
        <v>576</v>
      </c>
      <c r="B577" s="167" t="s">
        <v>45</v>
      </c>
      <c r="C577" s="167">
        <v>6</v>
      </c>
    </row>
    <row r="578" spans="1:3" x14ac:dyDescent="0.3">
      <c r="A578" s="167">
        <v>577</v>
      </c>
      <c r="B578" s="167" t="s">
        <v>45</v>
      </c>
      <c r="C578" s="167">
        <v>7</v>
      </c>
    </row>
    <row r="579" spans="1:3" x14ac:dyDescent="0.3">
      <c r="A579" s="167">
        <v>578</v>
      </c>
      <c r="B579" s="167" t="s">
        <v>45</v>
      </c>
      <c r="C579" s="167">
        <v>8</v>
      </c>
    </row>
    <row r="580" spans="1:3" x14ac:dyDescent="0.3">
      <c r="A580" s="167">
        <v>579</v>
      </c>
      <c r="B580" s="167" t="s">
        <v>45</v>
      </c>
      <c r="C580" s="167">
        <v>9</v>
      </c>
    </row>
    <row r="581" spans="1:3" x14ac:dyDescent="0.3">
      <c r="A581" s="167">
        <v>580</v>
      </c>
      <c r="B581" s="167" t="s">
        <v>45</v>
      </c>
      <c r="C581" s="167">
        <v>10</v>
      </c>
    </row>
    <row r="582" spans="1:3" x14ac:dyDescent="0.3">
      <c r="A582" s="167">
        <v>581</v>
      </c>
      <c r="B582" s="167" t="s">
        <v>45</v>
      </c>
      <c r="C582" s="167">
        <v>11</v>
      </c>
    </row>
    <row r="583" spans="1:3" x14ac:dyDescent="0.3">
      <c r="A583" s="167">
        <v>582</v>
      </c>
      <c r="B583" s="167" t="s">
        <v>45</v>
      </c>
      <c r="C583" s="167">
        <v>12</v>
      </c>
    </row>
    <row r="584" spans="1:3" x14ac:dyDescent="0.3">
      <c r="A584" s="167">
        <v>583</v>
      </c>
      <c r="B584" s="167" t="s">
        <v>45</v>
      </c>
      <c r="C584" s="167">
        <v>13</v>
      </c>
    </row>
    <row r="585" spans="1:3" x14ac:dyDescent="0.3">
      <c r="A585" s="167">
        <v>584</v>
      </c>
      <c r="B585" s="167" t="s">
        <v>45</v>
      </c>
      <c r="C585" s="167">
        <v>14</v>
      </c>
    </row>
    <row r="586" spans="1:3" x14ac:dyDescent="0.3">
      <c r="A586" s="167">
        <v>585</v>
      </c>
      <c r="B586" s="167" t="s">
        <v>45</v>
      </c>
      <c r="C586" s="167">
        <v>15</v>
      </c>
    </row>
    <row r="587" spans="1:3" x14ac:dyDescent="0.3">
      <c r="A587" s="167">
        <v>586</v>
      </c>
      <c r="B587" s="167" t="s">
        <v>45</v>
      </c>
      <c r="C587" s="167">
        <v>16</v>
      </c>
    </row>
    <row r="588" spans="1:3" x14ac:dyDescent="0.3">
      <c r="A588" s="167">
        <v>587</v>
      </c>
      <c r="B588" s="167" t="s">
        <v>45</v>
      </c>
      <c r="C588" s="167">
        <v>17</v>
      </c>
    </row>
    <row r="589" spans="1:3" x14ac:dyDescent="0.3">
      <c r="A589" s="167">
        <v>588</v>
      </c>
      <c r="B589" s="167" t="s">
        <v>45</v>
      </c>
      <c r="C589" s="167">
        <v>18</v>
      </c>
    </row>
    <row r="590" spans="1:3" x14ac:dyDescent="0.3">
      <c r="A590" s="167">
        <v>589</v>
      </c>
      <c r="B590" s="167" t="s">
        <v>45</v>
      </c>
      <c r="C590" s="167">
        <v>19</v>
      </c>
    </row>
    <row r="591" spans="1:3" x14ac:dyDescent="0.3">
      <c r="A591" s="167">
        <v>590</v>
      </c>
      <c r="B591" s="167" t="s">
        <v>45</v>
      </c>
      <c r="C591" s="167">
        <v>20</v>
      </c>
    </row>
    <row r="592" spans="1:3" x14ac:dyDescent="0.3">
      <c r="A592" s="114">
        <v>591</v>
      </c>
      <c r="B592" s="114" t="s">
        <v>46</v>
      </c>
      <c r="C592" s="114">
        <v>1</v>
      </c>
    </row>
    <row r="593" spans="1:3" x14ac:dyDescent="0.3">
      <c r="A593" s="114">
        <v>592</v>
      </c>
      <c r="B593" s="114" t="s">
        <v>46</v>
      </c>
      <c r="C593" s="114">
        <v>2</v>
      </c>
    </row>
    <row r="594" spans="1:3" x14ac:dyDescent="0.3">
      <c r="A594" s="114">
        <v>593</v>
      </c>
      <c r="B594" s="114" t="s">
        <v>46</v>
      </c>
      <c r="C594" s="114">
        <v>3</v>
      </c>
    </row>
    <row r="595" spans="1:3" x14ac:dyDescent="0.3">
      <c r="A595" s="114">
        <v>594</v>
      </c>
      <c r="B595" s="114" t="s">
        <v>46</v>
      </c>
      <c r="C595" s="114">
        <v>4</v>
      </c>
    </row>
    <row r="596" spans="1:3" x14ac:dyDescent="0.3">
      <c r="A596" s="114">
        <v>595</v>
      </c>
      <c r="B596" s="114" t="s">
        <v>46</v>
      </c>
      <c r="C596" s="114">
        <v>5</v>
      </c>
    </row>
    <row r="597" spans="1:3" x14ac:dyDescent="0.3">
      <c r="A597" s="114">
        <v>596</v>
      </c>
      <c r="B597" s="114" t="s">
        <v>46</v>
      </c>
      <c r="C597" s="114">
        <v>6</v>
      </c>
    </row>
    <row r="598" spans="1:3" x14ac:dyDescent="0.3">
      <c r="A598" s="114">
        <v>597</v>
      </c>
      <c r="B598" s="114" t="s">
        <v>46</v>
      </c>
      <c r="C598" s="114">
        <v>7</v>
      </c>
    </row>
    <row r="599" spans="1:3" x14ac:dyDescent="0.3">
      <c r="A599" s="114">
        <v>598</v>
      </c>
      <c r="B599" s="114" t="s">
        <v>46</v>
      </c>
      <c r="C599" s="114">
        <v>8</v>
      </c>
    </row>
    <row r="600" spans="1:3" x14ac:dyDescent="0.3">
      <c r="A600" s="114">
        <v>599</v>
      </c>
      <c r="B600" s="114" t="s">
        <v>46</v>
      </c>
      <c r="C600" s="114">
        <v>9</v>
      </c>
    </row>
    <row r="601" spans="1:3" x14ac:dyDescent="0.3">
      <c r="A601" s="114">
        <v>600</v>
      </c>
      <c r="B601" s="114" t="s">
        <v>46</v>
      </c>
      <c r="C601" s="114">
        <v>10</v>
      </c>
    </row>
    <row r="602" spans="1:3" x14ac:dyDescent="0.3">
      <c r="A602" s="114">
        <v>601</v>
      </c>
      <c r="B602" s="114" t="s">
        <v>46</v>
      </c>
      <c r="C602" s="114">
        <v>11</v>
      </c>
    </row>
    <row r="603" spans="1:3" x14ac:dyDescent="0.3">
      <c r="A603" s="114">
        <v>602</v>
      </c>
      <c r="B603" s="114" t="s">
        <v>46</v>
      </c>
      <c r="C603" s="114">
        <v>12</v>
      </c>
    </row>
    <row r="604" spans="1:3" x14ac:dyDescent="0.3">
      <c r="A604" s="114">
        <v>603</v>
      </c>
      <c r="B604" s="114" t="s">
        <v>46</v>
      </c>
      <c r="C604" s="114">
        <v>13</v>
      </c>
    </row>
    <row r="605" spans="1:3" x14ac:dyDescent="0.3">
      <c r="A605" s="114">
        <v>604</v>
      </c>
      <c r="B605" s="114" t="s">
        <v>46</v>
      </c>
      <c r="C605" s="114">
        <v>14</v>
      </c>
    </row>
    <row r="606" spans="1:3" x14ac:dyDescent="0.3">
      <c r="A606" s="114">
        <v>605</v>
      </c>
      <c r="B606" s="114" t="s">
        <v>46</v>
      </c>
      <c r="C606" s="114">
        <v>15</v>
      </c>
    </row>
    <row r="607" spans="1:3" x14ac:dyDescent="0.3">
      <c r="A607" s="167">
        <v>606</v>
      </c>
      <c r="B607" s="167" t="s">
        <v>47</v>
      </c>
      <c r="C607" s="167">
        <v>1</v>
      </c>
    </row>
    <row r="608" spans="1:3" x14ac:dyDescent="0.3">
      <c r="A608" s="167">
        <v>607</v>
      </c>
      <c r="B608" s="167" t="s">
        <v>47</v>
      </c>
      <c r="C608" s="167">
        <v>2</v>
      </c>
    </row>
    <row r="609" spans="1:3" x14ac:dyDescent="0.3">
      <c r="A609" s="167">
        <v>608</v>
      </c>
      <c r="B609" s="167" t="s">
        <v>47</v>
      </c>
      <c r="C609" s="167">
        <v>3</v>
      </c>
    </row>
    <row r="610" spans="1:3" x14ac:dyDescent="0.3">
      <c r="A610" s="167">
        <v>609</v>
      </c>
      <c r="B610" s="167" t="s">
        <v>47</v>
      </c>
      <c r="C610" s="167">
        <v>4</v>
      </c>
    </row>
    <row r="611" spans="1:3" x14ac:dyDescent="0.3">
      <c r="A611" s="167">
        <v>610</v>
      </c>
      <c r="B611" s="167" t="s">
        <v>47</v>
      </c>
      <c r="C611" s="167">
        <v>5</v>
      </c>
    </row>
    <row r="612" spans="1:3" x14ac:dyDescent="0.3">
      <c r="A612" s="167">
        <v>611</v>
      </c>
      <c r="B612" s="167" t="s">
        <v>47</v>
      </c>
      <c r="C612" s="167">
        <v>6</v>
      </c>
    </row>
    <row r="613" spans="1:3" x14ac:dyDescent="0.3">
      <c r="A613" s="167">
        <v>612</v>
      </c>
      <c r="B613" s="167" t="s">
        <v>47</v>
      </c>
      <c r="C613" s="167">
        <v>7</v>
      </c>
    </row>
    <row r="614" spans="1:3" x14ac:dyDescent="0.3">
      <c r="A614" s="167">
        <v>613</v>
      </c>
      <c r="B614" s="167" t="s">
        <v>47</v>
      </c>
      <c r="C614" s="167">
        <v>8</v>
      </c>
    </row>
    <row r="615" spans="1:3" x14ac:dyDescent="0.3">
      <c r="A615" s="167">
        <v>614</v>
      </c>
      <c r="B615" s="167" t="s">
        <v>47</v>
      </c>
      <c r="C615" s="167">
        <v>9</v>
      </c>
    </row>
    <row r="616" spans="1:3" x14ac:dyDescent="0.3">
      <c r="A616" s="167">
        <v>615</v>
      </c>
      <c r="B616" s="167" t="s">
        <v>47</v>
      </c>
      <c r="C616" s="167">
        <v>10</v>
      </c>
    </row>
    <row r="617" spans="1:3" x14ac:dyDescent="0.3">
      <c r="A617" s="167">
        <v>616</v>
      </c>
      <c r="B617" s="167" t="s">
        <v>47</v>
      </c>
      <c r="C617" s="167">
        <v>11</v>
      </c>
    </row>
    <row r="618" spans="1:3" x14ac:dyDescent="0.3">
      <c r="A618" s="167">
        <v>617</v>
      </c>
      <c r="B618" s="167" t="s">
        <v>47</v>
      </c>
      <c r="C618" s="167">
        <v>12</v>
      </c>
    </row>
    <row r="619" spans="1:3" x14ac:dyDescent="0.3">
      <c r="A619" s="167">
        <v>618</v>
      </c>
      <c r="B619" s="167" t="s">
        <v>47</v>
      </c>
      <c r="C619" s="167">
        <v>13</v>
      </c>
    </row>
    <row r="620" spans="1:3" x14ac:dyDescent="0.3">
      <c r="A620" s="167">
        <v>619</v>
      </c>
      <c r="B620" s="167" t="s">
        <v>47</v>
      </c>
      <c r="C620" s="167">
        <v>14</v>
      </c>
    </row>
    <row r="621" spans="1:3" x14ac:dyDescent="0.3">
      <c r="A621" s="167">
        <v>620</v>
      </c>
      <c r="B621" s="167" t="s">
        <v>47</v>
      </c>
      <c r="C621" s="167">
        <v>15</v>
      </c>
    </row>
    <row r="622" spans="1:3" x14ac:dyDescent="0.3">
      <c r="A622" s="114">
        <v>621</v>
      </c>
      <c r="B622" s="114" t="s">
        <v>48</v>
      </c>
      <c r="C622" s="114">
        <v>1</v>
      </c>
    </row>
    <row r="623" spans="1:3" x14ac:dyDescent="0.3">
      <c r="A623" s="114">
        <v>622</v>
      </c>
      <c r="B623" s="114" t="s">
        <v>48</v>
      </c>
      <c r="C623" s="114">
        <v>2</v>
      </c>
    </row>
    <row r="624" spans="1:3" x14ac:dyDescent="0.3">
      <c r="A624" s="114">
        <v>623</v>
      </c>
      <c r="B624" s="114" t="s">
        <v>48</v>
      </c>
      <c r="C624" s="114">
        <v>3</v>
      </c>
    </row>
    <row r="625" spans="1:3" x14ac:dyDescent="0.3">
      <c r="A625" s="114">
        <v>624</v>
      </c>
      <c r="B625" s="114" t="s">
        <v>48</v>
      </c>
      <c r="C625" s="114">
        <v>4</v>
      </c>
    </row>
    <row r="626" spans="1:3" x14ac:dyDescent="0.3">
      <c r="A626" s="114">
        <v>625</v>
      </c>
      <c r="B626" s="114" t="s">
        <v>48</v>
      </c>
      <c r="C626" s="114">
        <v>5</v>
      </c>
    </row>
    <row r="627" spans="1:3" x14ac:dyDescent="0.3">
      <c r="A627" s="114">
        <v>626</v>
      </c>
      <c r="B627" s="114" t="s">
        <v>48</v>
      </c>
      <c r="C627" s="114">
        <v>6</v>
      </c>
    </row>
    <row r="628" spans="1:3" x14ac:dyDescent="0.3">
      <c r="A628" s="114">
        <v>627</v>
      </c>
      <c r="B628" s="114" t="s">
        <v>48</v>
      </c>
      <c r="C628" s="114">
        <v>7</v>
      </c>
    </row>
    <row r="629" spans="1:3" x14ac:dyDescent="0.3">
      <c r="A629" s="114">
        <v>628</v>
      </c>
      <c r="B629" s="114" t="s">
        <v>48</v>
      </c>
      <c r="C629" s="114">
        <v>8</v>
      </c>
    </row>
    <row r="630" spans="1:3" x14ac:dyDescent="0.3">
      <c r="A630" s="114">
        <v>629</v>
      </c>
      <c r="B630" s="114" t="s">
        <v>48</v>
      </c>
      <c r="C630" s="114">
        <v>9</v>
      </c>
    </row>
    <row r="631" spans="1:3" x14ac:dyDescent="0.3">
      <c r="A631" s="114">
        <v>630</v>
      </c>
      <c r="B631" s="114" t="s">
        <v>48</v>
      </c>
      <c r="C631" s="114">
        <v>10</v>
      </c>
    </row>
    <row r="632" spans="1:3" x14ac:dyDescent="0.3">
      <c r="A632" s="114">
        <v>631</v>
      </c>
      <c r="B632" s="114" t="s">
        <v>48</v>
      </c>
      <c r="C632" s="114">
        <v>11</v>
      </c>
    </row>
    <row r="633" spans="1:3" x14ac:dyDescent="0.3">
      <c r="A633" s="114">
        <v>632</v>
      </c>
      <c r="B633" s="114" t="s">
        <v>48</v>
      </c>
      <c r="C633" s="114">
        <v>12</v>
      </c>
    </row>
    <row r="634" spans="1:3" x14ac:dyDescent="0.3">
      <c r="A634" s="114">
        <v>633</v>
      </c>
      <c r="B634" s="114" t="s">
        <v>48</v>
      </c>
      <c r="C634" s="114">
        <v>13</v>
      </c>
    </row>
    <row r="635" spans="1:3" x14ac:dyDescent="0.3">
      <c r="A635" s="114">
        <v>634</v>
      </c>
      <c r="B635" s="114" t="s">
        <v>48</v>
      </c>
      <c r="C635" s="114">
        <v>14</v>
      </c>
    </row>
    <row r="636" spans="1:3" x14ac:dyDescent="0.3">
      <c r="A636" s="114">
        <v>635</v>
      </c>
      <c r="B636" s="114" t="s">
        <v>48</v>
      </c>
      <c r="C636" s="114">
        <v>15</v>
      </c>
    </row>
    <row r="637" spans="1:3" x14ac:dyDescent="0.3">
      <c r="A637" s="114">
        <v>636</v>
      </c>
      <c r="B637" s="114" t="s">
        <v>48</v>
      </c>
      <c r="C637" s="114">
        <v>16</v>
      </c>
    </row>
    <row r="638" spans="1:3" x14ac:dyDescent="0.3">
      <c r="A638" s="114">
        <v>637</v>
      </c>
      <c r="B638" s="114" t="s">
        <v>48</v>
      </c>
      <c r="C638" s="114">
        <v>17</v>
      </c>
    </row>
    <row r="639" spans="1:3" x14ac:dyDescent="0.3">
      <c r="A639" s="114">
        <v>638</v>
      </c>
      <c r="B639" s="114" t="s">
        <v>48</v>
      </c>
      <c r="C639" s="114">
        <v>18</v>
      </c>
    </row>
    <row r="640" spans="1:3" x14ac:dyDescent="0.3">
      <c r="A640" s="114">
        <v>639</v>
      </c>
      <c r="B640" s="114" t="s">
        <v>48</v>
      </c>
      <c r="C640" s="114">
        <v>19</v>
      </c>
    </row>
    <row r="641" spans="1:3" x14ac:dyDescent="0.3">
      <c r="A641" s="114">
        <v>640</v>
      </c>
      <c r="B641" s="114" t="s">
        <v>48</v>
      </c>
      <c r="C641" s="114">
        <v>20</v>
      </c>
    </row>
    <row r="642" spans="1:3" x14ac:dyDescent="0.3">
      <c r="A642" s="167">
        <v>641</v>
      </c>
      <c r="B642" s="167" t="s">
        <v>49</v>
      </c>
      <c r="C642" s="167">
        <v>1</v>
      </c>
    </row>
    <row r="643" spans="1:3" x14ac:dyDescent="0.3">
      <c r="A643" s="167">
        <v>642</v>
      </c>
      <c r="B643" s="167" t="s">
        <v>49</v>
      </c>
      <c r="C643" s="167">
        <v>2</v>
      </c>
    </row>
    <row r="644" spans="1:3" x14ac:dyDescent="0.3">
      <c r="A644" s="167">
        <v>643</v>
      </c>
      <c r="B644" s="167" t="s">
        <v>49</v>
      </c>
      <c r="C644" s="167">
        <v>3</v>
      </c>
    </row>
    <row r="645" spans="1:3" x14ac:dyDescent="0.3">
      <c r="A645" s="167">
        <v>644</v>
      </c>
      <c r="B645" s="167" t="s">
        <v>49</v>
      </c>
      <c r="C645" s="167">
        <v>4</v>
      </c>
    </row>
    <row r="646" spans="1:3" x14ac:dyDescent="0.3">
      <c r="A646" s="167">
        <v>645</v>
      </c>
      <c r="B646" s="167" t="s">
        <v>49</v>
      </c>
      <c r="C646" s="167">
        <v>5</v>
      </c>
    </row>
    <row r="647" spans="1:3" x14ac:dyDescent="0.3">
      <c r="A647" s="167">
        <v>646</v>
      </c>
      <c r="B647" s="167" t="s">
        <v>49</v>
      </c>
      <c r="C647" s="167">
        <v>6</v>
      </c>
    </row>
    <row r="648" spans="1:3" x14ac:dyDescent="0.3">
      <c r="A648" s="167">
        <v>647</v>
      </c>
      <c r="B648" s="167" t="s">
        <v>49</v>
      </c>
      <c r="C648" s="167">
        <v>7</v>
      </c>
    </row>
    <row r="649" spans="1:3" x14ac:dyDescent="0.3">
      <c r="A649" s="167">
        <v>648</v>
      </c>
      <c r="B649" s="167" t="s">
        <v>49</v>
      </c>
      <c r="C649" s="167">
        <v>8</v>
      </c>
    </row>
    <row r="650" spans="1:3" x14ac:dyDescent="0.3">
      <c r="A650" s="167">
        <v>649</v>
      </c>
      <c r="B650" s="167" t="s">
        <v>49</v>
      </c>
      <c r="C650" s="167">
        <v>9</v>
      </c>
    </row>
    <row r="651" spans="1:3" x14ac:dyDescent="0.3">
      <c r="A651" s="167">
        <v>650</v>
      </c>
      <c r="B651" s="167" t="s">
        <v>49</v>
      </c>
      <c r="C651" s="167">
        <v>10</v>
      </c>
    </row>
    <row r="652" spans="1:3" x14ac:dyDescent="0.3">
      <c r="A652" s="167">
        <v>651</v>
      </c>
      <c r="B652" s="167" t="s">
        <v>49</v>
      </c>
      <c r="C652" s="167">
        <v>11</v>
      </c>
    </row>
    <row r="653" spans="1:3" x14ac:dyDescent="0.3">
      <c r="A653" s="167">
        <v>652</v>
      </c>
      <c r="B653" s="167" t="s">
        <v>49</v>
      </c>
      <c r="C653" s="167">
        <v>12</v>
      </c>
    </row>
    <row r="654" spans="1:3" x14ac:dyDescent="0.3">
      <c r="A654" s="167">
        <v>653</v>
      </c>
      <c r="B654" s="167" t="s">
        <v>49</v>
      </c>
      <c r="C654" s="167">
        <v>13</v>
      </c>
    </row>
    <row r="655" spans="1:3" x14ac:dyDescent="0.3">
      <c r="A655" s="167">
        <v>654</v>
      </c>
      <c r="B655" s="167" t="s">
        <v>49</v>
      </c>
      <c r="C655" s="167">
        <v>14</v>
      </c>
    </row>
    <row r="656" spans="1:3" x14ac:dyDescent="0.3">
      <c r="A656" s="167">
        <v>655</v>
      </c>
      <c r="B656" s="167" t="s">
        <v>49</v>
      </c>
      <c r="C656" s="167">
        <v>15</v>
      </c>
    </row>
    <row r="657" spans="1:3" x14ac:dyDescent="0.3">
      <c r="A657" s="167">
        <v>656</v>
      </c>
      <c r="B657" s="167" t="s">
        <v>49</v>
      </c>
      <c r="C657" s="167">
        <v>16</v>
      </c>
    </row>
    <row r="658" spans="1:3" x14ac:dyDescent="0.3">
      <c r="A658" s="167">
        <v>657</v>
      </c>
      <c r="B658" s="167" t="s">
        <v>49</v>
      </c>
      <c r="C658" s="167">
        <v>17</v>
      </c>
    </row>
    <row r="659" spans="1:3" x14ac:dyDescent="0.3">
      <c r="A659" s="167">
        <v>658</v>
      </c>
      <c r="B659" s="167" t="s">
        <v>49</v>
      </c>
      <c r="C659" s="167">
        <v>18</v>
      </c>
    </row>
    <row r="660" spans="1:3" x14ac:dyDescent="0.3">
      <c r="A660" s="167">
        <v>659</v>
      </c>
      <c r="B660" s="167" t="s">
        <v>49</v>
      </c>
      <c r="C660" s="167">
        <v>19</v>
      </c>
    </row>
    <row r="661" spans="1:3" x14ac:dyDescent="0.3">
      <c r="A661" s="167">
        <v>660</v>
      </c>
      <c r="B661" s="167" t="s">
        <v>49</v>
      </c>
      <c r="C661" s="167">
        <v>20</v>
      </c>
    </row>
    <row r="662" spans="1:3" x14ac:dyDescent="0.3">
      <c r="A662" s="114">
        <v>661</v>
      </c>
      <c r="B662" s="114" t="s">
        <v>50</v>
      </c>
      <c r="C662" s="114">
        <v>1</v>
      </c>
    </row>
    <row r="663" spans="1:3" x14ac:dyDescent="0.3">
      <c r="A663" s="114">
        <v>662</v>
      </c>
      <c r="B663" s="114" t="s">
        <v>50</v>
      </c>
      <c r="C663" s="114">
        <v>2</v>
      </c>
    </row>
    <row r="664" spans="1:3" x14ac:dyDescent="0.3">
      <c r="A664" s="114">
        <v>663</v>
      </c>
      <c r="B664" s="114" t="s">
        <v>50</v>
      </c>
      <c r="C664" s="114">
        <v>3</v>
      </c>
    </row>
    <row r="665" spans="1:3" x14ac:dyDescent="0.3">
      <c r="A665" s="114">
        <v>664</v>
      </c>
      <c r="B665" s="114" t="s">
        <v>50</v>
      </c>
      <c r="C665" s="114">
        <v>4</v>
      </c>
    </row>
    <row r="666" spans="1:3" x14ac:dyDescent="0.3">
      <c r="A666" s="114">
        <v>665</v>
      </c>
      <c r="B666" s="114" t="s">
        <v>50</v>
      </c>
      <c r="C666" s="114">
        <v>5</v>
      </c>
    </row>
    <row r="667" spans="1:3" x14ac:dyDescent="0.3">
      <c r="A667" s="167">
        <v>666</v>
      </c>
      <c r="B667" s="167" t="s">
        <v>51</v>
      </c>
      <c r="C667" s="167">
        <v>1</v>
      </c>
    </row>
    <row r="668" spans="1:3" x14ac:dyDescent="0.3">
      <c r="A668" s="167">
        <v>667</v>
      </c>
      <c r="B668" s="167" t="s">
        <v>51</v>
      </c>
      <c r="C668" s="167">
        <v>2</v>
      </c>
    </row>
    <row r="669" spans="1:3" x14ac:dyDescent="0.3">
      <c r="A669" s="167">
        <v>668</v>
      </c>
      <c r="B669" s="167" t="s">
        <v>51</v>
      </c>
      <c r="C669" s="167">
        <v>3</v>
      </c>
    </row>
    <row r="670" spans="1:3" x14ac:dyDescent="0.3">
      <c r="A670" s="167">
        <v>669</v>
      </c>
      <c r="B670" s="167" t="s">
        <v>51</v>
      </c>
      <c r="C670" s="167">
        <v>4</v>
      </c>
    </row>
    <row r="671" spans="1:3" x14ac:dyDescent="0.3">
      <c r="A671" s="167">
        <v>670</v>
      </c>
      <c r="B671" s="167" t="s">
        <v>51</v>
      </c>
      <c r="C671" s="167">
        <v>5</v>
      </c>
    </row>
    <row r="672" spans="1:3" x14ac:dyDescent="0.3">
      <c r="A672" s="167">
        <v>671</v>
      </c>
      <c r="B672" s="167" t="s">
        <v>51</v>
      </c>
      <c r="C672" s="167">
        <v>6</v>
      </c>
    </row>
    <row r="673" spans="1:3" x14ac:dyDescent="0.3">
      <c r="A673" s="167">
        <v>672</v>
      </c>
      <c r="B673" s="167" t="s">
        <v>51</v>
      </c>
      <c r="C673" s="167">
        <v>7</v>
      </c>
    </row>
    <row r="674" spans="1:3" x14ac:dyDescent="0.3">
      <c r="A674" s="167">
        <v>673</v>
      </c>
      <c r="B674" s="167" t="s">
        <v>51</v>
      </c>
      <c r="C674" s="167">
        <v>8</v>
      </c>
    </row>
    <row r="675" spans="1:3" x14ac:dyDescent="0.3">
      <c r="A675" s="167">
        <v>674</v>
      </c>
      <c r="B675" s="167" t="s">
        <v>51</v>
      </c>
      <c r="C675" s="167">
        <v>9</v>
      </c>
    </row>
    <row r="676" spans="1:3" x14ac:dyDescent="0.3">
      <c r="A676" s="167">
        <v>675</v>
      </c>
      <c r="B676" s="167" t="s">
        <v>51</v>
      </c>
      <c r="C676" s="167">
        <v>10</v>
      </c>
    </row>
    <row r="677" spans="1:3" x14ac:dyDescent="0.3">
      <c r="A677" s="114">
        <v>676</v>
      </c>
      <c r="B677" s="114" t="s">
        <v>52</v>
      </c>
      <c r="C677" s="114">
        <v>1</v>
      </c>
    </row>
    <row r="678" spans="1:3" x14ac:dyDescent="0.3">
      <c r="A678" s="114">
        <v>677</v>
      </c>
      <c r="B678" s="114" t="s">
        <v>52</v>
      </c>
      <c r="C678" s="114">
        <v>2</v>
      </c>
    </row>
    <row r="679" spans="1:3" x14ac:dyDescent="0.3">
      <c r="A679" s="114">
        <v>678</v>
      </c>
      <c r="B679" s="114" t="s">
        <v>52</v>
      </c>
      <c r="C679" s="114">
        <v>3</v>
      </c>
    </row>
    <row r="680" spans="1:3" x14ac:dyDescent="0.3">
      <c r="A680" s="114">
        <v>679</v>
      </c>
      <c r="B680" s="114" t="s">
        <v>52</v>
      </c>
      <c r="C680" s="114">
        <v>4</v>
      </c>
    </row>
    <row r="681" spans="1:3" x14ac:dyDescent="0.3">
      <c r="A681" s="114">
        <v>680</v>
      </c>
      <c r="B681" s="114" t="s">
        <v>52</v>
      </c>
      <c r="C681" s="114">
        <v>5</v>
      </c>
    </row>
    <row r="682" spans="1:3" x14ac:dyDescent="0.3">
      <c r="A682" s="114">
        <v>681</v>
      </c>
      <c r="B682" s="114" t="s">
        <v>52</v>
      </c>
      <c r="C682" s="114">
        <v>6</v>
      </c>
    </row>
    <row r="683" spans="1:3" x14ac:dyDescent="0.3">
      <c r="A683" s="114">
        <v>682</v>
      </c>
      <c r="B683" s="114" t="s">
        <v>52</v>
      </c>
      <c r="C683" s="114">
        <v>7</v>
      </c>
    </row>
    <row r="684" spans="1:3" x14ac:dyDescent="0.3">
      <c r="A684" s="114">
        <v>683</v>
      </c>
      <c r="B684" s="114" t="s">
        <v>52</v>
      </c>
      <c r="C684" s="114">
        <v>8</v>
      </c>
    </row>
    <row r="685" spans="1:3" x14ac:dyDescent="0.3">
      <c r="A685" s="114">
        <v>684</v>
      </c>
      <c r="B685" s="114" t="s">
        <v>52</v>
      </c>
      <c r="C685" s="114">
        <v>9</v>
      </c>
    </row>
    <row r="686" spans="1:3" x14ac:dyDescent="0.3">
      <c r="A686" s="114">
        <v>685</v>
      </c>
      <c r="B686" s="114" t="s">
        <v>52</v>
      </c>
      <c r="C686" s="114">
        <v>10</v>
      </c>
    </row>
    <row r="687" spans="1:3" x14ac:dyDescent="0.3">
      <c r="A687" s="114">
        <v>686</v>
      </c>
      <c r="B687" s="114" t="s">
        <v>52</v>
      </c>
      <c r="C687" s="114">
        <v>11</v>
      </c>
    </row>
    <row r="688" spans="1:3" x14ac:dyDescent="0.3">
      <c r="A688" s="114">
        <v>687</v>
      </c>
      <c r="B688" s="114" t="s">
        <v>52</v>
      </c>
      <c r="C688" s="114">
        <v>12</v>
      </c>
    </row>
    <row r="689" spans="1:3" x14ac:dyDescent="0.3">
      <c r="A689" s="114">
        <v>688</v>
      </c>
      <c r="B689" s="114" t="s">
        <v>52</v>
      </c>
      <c r="C689" s="114">
        <v>13</v>
      </c>
    </row>
    <row r="690" spans="1:3" x14ac:dyDescent="0.3">
      <c r="A690" s="114">
        <v>689</v>
      </c>
      <c r="B690" s="114" t="s">
        <v>52</v>
      </c>
      <c r="C690" s="114">
        <v>14</v>
      </c>
    </row>
    <row r="691" spans="1:3" x14ac:dyDescent="0.3">
      <c r="A691" s="114">
        <v>690</v>
      </c>
      <c r="B691" s="114" t="s">
        <v>52</v>
      </c>
      <c r="C691" s="114">
        <v>15</v>
      </c>
    </row>
    <row r="692" spans="1:3" x14ac:dyDescent="0.3">
      <c r="A692" s="114">
        <v>691</v>
      </c>
      <c r="B692" s="114" t="s">
        <v>52</v>
      </c>
      <c r="C692" s="114">
        <v>16</v>
      </c>
    </row>
    <row r="693" spans="1:3" x14ac:dyDescent="0.3">
      <c r="A693" s="114">
        <v>692</v>
      </c>
      <c r="B693" s="114" t="s">
        <v>52</v>
      </c>
      <c r="C693" s="114">
        <v>17</v>
      </c>
    </row>
    <row r="694" spans="1:3" x14ac:dyDescent="0.3">
      <c r="A694" s="114">
        <v>693</v>
      </c>
      <c r="B694" s="114" t="s">
        <v>52</v>
      </c>
      <c r="C694" s="114">
        <v>18</v>
      </c>
    </row>
    <row r="695" spans="1:3" x14ac:dyDescent="0.3">
      <c r="A695" s="114">
        <v>694</v>
      </c>
      <c r="B695" s="114" t="s">
        <v>52</v>
      </c>
      <c r="C695" s="114">
        <v>19</v>
      </c>
    </row>
    <row r="696" spans="1:3" x14ac:dyDescent="0.3">
      <c r="A696" s="114">
        <v>695</v>
      </c>
      <c r="B696" s="114" t="s">
        <v>52</v>
      </c>
      <c r="C696" s="114">
        <v>20</v>
      </c>
    </row>
    <row r="697" spans="1:3" x14ac:dyDescent="0.3">
      <c r="A697" s="167">
        <v>696</v>
      </c>
      <c r="B697" s="167" t="s">
        <v>53</v>
      </c>
      <c r="C697" s="167">
        <v>1</v>
      </c>
    </row>
    <row r="698" spans="1:3" x14ac:dyDescent="0.3">
      <c r="A698" s="167">
        <v>697</v>
      </c>
      <c r="B698" s="167" t="s">
        <v>53</v>
      </c>
      <c r="C698" s="167">
        <v>2</v>
      </c>
    </row>
    <row r="699" spans="1:3" x14ac:dyDescent="0.3">
      <c r="A699" s="167">
        <v>698</v>
      </c>
      <c r="B699" s="167" t="s">
        <v>53</v>
      </c>
      <c r="C699" s="167">
        <v>3</v>
      </c>
    </row>
    <row r="700" spans="1:3" x14ac:dyDescent="0.3">
      <c r="A700" s="167">
        <v>699</v>
      </c>
      <c r="B700" s="167" t="s">
        <v>53</v>
      </c>
      <c r="C700" s="167">
        <v>4</v>
      </c>
    </row>
    <row r="701" spans="1:3" x14ac:dyDescent="0.3">
      <c r="A701" s="167">
        <v>700</v>
      </c>
      <c r="B701" s="167" t="s">
        <v>53</v>
      </c>
      <c r="C701" s="167">
        <v>5</v>
      </c>
    </row>
    <row r="702" spans="1:3" x14ac:dyDescent="0.3">
      <c r="A702" s="167">
        <v>701</v>
      </c>
      <c r="B702" s="167" t="s">
        <v>53</v>
      </c>
      <c r="C702" s="167">
        <v>6</v>
      </c>
    </row>
    <row r="703" spans="1:3" x14ac:dyDescent="0.3">
      <c r="A703" s="167">
        <v>702</v>
      </c>
      <c r="B703" s="167" t="s">
        <v>53</v>
      </c>
      <c r="C703" s="167">
        <v>7</v>
      </c>
    </row>
    <row r="704" spans="1:3" x14ac:dyDescent="0.3">
      <c r="A704" s="167">
        <v>703</v>
      </c>
      <c r="B704" s="167" t="s">
        <v>53</v>
      </c>
      <c r="C704" s="167">
        <v>8</v>
      </c>
    </row>
    <row r="705" spans="1:3" x14ac:dyDescent="0.3">
      <c r="A705" s="167">
        <v>704</v>
      </c>
      <c r="B705" s="167" t="s">
        <v>53</v>
      </c>
      <c r="C705" s="167">
        <v>9</v>
      </c>
    </row>
    <row r="706" spans="1:3" x14ac:dyDescent="0.3">
      <c r="A706" s="167">
        <v>705</v>
      </c>
      <c r="B706" s="167" t="s">
        <v>53</v>
      </c>
      <c r="C706" s="167">
        <v>10</v>
      </c>
    </row>
    <row r="707" spans="1:3" x14ac:dyDescent="0.3">
      <c r="A707" s="167">
        <v>706</v>
      </c>
      <c r="B707" s="167" t="s">
        <v>53</v>
      </c>
      <c r="C707" s="167">
        <v>11</v>
      </c>
    </row>
    <row r="708" spans="1:3" x14ac:dyDescent="0.3">
      <c r="A708" s="167">
        <v>707</v>
      </c>
      <c r="B708" s="167" t="s">
        <v>53</v>
      </c>
      <c r="C708" s="167">
        <v>12</v>
      </c>
    </row>
    <row r="709" spans="1:3" x14ac:dyDescent="0.3">
      <c r="A709" s="167">
        <v>708</v>
      </c>
      <c r="B709" s="167" t="s">
        <v>53</v>
      </c>
      <c r="C709" s="167">
        <v>13</v>
      </c>
    </row>
    <row r="710" spans="1:3" x14ac:dyDescent="0.3">
      <c r="A710" s="167">
        <v>709</v>
      </c>
      <c r="B710" s="167" t="s">
        <v>53</v>
      </c>
      <c r="C710" s="167">
        <v>14</v>
      </c>
    </row>
    <row r="711" spans="1:3" x14ac:dyDescent="0.3">
      <c r="A711" s="167">
        <v>710</v>
      </c>
      <c r="B711" s="167" t="s">
        <v>53</v>
      </c>
      <c r="C711" s="167">
        <v>15</v>
      </c>
    </row>
    <row r="712" spans="1:3" x14ac:dyDescent="0.3">
      <c r="A712" s="167">
        <v>711</v>
      </c>
      <c r="B712" s="167" t="s">
        <v>53</v>
      </c>
      <c r="C712" s="167">
        <v>16</v>
      </c>
    </row>
    <row r="713" spans="1:3" x14ac:dyDescent="0.3">
      <c r="A713" s="167">
        <v>712</v>
      </c>
      <c r="B713" s="167" t="s">
        <v>53</v>
      </c>
      <c r="C713" s="167">
        <v>17</v>
      </c>
    </row>
    <row r="714" spans="1:3" x14ac:dyDescent="0.3">
      <c r="A714" s="167">
        <v>713</v>
      </c>
      <c r="B714" s="167" t="s">
        <v>53</v>
      </c>
      <c r="C714" s="167">
        <v>18</v>
      </c>
    </row>
    <row r="715" spans="1:3" x14ac:dyDescent="0.3">
      <c r="A715" s="167">
        <v>714</v>
      </c>
      <c r="B715" s="167" t="s">
        <v>53</v>
      </c>
      <c r="C715" s="167">
        <v>19</v>
      </c>
    </row>
    <row r="716" spans="1:3" x14ac:dyDescent="0.3">
      <c r="A716" s="167">
        <v>715</v>
      </c>
      <c r="B716" s="167" t="s">
        <v>53</v>
      </c>
      <c r="C716" s="167">
        <v>20</v>
      </c>
    </row>
    <row r="717" spans="1:3" x14ac:dyDescent="0.3">
      <c r="A717" s="114">
        <v>716</v>
      </c>
      <c r="B717" s="114" t="s">
        <v>54</v>
      </c>
      <c r="C717" s="114">
        <v>1</v>
      </c>
    </row>
    <row r="718" spans="1:3" x14ac:dyDescent="0.3">
      <c r="A718" s="114">
        <v>717</v>
      </c>
      <c r="B718" s="114" t="s">
        <v>54</v>
      </c>
      <c r="C718" s="114">
        <v>2</v>
      </c>
    </row>
    <row r="719" spans="1:3" x14ac:dyDescent="0.3">
      <c r="A719" s="114">
        <v>718</v>
      </c>
      <c r="B719" s="114" t="s">
        <v>54</v>
      </c>
      <c r="C719" s="114">
        <v>3</v>
      </c>
    </row>
    <row r="720" spans="1:3" x14ac:dyDescent="0.3">
      <c r="A720" s="114">
        <v>719</v>
      </c>
      <c r="B720" s="114" t="s">
        <v>54</v>
      </c>
      <c r="C720" s="114">
        <v>4</v>
      </c>
    </row>
    <row r="721" spans="1:3" x14ac:dyDescent="0.3">
      <c r="A721" s="114">
        <v>720</v>
      </c>
      <c r="B721" s="114" t="s">
        <v>54</v>
      </c>
      <c r="C721" s="114">
        <v>5</v>
      </c>
    </row>
    <row r="722" spans="1:3" x14ac:dyDescent="0.3">
      <c r="A722" s="114">
        <v>721</v>
      </c>
      <c r="B722" s="114" t="s">
        <v>54</v>
      </c>
      <c r="C722" s="114">
        <v>6</v>
      </c>
    </row>
    <row r="723" spans="1:3" x14ac:dyDescent="0.3">
      <c r="A723" s="114">
        <v>722</v>
      </c>
      <c r="B723" s="114" t="s">
        <v>54</v>
      </c>
      <c r="C723" s="114">
        <v>7</v>
      </c>
    </row>
    <row r="724" spans="1:3" x14ac:dyDescent="0.3">
      <c r="A724" s="114">
        <v>723</v>
      </c>
      <c r="B724" s="114" t="s">
        <v>54</v>
      </c>
      <c r="C724" s="114">
        <v>8</v>
      </c>
    </row>
    <row r="725" spans="1:3" x14ac:dyDescent="0.3">
      <c r="A725" s="114">
        <v>724</v>
      </c>
      <c r="B725" s="114" t="s">
        <v>54</v>
      </c>
      <c r="C725" s="114">
        <v>9</v>
      </c>
    </row>
    <row r="726" spans="1:3" x14ac:dyDescent="0.3">
      <c r="A726" s="114">
        <v>725</v>
      </c>
      <c r="B726" s="114" t="s">
        <v>54</v>
      </c>
      <c r="C726" s="114">
        <v>10</v>
      </c>
    </row>
    <row r="727" spans="1:3" x14ac:dyDescent="0.3">
      <c r="A727" s="114">
        <v>726</v>
      </c>
      <c r="B727" s="114" t="s">
        <v>54</v>
      </c>
      <c r="C727" s="114">
        <v>11</v>
      </c>
    </row>
    <row r="728" spans="1:3" x14ac:dyDescent="0.3">
      <c r="A728" s="114">
        <v>727</v>
      </c>
      <c r="B728" s="114" t="s">
        <v>54</v>
      </c>
      <c r="C728" s="114">
        <v>12</v>
      </c>
    </row>
    <row r="729" spans="1:3" x14ac:dyDescent="0.3">
      <c r="A729" s="114">
        <v>728</v>
      </c>
      <c r="B729" s="114" t="s">
        <v>54</v>
      </c>
      <c r="C729" s="114">
        <v>13</v>
      </c>
    </row>
    <row r="730" spans="1:3" x14ac:dyDescent="0.3">
      <c r="A730" s="114">
        <v>729</v>
      </c>
      <c r="B730" s="114" t="s">
        <v>54</v>
      </c>
      <c r="C730" s="114">
        <v>14</v>
      </c>
    </row>
    <row r="731" spans="1:3" x14ac:dyDescent="0.3">
      <c r="A731" s="114">
        <v>730</v>
      </c>
      <c r="B731" s="114" t="s">
        <v>54</v>
      </c>
      <c r="C731" s="114">
        <v>15</v>
      </c>
    </row>
    <row r="732" spans="1:3" x14ac:dyDescent="0.3">
      <c r="A732" s="167">
        <v>731</v>
      </c>
      <c r="B732" s="167" t="s">
        <v>54</v>
      </c>
      <c r="C732" s="167">
        <v>16</v>
      </c>
    </row>
    <row r="733" spans="1:3" x14ac:dyDescent="0.3">
      <c r="A733" s="167">
        <v>732</v>
      </c>
      <c r="B733" s="167" t="s">
        <v>54</v>
      </c>
      <c r="C733" s="167">
        <v>17</v>
      </c>
    </row>
    <row r="734" spans="1:3" x14ac:dyDescent="0.3">
      <c r="A734" s="167">
        <v>733</v>
      </c>
      <c r="B734" s="167" t="s">
        <v>54</v>
      </c>
      <c r="C734" s="167">
        <v>18</v>
      </c>
    </row>
    <row r="735" spans="1:3" x14ac:dyDescent="0.3">
      <c r="A735" s="167">
        <v>734</v>
      </c>
      <c r="B735" s="167" t="s">
        <v>54</v>
      </c>
      <c r="C735" s="167">
        <v>19</v>
      </c>
    </row>
    <row r="736" spans="1:3" x14ac:dyDescent="0.3">
      <c r="A736" s="167">
        <v>735</v>
      </c>
      <c r="B736" s="167" t="s">
        <v>54</v>
      </c>
      <c r="C736" s="167">
        <v>20</v>
      </c>
    </row>
    <row r="737" spans="1:3" x14ac:dyDescent="0.3">
      <c r="A737" s="167">
        <v>736</v>
      </c>
      <c r="B737" s="167" t="s">
        <v>54</v>
      </c>
      <c r="C737" s="167">
        <v>21</v>
      </c>
    </row>
    <row r="738" spans="1:3" x14ac:dyDescent="0.3">
      <c r="A738" s="167">
        <v>737</v>
      </c>
      <c r="B738" s="167" t="s">
        <v>54</v>
      </c>
      <c r="C738" s="167">
        <v>22</v>
      </c>
    </row>
    <row r="739" spans="1:3" x14ac:dyDescent="0.3">
      <c r="A739" s="167">
        <v>738</v>
      </c>
      <c r="B739" s="167" t="s">
        <v>54</v>
      </c>
      <c r="C739" s="167">
        <v>23</v>
      </c>
    </row>
    <row r="740" spans="1:3" x14ac:dyDescent="0.3">
      <c r="A740" s="167">
        <v>739</v>
      </c>
      <c r="B740" s="167" t="s">
        <v>54</v>
      </c>
      <c r="C740" s="167">
        <v>24</v>
      </c>
    </row>
    <row r="741" spans="1:3" x14ac:dyDescent="0.3">
      <c r="A741" s="167">
        <v>740</v>
      </c>
      <c r="B741" s="167" t="s">
        <v>54</v>
      </c>
      <c r="C741" s="167">
        <v>25</v>
      </c>
    </row>
    <row r="742" spans="1:3" x14ac:dyDescent="0.3">
      <c r="A742" s="167">
        <v>741</v>
      </c>
      <c r="B742" s="167" t="s">
        <v>54</v>
      </c>
      <c r="C742" s="167">
        <v>26</v>
      </c>
    </row>
    <row r="743" spans="1:3" x14ac:dyDescent="0.3">
      <c r="A743" s="167">
        <v>742</v>
      </c>
      <c r="B743" s="167" t="s">
        <v>54</v>
      </c>
      <c r="C743" s="167">
        <v>27</v>
      </c>
    </row>
    <row r="744" spans="1:3" x14ac:dyDescent="0.3">
      <c r="A744" s="167">
        <v>743</v>
      </c>
      <c r="B744" s="167" t="s">
        <v>54</v>
      </c>
      <c r="C744" s="167">
        <v>28</v>
      </c>
    </row>
    <row r="745" spans="1:3" x14ac:dyDescent="0.3">
      <c r="A745" s="167">
        <v>744</v>
      </c>
      <c r="B745" s="167" t="s">
        <v>54</v>
      </c>
      <c r="C745" s="167">
        <v>29</v>
      </c>
    </row>
    <row r="746" spans="1:3" x14ac:dyDescent="0.3">
      <c r="A746" s="167">
        <v>745</v>
      </c>
      <c r="B746" s="167" t="s">
        <v>54</v>
      </c>
      <c r="C746" s="167">
        <v>30</v>
      </c>
    </row>
    <row r="747" spans="1:3" x14ac:dyDescent="0.3">
      <c r="A747" s="114">
        <v>746</v>
      </c>
      <c r="B747" s="114" t="s">
        <v>55</v>
      </c>
      <c r="C747" s="114">
        <v>1</v>
      </c>
    </row>
    <row r="748" spans="1:3" x14ac:dyDescent="0.3">
      <c r="A748" s="114">
        <v>747</v>
      </c>
      <c r="B748" s="114" t="s">
        <v>55</v>
      </c>
      <c r="C748" s="114">
        <v>2</v>
      </c>
    </row>
    <row r="749" spans="1:3" x14ac:dyDescent="0.3">
      <c r="A749" s="114">
        <v>748</v>
      </c>
      <c r="B749" s="114" t="s">
        <v>55</v>
      </c>
      <c r="C749" s="114">
        <v>3</v>
      </c>
    </row>
    <row r="750" spans="1:3" x14ac:dyDescent="0.3">
      <c r="A750" s="114">
        <v>749</v>
      </c>
      <c r="B750" s="114" t="s">
        <v>55</v>
      </c>
      <c r="C750" s="114">
        <v>4</v>
      </c>
    </row>
    <row r="751" spans="1:3" x14ac:dyDescent="0.3">
      <c r="A751" s="114">
        <v>750</v>
      </c>
      <c r="B751" s="114" t="s">
        <v>55</v>
      </c>
      <c r="C751" s="114">
        <v>5</v>
      </c>
    </row>
    <row r="752" spans="1:3" x14ac:dyDescent="0.3">
      <c r="A752" s="114">
        <v>751</v>
      </c>
      <c r="B752" s="114" t="s">
        <v>55</v>
      </c>
      <c r="C752" s="114">
        <v>6</v>
      </c>
    </row>
    <row r="753" spans="1:3" x14ac:dyDescent="0.3">
      <c r="A753" s="114">
        <v>752</v>
      </c>
      <c r="B753" s="114" t="s">
        <v>55</v>
      </c>
      <c r="C753" s="114">
        <v>7</v>
      </c>
    </row>
    <row r="754" spans="1:3" x14ac:dyDescent="0.3">
      <c r="A754" s="114">
        <v>753</v>
      </c>
      <c r="B754" s="114" t="s">
        <v>55</v>
      </c>
      <c r="C754" s="114">
        <v>8</v>
      </c>
    </row>
    <row r="755" spans="1:3" x14ac:dyDescent="0.3">
      <c r="A755" s="114">
        <v>754</v>
      </c>
      <c r="B755" s="114" t="s">
        <v>55</v>
      </c>
      <c r="C755" s="114">
        <v>9</v>
      </c>
    </row>
    <row r="756" spans="1:3" x14ac:dyDescent="0.3">
      <c r="A756" s="114">
        <v>755</v>
      </c>
      <c r="B756" s="114" t="s">
        <v>55</v>
      </c>
      <c r="C756" s="114">
        <v>10</v>
      </c>
    </row>
    <row r="757" spans="1:3" x14ac:dyDescent="0.3">
      <c r="A757" s="114">
        <v>756</v>
      </c>
      <c r="B757" s="114" t="s">
        <v>55</v>
      </c>
      <c r="C757" s="114">
        <v>11</v>
      </c>
    </row>
    <row r="758" spans="1:3" x14ac:dyDescent="0.3">
      <c r="A758" s="114">
        <v>757</v>
      </c>
      <c r="B758" s="114" t="s">
        <v>55</v>
      </c>
      <c r="C758" s="114">
        <v>12</v>
      </c>
    </row>
    <row r="759" spans="1:3" x14ac:dyDescent="0.3">
      <c r="A759" s="114">
        <v>758</v>
      </c>
      <c r="B759" s="114" t="s">
        <v>55</v>
      </c>
      <c r="C759" s="114">
        <v>13</v>
      </c>
    </row>
    <row r="760" spans="1:3" x14ac:dyDescent="0.3">
      <c r="A760" s="114">
        <v>759</v>
      </c>
      <c r="B760" s="114" t="s">
        <v>55</v>
      </c>
      <c r="C760" s="114">
        <v>14</v>
      </c>
    </row>
    <row r="761" spans="1:3" x14ac:dyDescent="0.3">
      <c r="A761" s="114">
        <v>760</v>
      </c>
      <c r="B761" s="114" t="s">
        <v>55</v>
      </c>
      <c r="C761" s="114">
        <v>15</v>
      </c>
    </row>
    <row r="762" spans="1:3" x14ac:dyDescent="0.3">
      <c r="A762" s="114">
        <v>761</v>
      </c>
      <c r="B762" s="114" t="s">
        <v>55</v>
      </c>
      <c r="C762" s="114">
        <v>16</v>
      </c>
    </row>
    <row r="763" spans="1:3" x14ac:dyDescent="0.3">
      <c r="A763" s="114">
        <v>762</v>
      </c>
      <c r="B763" s="114" t="s">
        <v>55</v>
      </c>
      <c r="C763" s="114">
        <v>17</v>
      </c>
    </row>
    <row r="764" spans="1:3" x14ac:dyDescent="0.3">
      <c r="A764" s="114">
        <v>763</v>
      </c>
      <c r="B764" s="114" t="s">
        <v>55</v>
      </c>
      <c r="C764" s="114">
        <v>18</v>
      </c>
    </row>
    <row r="765" spans="1:3" x14ac:dyDescent="0.3">
      <c r="A765" s="114">
        <v>764</v>
      </c>
      <c r="B765" s="114" t="s">
        <v>55</v>
      </c>
      <c r="C765" s="114">
        <v>19</v>
      </c>
    </row>
    <row r="766" spans="1:3" x14ac:dyDescent="0.3">
      <c r="A766" s="114">
        <v>765</v>
      </c>
      <c r="B766" s="114" t="s">
        <v>55</v>
      </c>
      <c r="C766" s="114">
        <v>20</v>
      </c>
    </row>
    <row r="767" spans="1:3" x14ac:dyDescent="0.3">
      <c r="A767" s="114">
        <v>766</v>
      </c>
      <c r="B767" s="114" t="s">
        <v>55</v>
      </c>
      <c r="C767" s="114">
        <v>21</v>
      </c>
    </row>
    <row r="768" spans="1:3" x14ac:dyDescent="0.3">
      <c r="A768" s="114">
        <v>767</v>
      </c>
      <c r="B768" s="114" t="s">
        <v>55</v>
      </c>
      <c r="C768" s="114">
        <v>22</v>
      </c>
    </row>
    <row r="769" spans="1:3" x14ac:dyDescent="0.3">
      <c r="A769" s="167">
        <v>768</v>
      </c>
      <c r="B769" s="167" t="s">
        <v>55</v>
      </c>
      <c r="C769" s="167">
        <v>23</v>
      </c>
    </row>
    <row r="770" spans="1:3" x14ac:dyDescent="0.3">
      <c r="A770" s="167">
        <v>769</v>
      </c>
      <c r="B770" s="167" t="s">
        <v>55</v>
      </c>
      <c r="C770" s="167">
        <v>24</v>
      </c>
    </row>
    <row r="771" spans="1:3" x14ac:dyDescent="0.3">
      <c r="A771" s="167">
        <v>770</v>
      </c>
      <c r="B771" s="167" t="s">
        <v>55</v>
      </c>
      <c r="C771" s="167">
        <v>25</v>
      </c>
    </row>
    <row r="772" spans="1:3" x14ac:dyDescent="0.3">
      <c r="A772" s="167">
        <v>771</v>
      </c>
      <c r="B772" s="167" t="s">
        <v>55</v>
      </c>
      <c r="C772" s="167">
        <v>26</v>
      </c>
    </row>
    <row r="773" spans="1:3" x14ac:dyDescent="0.3">
      <c r="A773" s="167">
        <v>772</v>
      </c>
      <c r="B773" s="167" t="s">
        <v>55</v>
      </c>
      <c r="C773" s="167">
        <v>27</v>
      </c>
    </row>
    <row r="774" spans="1:3" x14ac:dyDescent="0.3">
      <c r="A774" s="167">
        <v>773</v>
      </c>
      <c r="B774" s="167" t="s">
        <v>55</v>
      </c>
      <c r="C774" s="167">
        <v>28</v>
      </c>
    </row>
    <row r="775" spans="1:3" x14ac:dyDescent="0.3">
      <c r="A775" s="167">
        <v>774</v>
      </c>
      <c r="B775" s="167" t="s">
        <v>55</v>
      </c>
      <c r="C775" s="167">
        <v>29</v>
      </c>
    </row>
    <row r="776" spans="1:3" x14ac:dyDescent="0.3">
      <c r="A776" s="167">
        <v>775</v>
      </c>
      <c r="B776" s="167" t="s">
        <v>55</v>
      </c>
      <c r="C776" s="167">
        <v>30</v>
      </c>
    </row>
    <row r="777" spans="1:3" x14ac:dyDescent="0.3">
      <c r="A777" s="167">
        <v>776</v>
      </c>
      <c r="B777" s="167" t="s">
        <v>55</v>
      </c>
      <c r="C777" s="167">
        <v>31</v>
      </c>
    </row>
    <row r="778" spans="1:3" x14ac:dyDescent="0.3">
      <c r="A778" s="167">
        <v>777</v>
      </c>
      <c r="B778" s="167" t="s">
        <v>55</v>
      </c>
      <c r="C778" s="167">
        <v>32</v>
      </c>
    </row>
    <row r="779" spans="1:3" x14ac:dyDescent="0.3">
      <c r="A779" s="167">
        <v>778</v>
      </c>
      <c r="B779" s="167" t="s">
        <v>55</v>
      </c>
      <c r="C779" s="167">
        <v>33</v>
      </c>
    </row>
    <row r="780" spans="1:3" x14ac:dyDescent="0.3">
      <c r="A780" s="167">
        <v>779</v>
      </c>
      <c r="B780" s="167" t="s">
        <v>55</v>
      </c>
      <c r="C780" s="167">
        <v>34</v>
      </c>
    </row>
    <row r="781" spans="1:3" x14ac:dyDescent="0.3">
      <c r="A781" s="167">
        <v>780</v>
      </c>
      <c r="B781" s="167" t="s">
        <v>55</v>
      </c>
      <c r="C781" s="167">
        <v>35</v>
      </c>
    </row>
    <row r="782" spans="1:3" x14ac:dyDescent="0.3">
      <c r="A782" s="167">
        <v>781</v>
      </c>
      <c r="B782" s="167" t="s">
        <v>55</v>
      </c>
      <c r="C782" s="167">
        <v>36</v>
      </c>
    </row>
    <row r="783" spans="1:3" x14ac:dyDescent="0.3">
      <c r="A783" s="167">
        <v>782</v>
      </c>
      <c r="B783" s="167" t="s">
        <v>55</v>
      </c>
      <c r="C783" s="167">
        <v>37</v>
      </c>
    </row>
    <row r="784" spans="1:3" x14ac:dyDescent="0.3">
      <c r="A784" s="167">
        <v>783</v>
      </c>
      <c r="B784" s="167" t="s">
        <v>55</v>
      </c>
      <c r="C784" s="167">
        <v>38</v>
      </c>
    </row>
    <row r="785" spans="1:3" x14ac:dyDescent="0.3">
      <c r="A785" s="167">
        <v>784</v>
      </c>
      <c r="B785" s="167" t="s">
        <v>55</v>
      </c>
      <c r="C785" s="167">
        <v>39</v>
      </c>
    </row>
    <row r="786" spans="1:3" x14ac:dyDescent="0.3">
      <c r="A786" s="167">
        <v>785</v>
      </c>
      <c r="B786" s="167" t="s">
        <v>55</v>
      </c>
      <c r="C786" s="167">
        <v>40</v>
      </c>
    </row>
    <row r="787" spans="1:3" x14ac:dyDescent="0.3">
      <c r="A787" s="167">
        <v>786</v>
      </c>
      <c r="B787" s="167" t="s">
        <v>55</v>
      </c>
      <c r="C787" s="167">
        <v>41</v>
      </c>
    </row>
    <row r="788" spans="1:3" x14ac:dyDescent="0.3">
      <c r="A788" s="167">
        <v>787</v>
      </c>
      <c r="B788" s="167" t="s">
        <v>55</v>
      </c>
      <c r="C788" s="167">
        <v>42</v>
      </c>
    </row>
    <row r="789" spans="1:3" x14ac:dyDescent="0.3">
      <c r="A789" s="167">
        <v>788</v>
      </c>
      <c r="B789" s="167" t="s">
        <v>55</v>
      </c>
      <c r="C789" s="167">
        <v>43</v>
      </c>
    </row>
    <row r="790" spans="1:3" x14ac:dyDescent="0.3">
      <c r="A790" s="167">
        <v>789</v>
      </c>
      <c r="B790" s="167" t="s">
        <v>55</v>
      </c>
      <c r="C790" s="167">
        <v>44</v>
      </c>
    </row>
    <row r="791" spans="1:3" s="167" customFormat="1" x14ac:dyDescent="0.3">
      <c r="A791" s="167">
        <v>790</v>
      </c>
      <c r="B791" s="167" t="s">
        <v>55</v>
      </c>
      <c r="C791" s="167">
        <v>45</v>
      </c>
    </row>
    <row r="792" spans="1:3" x14ac:dyDescent="0.3">
      <c r="A792" s="114">
        <v>791</v>
      </c>
      <c r="B792" s="114" t="s">
        <v>1794</v>
      </c>
      <c r="C792" s="114">
        <v>1</v>
      </c>
    </row>
    <row r="793" spans="1:3" x14ac:dyDescent="0.3">
      <c r="A793" s="114">
        <v>792</v>
      </c>
      <c r="B793" s="114" t="s">
        <v>1794</v>
      </c>
      <c r="C793" s="114">
        <v>2</v>
      </c>
    </row>
    <row r="794" spans="1:3" x14ac:dyDescent="0.3">
      <c r="A794" s="114">
        <v>793</v>
      </c>
      <c r="B794" s="114" t="s">
        <v>1794</v>
      </c>
      <c r="C794" s="114">
        <v>3</v>
      </c>
    </row>
    <row r="795" spans="1:3" x14ac:dyDescent="0.3">
      <c r="A795" s="114">
        <v>794</v>
      </c>
      <c r="B795" s="114" t="s">
        <v>1794</v>
      </c>
      <c r="C795" s="114">
        <v>4</v>
      </c>
    </row>
    <row r="796" spans="1:3" x14ac:dyDescent="0.3">
      <c r="A796" s="114">
        <v>795</v>
      </c>
      <c r="B796" s="114" t="s">
        <v>1794</v>
      </c>
      <c r="C796" s="114">
        <v>5</v>
      </c>
    </row>
    <row r="797" spans="1:3" x14ac:dyDescent="0.3">
      <c r="A797" s="114">
        <v>796</v>
      </c>
      <c r="B797" s="114" t="s">
        <v>1794</v>
      </c>
      <c r="C797" s="114">
        <v>6</v>
      </c>
    </row>
    <row r="798" spans="1:3" x14ac:dyDescent="0.3">
      <c r="A798" s="114">
        <v>797</v>
      </c>
      <c r="B798" s="114" t="s">
        <v>1794</v>
      </c>
      <c r="C798" s="114">
        <v>7</v>
      </c>
    </row>
    <row r="799" spans="1:3" x14ac:dyDescent="0.3">
      <c r="A799" s="114">
        <v>798</v>
      </c>
      <c r="B799" s="114" t="s">
        <v>1794</v>
      </c>
      <c r="C799" s="114">
        <v>8</v>
      </c>
    </row>
    <row r="800" spans="1:3" x14ac:dyDescent="0.3">
      <c r="A800" s="114">
        <v>799</v>
      </c>
      <c r="B800" s="114" t="s">
        <v>1794</v>
      </c>
      <c r="C800" s="114">
        <v>9</v>
      </c>
    </row>
    <row r="801" spans="1:3" x14ac:dyDescent="0.3">
      <c r="A801" s="114">
        <v>800</v>
      </c>
      <c r="B801" s="114" t="s">
        <v>1794</v>
      </c>
      <c r="C801" s="114">
        <v>10</v>
      </c>
    </row>
    <row r="802" spans="1:3" x14ac:dyDescent="0.3">
      <c r="A802" s="114">
        <v>801</v>
      </c>
      <c r="B802" s="114" t="s">
        <v>1794</v>
      </c>
      <c r="C802" s="114">
        <v>11</v>
      </c>
    </row>
    <row r="803" spans="1:3" x14ac:dyDescent="0.3">
      <c r="A803" s="114">
        <v>802</v>
      </c>
      <c r="B803" s="114" t="s">
        <v>1794</v>
      </c>
      <c r="C803" s="114">
        <v>12</v>
      </c>
    </row>
    <row r="804" spans="1:3" x14ac:dyDescent="0.3">
      <c r="A804" s="114">
        <v>803</v>
      </c>
      <c r="B804" s="114" t="s">
        <v>1794</v>
      </c>
      <c r="C804" s="114">
        <v>13</v>
      </c>
    </row>
    <row r="805" spans="1:3" x14ac:dyDescent="0.3">
      <c r="A805" s="114">
        <v>804</v>
      </c>
      <c r="B805" s="114" t="s">
        <v>1794</v>
      </c>
      <c r="C805" s="114">
        <v>14</v>
      </c>
    </row>
    <row r="806" spans="1:3" x14ac:dyDescent="0.3">
      <c r="A806" s="114">
        <v>805</v>
      </c>
      <c r="B806" s="114" t="s">
        <v>1794</v>
      </c>
      <c r="C806" s="114">
        <v>15</v>
      </c>
    </row>
    <row r="807" spans="1:3" x14ac:dyDescent="0.3">
      <c r="A807" s="114">
        <v>806</v>
      </c>
      <c r="B807" s="114" t="s">
        <v>1794</v>
      </c>
      <c r="C807" s="114">
        <v>16</v>
      </c>
    </row>
    <row r="808" spans="1:3" x14ac:dyDescent="0.3">
      <c r="A808" s="114">
        <v>807</v>
      </c>
      <c r="B808" s="114" t="s">
        <v>1794</v>
      </c>
      <c r="C808" s="114">
        <v>17</v>
      </c>
    </row>
    <row r="809" spans="1:3" x14ac:dyDescent="0.3">
      <c r="A809" s="114">
        <v>808</v>
      </c>
      <c r="B809" s="114" t="s">
        <v>1794</v>
      </c>
      <c r="C809" s="114">
        <v>18</v>
      </c>
    </row>
    <row r="810" spans="1:3" x14ac:dyDescent="0.3">
      <c r="A810" s="114">
        <v>809</v>
      </c>
      <c r="B810" s="114" t="s">
        <v>1794</v>
      </c>
      <c r="C810" s="114">
        <v>19</v>
      </c>
    </row>
    <row r="811" spans="1:3" x14ac:dyDescent="0.3">
      <c r="A811" s="114">
        <v>810</v>
      </c>
      <c r="B811" s="114" t="s">
        <v>1794</v>
      </c>
      <c r="C811" s="114">
        <v>20</v>
      </c>
    </row>
    <row r="812" spans="1:3" x14ac:dyDescent="0.3">
      <c r="A812" s="114">
        <v>811</v>
      </c>
      <c r="B812" s="114" t="s">
        <v>1794</v>
      </c>
      <c r="C812" s="114">
        <v>21</v>
      </c>
    </row>
    <row r="813" spans="1:3" x14ac:dyDescent="0.3">
      <c r="A813" s="114">
        <v>812</v>
      </c>
      <c r="B813" s="114" t="s">
        <v>1794</v>
      </c>
      <c r="C813" s="114">
        <v>22</v>
      </c>
    </row>
    <row r="814" spans="1:3" x14ac:dyDescent="0.3">
      <c r="A814" s="114">
        <v>813</v>
      </c>
      <c r="B814" s="114" t="s">
        <v>1794</v>
      </c>
      <c r="C814" s="114">
        <v>23</v>
      </c>
    </row>
    <row r="815" spans="1:3" x14ac:dyDescent="0.3">
      <c r="A815" s="114">
        <v>814</v>
      </c>
      <c r="B815" s="114" t="s">
        <v>1794</v>
      </c>
      <c r="C815" s="114">
        <v>24</v>
      </c>
    </row>
    <row r="816" spans="1:3" x14ac:dyDescent="0.3">
      <c r="A816" s="114">
        <v>815</v>
      </c>
      <c r="B816" s="114" t="s">
        <v>1794</v>
      </c>
      <c r="C816" s="114">
        <v>25</v>
      </c>
    </row>
    <row r="817" spans="1:3" x14ac:dyDescent="0.3">
      <c r="A817" s="167">
        <v>816</v>
      </c>
      <c r="B817" s="167" t="s">
        <v>1794</v>
      </c>
      <c r="C817" s="167">
        <v>26</v>
      </c>
    </row>
    <row r="818" spans="1:3" x14ac:dyDescent="0.3">
      <c r="A818" s="167">
        <v>817</v>
      </c>
      <c r="B818" s="167" t="s">
        <v>1794</v>
      </c>
      <c r="C818" s="167">
        <v>27</v>
      </c>
    </row>
    <row r="819" spans="1:3" x14ac:dyDescent="0.3">
      <c r="A819" s="167">
        <v>818</v>
      </c>
      <c r="B819" s="167" t="s">
        <v>1794</v>
      </c>
      <c r="C819" s="167">
        <v>28</v>
      </c>
    </row>
    <row r="820" spans="1:3" x14ac:dyDescent="0.3">
      <c r="A820" s="167">
        <v>819</v>
      </c>
      <c r="B820" s="167" t="s">
        <v>1794</v>
      </c>
      <c r="C820" s="167">
        <v>29</v>
      </c>
    </row>
    <row r="821" spans="1:3" x14ac:dyDescent="0.3">
      <c r="A821" s="167">
        <v>820</v>
      </c>
      <c r="B821" s="167" t="s">
        <v>1794</v>
      </c>
      <c r="C821" s="167">
        <v>30</v>
      </c>
    </row>
    <row r="822" spans="1:3" x14ac:dyDescent="0.3">
      <c r="A822" s="167">
        <v>821</v>
      </c>
      <c r="B822" s="167" t="s">
        <v>1794</v>
      </c>
      <c r="C822" s="167">
        <v>31</v>
      </c>
    </row>
    <row r="823" spans="1:3" x14ac:dyDescent="0.3">
      <c r="A823" s="167">
        <v>822</v>
      </c>
      <c r="B823" s="167" t="s">
        <v>1794</v>
      </c>
      <c r="C823" s="167">
        <v>32</v>
      </c>
    </row>
    <row r="824" spans="1:3" x14ac:dyDescent="0.3">
      <c r="A824" s="167">
        <v>823</v>
      </c>
      <c r="B824" s="167" t="s">
        <v>1794</v>
      </c>
      <c r="C824" s="167">
        <v>33</v>
      </c>
    </row>
    <row r="825" spans="1:3" x14ac:dyDescent="0.3">
      <c r="A825" s="167">
        <v>824</v>
      </c>
      <c r="B825" s="167" t="s">
        <v>1794</v>
      </c>
      <c r="C825" s="167">
        <v>34</v>
      </c>
    </row>
    <row r="826" spans="1:3" x14ac:dyDescent="0.3">
      <c r="A826" s="167">
        <v>825</v>
      </c>
      <c r="B826" s="167" t="s">
        <v>1794</v>
      </c>
      <c r="C826" s="167">
        <v>35</v>
      </c>
    </row>
    <row r="827" spans="1:3" x14ac:dyDescent="0.3">
      <c r="A827" s="167">
        <v>826</v>
      </c>
      <c r="B827" s="167" t="s">
        <v>1794</v>
      </c>
      <c r="C827" s="167">
        <v>36</v>
      </c>
    </row>
    <row r="828" spans="1:3" x14ac:dyDescent="0.3">
      <c r="A828" s="167">
        <v>827</v>
      </c>
      <c r="B828" s="167" t="s">
        <v>1794</v>
      </c>
      <c r="C828" s="167">
        <v>37</v>
      </c>
    </row>
    <row r="829" spans="1:3" x14ac:dyDescent="0.3">
      <c r="A829" s="167">
        <v>828</v>
      </c>
      <c r="B829" s="167" t="s">
        <v>1794</v>
      </c>
      <c r="C829" s="167">
        <v>38</v>
      </c>
    </row>
    <row r="830" spans="1:3" x14ac:dyDescent="0.3">
      <c r="A830" s="167">
        <v>829</v>
      </c>
      <c r="B830" s="167" t="s">
        <v>1794</v>
      </c>
      <c r="C830" s="167">
        <v>39</v>
      </c>
    </row>
    <row r="831" spans="1:3" x14ac:dyDescent="0.3">
      <c r="A831" s="167">
        <v>830</v>
      </c>
      <c r="B831" s="167" t="s">
        <v>1794</v>
      </c>
      <c r="C831" s="167">
        <v>40</v>
      </c>
    </row>
    <row r="832" spans="1:3" x14ac:dyDescent="0.3">
      <c r="A832" s="167">
        <v>831</v>
      </c>
      <c r="B832" s="167" t="s">
        <v>1794</v>
      </c>
      <c r="C832" s="167">
        <v>41</v>
      </c>
    </row>
    <row r="833" spans="1:3" x14ac:dyDescent="0.3">
      <c r="A833" s="167">
        <v>832</v>
      </c>
      <c r="B833" s="167" t="s">
        <v>1794</v>
      </c>
      <c r="C833" s="167">
        <v>42</v>
      </c>
    </row>
    <row r="834" spans="1:3" x14ac:dyDescent="0.3">
      <c r="A834" s="167">
        <v>833</v>
      </c>
      <c r="B834" s="167" t="s">
        <v>1794</v>
      </c>
      <c r="C834" s="167">
        <v>43</v>
      </c>
    </row>
    <row r="835" spans="1:3" x14ac:dyDescent="0.3">
      <c r="A835" s="167">
        <v>834</v>
      </c>
      <c r="B835" s="167" t="s">
        <v>1794</v>
      </c>
      <c r="C835" s="167">
        <v>44</v>
      </c>
    </row>
    <row r="836" spans="1:3" x14ac:dyDescent="0.3">
      <c r="A836" s="167">
        <v>835</v>
      </c>
      <c r="B836" s="167" t="s">
        <v>1794</v>
      </c>
      <c r="C836" s="167">
        <v>45</v>
      </c>
    </row>
    <row r="837" spans="1:3" x14ac:dyDescent="0.3">
      <c r="A837" s="167">
        <v>836</v>
      </c>
      <c r="B837" s="167" t="s">
        <v>1794</v>
      </c>
      <c r="C837" s="167">
        <v>46</v>
      </c>
    </row>
    <row r="838" spans="1:3" x14ac:dyDescent="0.3">
      <c r="A838" s="167">
        <v>837</v>
      </c>
      <c r="B838" s="167" t="s">
        <v>1794</v>
      </c>
      <c r="C838" s="167">
        <v>47</v>
      </c>
    </row>
    <row r="839" spans="1:3" x14ac:dyDescent="0.3">
      <c r="A839" s="167">
        <v>838</v>
      </c>
      <c r="B839" s="167" t="s">
        <v>1794</v>
      </c>
      <c r="C839" s="167">
        <v>48</v>
      </c>
    </row>
    <row r="840" spans="1:3" x14ac:dyDescent="0.3">
      <c r="A840" s="167">
        <v>839</v>
      </c>
      <c r="B840" s="167" t="s">
        <v>1794</v>
      </c>
      <c r="C840" s="167">
        <v>49</v>
      </c>
    </row>
    <row r="841" spans="1:3" x14ac:dyDescent="0.3">
      <c r="A841" s="167">
        <v>840</v>
      </c>
      <c r="B841" s="167" t="s">
        <v>1794</v>
      </c>
      <c r="C841" s="167">
        <v>50</v>
      </c>
    </row>
    <row r="842" spans="1:3" x14ac:dyDescent="0.3">
      <c r="A842" s="114">
        <v>841</v>
      </c>
      <c r="B842" s="114" t="s">
        <v>1795</v>
      </c>
      <c r="C842" s="114">
        <v>1</v>
      </c>
    </row>
    <row r="843" spans="1:3" x14ac:dyDescent="0.3">
      <c r="A843" s="114">
        <v>842</v>
      </c>
      <c r="B843" s="114" t="s">
        <v>1795</v>
      </c>
      <c r="C843" s="114">
        <v>2</v>
      </c>
    </row>
    <row r="844" spans="1:3" x14ac:dyDescent="0.3">
      <c r="A844" s="114">
        <v>843</v>
      </c>
      <c r="B844" s="114" t="s">
        <v>1795</v>
      </c>
      <c r="C844" s="114">
        <v>3</v>
      </c>
    </row>
    <row r="845" spans="1:3" x14ac:dyDescent="0.3">
      <c r="A845" s="114">
        <v>844</v>
      </c>
      <c r="B845" s="114" t="s">
        <v>1795</v>
      </c>
      <c r="C845" s="114">
        <v>4</v>
      </c>
    </row>
    <row r="846" spans="1:3" x14ac:dyDescent="0.3">
      <c r="A846" s="114">
        <v>845</v>
      </c>
      <c r="B846" s="114" t="s">
        <v>1795</v>
      </c>
      <c r="C846" s="114">
        <v>5</v>
      </c>
    </row>
    <row r="847" spans="1:3" x14ac:dyDescent="0.3">
      <c r="A847" s="114">
        <v>846</v>
      </c>
      <c r="B847" s="114" t="s">
        <v>1795</v>
      </c>
      <c r="C847" s="114">
        <v>6</v>
      </c>
    </row>
    <row r="848" spans="1:3" x14ac:dyDescent="0.3">
      <c r="A848" s="114">
        <v>847</v>
      </c>
      <c r="B848" s="114" t="s">
        <v>1795</v>
      </c>
      <c r="C848" s="114">
        <v>7</v>
      </c>
    </row>
    <row r="849" spans="1:3" x14ac:dyDescent="0.3">
      <c r="A849" s="114">
        <v>848</v>
      </c>
      <c r="B849" s="114" t="s">
        <v>1795</v>
      </c>
      <c r="C849" s="114">
        <v>8</v>
      </c>
    </row>
    <row r="850" spans="1:3" x14ac:dyDescent="0.3">
      <c r="A850" s="114">
        <v>849</v>
      </c>
      <c r="B850" s="114" t="s">
        <v>1795</v>
      </c>
      <c r="C850" s="114">
        <v>9</v>
      </c>
    </row>
    <row r="851" spans="1:3" x14ac:dyDescent="0.3">
      <c r="A851" s="114">
        <v>850</v>
      </c>
      <c r="B851" s="114" t="s">
        <v>1795</v>
      </c>
      <c r="C851" s="114">
        <v>10</v>
      </c>
    </row>
    <row r="852" spans="1:3" x14ac:dyDescent="0.3">
      <c r="A852" s="114">
        <v>851</v>
      </c>
      <c r="B852" s="114" t="s">
        <v>1795</v>
      </c>
      <c r="C852" s="114">
        <v>11</v>
      </c>
    </row>
    <row r="853" spans="1:3" x14ac:dyDescent="0.3">
      <c r="A853" s="114">
        <v>852</v>
      </c>
      <c r="B853" s="114" t="s">
        <v>1795</v>
      </c>
      <c r="C853" s="114">
        <v>12</v>
      </c>
    </row>
    <row r="854" spans="1:3" x14ac:dyDescent="0.3">
      <c r="A854" s="114">
        <v>853</v>
      </c>
      <c r="B854" s="114" t="s">
        <v>1795</v>
      </c>
      <c r="C854" s="114">
        <v>13</v>
      </c>
    </row>
    <row r="855" spans="1:3" x14ac:dyDescent="0.3">
      <c r="A855" s="114">
        <v>854</v>
      </c>
      <c r="B855" s="114" t="s">
        <v>1795</v>
      </c>
      <c r="C855" s="114">
        <v>14</v>
      </c>
    </row>
    <row r="856" spans="1:3" x14ac:dyDescent="0.3">
      <c r="A856" s="114">
        <v>855</v>
      </c>
      <c r="B856" s="114" t="s">
        <v>1795</v>
      </c>
      <c r="C856" s="114">
        <v>15</v>
      </c>
    </row>
    <row r="857" spans="1:3" x14ac:dyDescent="0.3">
      <c r="A857" s="114">
        <v>856</v>
      </c>
      <c r="B857" s="114" t="s">
        <v>1795</v>
      </c>
      <c r="C857" s="114">
        <v>16</v>
      </c>
    </row>
    <row r="858" spans="1:3" x14ac:dyDescent="0.3">
      <c r="A858" s="114">
        <v>857</v>
      </c>
      <c r="B858" s="114" t="s">
        <v>1795</v>
      </c>
      <c r="C858" s="114">
        <v>17</v>
      </c>
    </row>
    <row r="859" spans="1:3" x14ac:dyDescent="0.3">
      <c r="A859" s="114">
        <v>858</v>
      </c>
      <c r="B859" s="114" t="s">
        <v>1795</v>
      </c>
      <c r="C859" s="114">
        <v>18</v>
      </c>
    </row>
    <row r="860" spans="1:3" x14ac:dyDescent="0.3">
      <c r="A860" s="114">
        <v>859</v>
      </c>
      <c r="B860" s="114" t="s">
        <v>1795</v>
      </c>
      <c r="C860" s="114">
        <v>19</v>
      </c>
    </row>
    <row r="861" spans="1:3" x14ac:dyDescent="0.3">
      <c r="A861" s="114">
        <v>860</v>
      </c>
      <c r="B861" s="114" t="s">
        <v>1795</v>
      </c>
      <c r="C861" s="114">
        <v>20</v>
      </c>
    </row>
    <row r="862" spans="1:3" x14ac:dyDescent="0.3">
      <c r="A862" s="114">
        <v>861</v>
      </c>
      <c r="B862" s="114" t="s">
        <v>1795</v>
      </c>
      <c r="C862" s="114">
        <v>21</v>
      </c>
    </row>
    <row r="863" spans="1:3" x14ac:dyDescent="0.3">
      <c r="A863" s="114">
        <v>862</v>
      </c>
      <c r="B863" s="114" t="s">
        <v>1795</v>
      </c>
      <c r="C863" s="114">
        <v>22</v>
      </c>
    </row>
    <row r="864" spans="1:3" x14ac:dyDescent="0.3">
      <c r="A864" s="114">
        <v>863</v>
      </c>
      <c r="B864" s="114" t="s">
        <v>1795</v>
      </c>
      <c r="C864" s="114">
        <v>23</v>
      </c>
    </row>
    <row r="865" spans="1:3" x14ac:dyDescent="0.3">
      <c r="A865" s="114">
        <v>864</v>
      </c>
      <c r="B865" s="114" t="s">
        <v>1795</v>
      </c>
      <c r="C865" s="114">
        <v>24</v>
      </c>
    </row>
    <row r="866" spans="1:3" x14ac:dyDescent="0.3">
      <c r="A866" s="114">
        <v>865</v>
      </c>
      <c r="B866" s="114" t="s">
        <v>1795</v>
      </c>
      <c r="C866" s="114">
        <v>25</v>
      </c>
    </row>
    <row r="867" spans="1:3" x14ac:dyDescent="0.3">
      <c r="A867" s="167">
        <v>866</v>
      </c>
      <c r="B867" s="167" t="s">
        <v>1795</v>
      </c>
      <c r="C867" s="167">
        <v>26</v>
      </c>
    </row>
    <row r="868" spans="1:3" x14ac:dyDescent="0.3">
      <c r="A868" s="167">
        <v>867</v>
      </c>
      <c r="B868" s="167" t="s">
        <v>1795</v>
      </c>
      <c r="C868" s="167">
        <v>27</v>
      </c>
    </row>
    <row r="869" spans="1:3" x14ac:dyDescent="0.3">
      <c r="A869" s="167">
        <v>868</v>
      </c>
      <c r="B869" s="167" t="s">
        <v>1795</v>
      </c>
      <c r="C869" s="167">
        <v>28</v>
      </c>
    </row>
    <row r="870" spans="1:3" x14ac:dyDescent="0.3">
      <c r="A870" s="167">
        <v>869</v>
      </c>
      <c r="B870" s="167" t="s">
        <v>1795</v>
      </c>
      <c r="C870" s="167">
        <v>29</v>
      </c>
    </row>
    <row r="871" spans="1:3" x14ac:dyDescent="0.3">
      <c r="A871" s="167">
        <v>870</v>
      </c>
      <c r="B871" s="167" t="s">
        <v>1795</v>
      </c>
      <c r="C871" s="167">
        <v>30</v>
      </c>
    </row>
    <row r="872" spans="1:3" x14ac:dyDescent="0.3">
      <c r="A872" s="167">
        <v>871</v>
      </c>
      <c r="B872" s="167" t="s">
        <v>1795</v>
      </c>
      <c r="C872" s="167">
        <v>31</v>
      </c>
    </row>
    <row r="873" spans="1:3" x14ac:dyDescent="0.3">
      <c r="A873" s="167">
        <v>872</v>
      </c>
      <c r="B873" s="167" t="s">
        <v>1795</v>
      </c>
      <c r="C873" s="167">
        <v>32</v>
      </c>
    </row>
    <row r="874" spans="1:3" x14ac:dyDescent="0.3">
      <c r="A874" s="167">
        <v>873</v>
      </c>
      <c r="B874" s="167" t="s">
        <v>1795</v>
      </c>
      <c r="C874" s="167">
        <v>33</v>
      </c>
    </row>
    <row r="875" spans="1:3" x14ac:dyDescent="0.3">
      <c r="A875" s="167">
        <v>874</v>
      </c>
      <c r="B875" s="167" t="s">
        <v>1795</v>
      </c>
      <c r="C875" s="167">
        <v>34</v>
      </c>
    </row>
    <row r="876" spans="1:3" x14ac:dyDescent="0.3">
      <c r="A876" s="167">
        <v>875</v>
      </c>
      <c r="B876" s="167" t="s">
        <v>1795</v>
      </c>
      <c r="C876" s="167">
        <v>35</v>
      </c>
    </row>
    <row r="877" spans="1:3" x14ac:dyDescent="0.3">
      <c r="A877" s="167">
        <v>876</v>
      </c>
      <c r="B877" s="167" t="s">
        <v>1795</v>
      </c>
      <c r="C877" s="167">
        <v>36</v>
      </c>
    </row>
    <row r="878" spans="1:3" x14ac:dyDescent="0.3">
      <c r="A878" s="167">
        <v>877</v>
      </c>
      <c r="B878" s="167" t="s">
        <v>1795</v>
      </c>
      <c r="C878" s="167">
        <v>37</v>
      </c>
    </row>
    <row r="879" spans="1:3" x14ac:dyDescent="0.3">
      <c r="A879" s="167">
        <v>878</v>
      </c>
      <c r="B879" s="167" t="s">
        <v>1795</v>
      </c>
      <c r="C879" s="167">
        <v>38</v>
      </c>
    </row>
    <row r="880" spans="1:3" x14ac:dyDescent="0.3">
      <c r="A880" s="167">
        <v>879</v>
      </c>
      <c r="B880" s="167" t="s">
        <v>1795</v>
      </c>
      <c r="C880" s="167">
        <v>39</v>
      </c>
    </row>
    <row r="881" spans="1:3" x14ac:dyDescent="0.3">
      <c r="A881" s="167">
        <v>880</v>
      </c>
      <c r="B881" s="167" t="s">
        <v>1795</v>
      </c>
      <c r="C881" s="167">
        <v>40</v>
      </c>
    </row>
    <row r="882" spans="1:3" x14ac:dyDescent="0.3">
      <c r="A882" s="167">
        <v>881</v>
      </c>
      <c r="B882" s="167" t="s">
        <v>1795</v>
      </c>
      <c r="C882" s="167">
        <v>41</v>
      </c>
    </row>
    <row r="883" spans="1:3" x14ac:dyDescent="0.3">
      <c r="A883" s="167">
        <v>882</v>
      </c>
      <c r="B883" s="167" t="s">
        <v>1795</v>
      </c>
      <c r="C883" s="167">
        <v>42</v>
      </c>
    </row>
    <row r="884" spans="1:3" x14ac:dyDescent="0.3">
      <c r="A884" s="167">
        <v>883</v>
      </c>
      <c r="B884" s="167" t="s">
        <v>1795</v>
      </c>
      <c r="C884" s="167">
        <v>43</v>
      </c>
    </row>
    <row r="885" spans="1:3" x14ac:dyDescent="0.3">
      <c r="A885" s="167">
        <v>884</v>
      </c>
      <c r="B885" s="167" t="s">
        <v>1795</v>
      </c>
      <c r="C885" s="167">
        <v>44</v>
      </c>
    </row>
    <row r="886" spans="1:3" x14ac:dyDescent="0.3">
      <c r="A886" s="167">
        <v>885</v>
      </c>
      <c r="B886" s="167" t="s">
        <v>1795</v>
      </c>
      <c r="C886" s="167">
        <v>45</v>
      </c>
    </row>
    <row r="887" spans="1:3" x14ac:dyDescent="0.3">
      <c r="A887" s="167">
        <v>886</v>
      </c>
      <c r="B887" s="167" t="s">
        <v>1795</v>
      </c>
      <c r="C887" s="167">
        <v>46</v>
      </c>
    </row>
    <row r="888" spans="1:3" x14ac:dyDescent="0.3">
      <c r="A888" s="167">
        <v>887</v>
      </c>
      <c r="B888" s="167" t="s">
        <v>1795</v>
      </c>
      <c r="C888" s="167">
        <v>47</v>
      </c>
    </row>
    <row r="889" spans="1:3" x14ac:dyDescent="0.3">
      <c r="A889" s="167">
        <v>888</v>
      </c>
      <c r="B889" s="167" t="s">
        <v>1795</v>
      </c>
      <c r="C889" s="167">
        <v>48</v>
      </c>
    </row>
    <row r="890" spans="1:3" x14ac:dyDescent="0.3">
      <c r="A890" s="167">
        <v>889</v>
      </c>
      <c r="B890" s="167" t="s">
        <v>1795</v>
      </c>
      <c r="C890" s="167">
        <v>49</v>
      </c>
    </row>
    <row r="891" spans="1:3" x14ac:dyDescent="0.3">
      <c r="A891" s="167">
        <v>890</v>
      </c>
      <c r="B891" s="167" t="s">
        <v>1795</v>
      </c>
      <c r="C891" s="167">
        <v>50</v>
      </c>
    </row>
    <row r="892" spans="1:3" x14ac:dyDescent="0.3">
      <c r="A892" s="114">
        <v>891</v>
      </c>
      <c r="B892" s="114" t="s">
        <v>982</v>
      </c>
      <c r="C892" s="114">
        <v>1</v>
      </c>
    </row>
    <row r="893" spans="1:3" x14ac:dyDescent="0.3">
      <c r="A893" s="114">
        <v>892</v>
      </c>
      <c r="B893" s="114" t="s">
        <v>982</v>
      </c>
      <c r="C893" s="114">
        <v>2</v>
      </c>
    </row>
    <row r="894" spans="1:3" x14ac:dyDescent="0.3">
      <c r="A894" s="114">
        <v>893</v>
      </c>
      <c r="B894" s="114" t="s">
        <v>982</v>
      </c>
      <c r="C894" s="114">
        <v>3</v>
      </c>
    </row>
    <row r="895" spans="1:3" x14ac:dyDescent="0.3">
      <c r="A895" s="114">
        <v>894</v>
      </c>
      <c r="B895" s="114" t="s">
        <v>982</v>
      </c>
      <c r="C895" s="114">
        <v>4</v>
      </c>
    </row>
    <row r="896" spans="1:3" x14ac:dyDescent="0.3">
      <c r="A896" s="114">
        <v>895</v>
      </c>
      <c r="B896" s="114" t="s">
        <v>982</v>
      </c>
      <c r="C896" s="114">
        <v>5</v>
      </c>
    </row>
    <row r="897" spans="1:3" x14ac:dyDescent="0.3">
      <c r="A897" s="114">
        <v>896</v>
      </c>
      <c r="B897" s="114" t="s">
        <v>982</v>
      </c>
      <c r="C897" s="114">
        <v>6</v>
      </c>
    </row>
    <row r="898" spans="1:3" x14ac:dyDescent="0.3">
      <c r="A898" s="114">
        <v>897</v>
      </c>
      <c r="B898" s="114" t="s">
        <v>982</v>
      </c>
      <c r="C898" s="114">
        <v>7</v>
      </c>
    </row>
    <row r="899" spans="1:3" x14ac:dyDescent="0.3">
      <c r="A899" s="114">
        <v>898</v>
      </c>
      <c r="B899" s="114" t="s">
        <v>982</v>
      </c>
      <c r="C899" s="114">
        <v>8</v>
      </c>
    </row>
    <row r="900" spans="1:3" x14ac:dyDescent="0.3">
      <c r="A900" s="114">
        <v>899</v>
      </c>
      <c r="B900" s="114" t="s">
        <v>982</v>
      </c>
      <c r="C900" s="114">
        <v>9</v>
      </c>
    </row>
    <row r="901" spans="1:3" x14ac:dyDescent="0.3">
      <c r="A901" s="114">
        <v>900</v>
      </c>
      <c r="B901" s="114" t="s">
        <v>982</v>
      </c>
      <c r="C901" s="114">
        <v>10</v>
      </c>
    </row>
    <row r="902" spans="1:3" x14ac:dyDescent="0.3">
      <c r="A902" s="114">
        <v>901</v>
      </c>
      <c r="B902" s="114" t="s">
        <v>982</v>
      </c>
      <c r="C902" s="114">
        <v>11</v>
      </c>
    </row>
    <row r="903" spans="1:3" x14ac:dyDescent="0.3">
      <c r="A903" s="114">
        <v>902</v>
      </c>
      <c r="B903" s="114" t="s">
        <v>982</v>
      </c>
      <c r="C903" s="114">
        <v>12</v>
      </c>
    </row>
    <row r="904" spans="1:3" x14ac:dyDescent="0.3">
      <c r="A904" s="114">
        <v>903</v>
      </c>
      <c r="B904" s="114" t="s">
        <v>982</v>
      </c>
      <c r="C904" s="114">
        <v>13</v>
      </c>
    </row>
    <row r="905" spans="1:3" x14ac:dyDescent="0.3">
      <c r="A905" s="114">
        <v>904</v>
      </c>
      <c r="B905" s="114" t="s">
        <v>982</v>
      </c>
      <c r="C905" s="114">
        <v>14</v>
      </c>
    </row>
    <row r="906" spans="1:3" x14ac:dyDescent="0.3">
      <c r="A906" s="114">
        <v>905</v>
      </c>
      <c r="B906" s="114" t="s">
        <v>982</v>
      </c>
      <c r="C906" s="114">
        <v>15</v>
      </c>
    </row>
    <row r="907" spans="1:3" x14ac:dyDescent="0.3">
      <c r="A907" s="114">
        <v>906</v>
      </c>
      <c r="B907" s="114" t="s">
        <v>982</v>
      </c>
      <c r="C907" s="114">
        <v>16</v>
      </c>
    </row>
    <row r="908" spans="1:3" x14ac:dyDescent="0.3">
      <c r="A908" s="114">
        <v>907</v>
      </c>
      <c r="B908" s="114" t="s">
        <v>982</v>
      </c>
      <c r="C908" s="114">
        <v>17</v>
      </c>
    </row>
    <row r="909" spans="1:3" x14ac:dyDescent="0.3">
      <c r="A909" s="114">
        <v>908</v>
      </c>
      <c r="B909" s="114" t="s">
        <v>982</v>
      </c>
      <c r="C909" s="114">
        <v>18</v>
      </c>
    </row>
    <row r="910" spans="1:3" x14ac:dyDescent="0.3">
      <c r="A910" s="114">
        <v>909</v>
      </c>
      <c r="B910" s="114" t="s">
        <v>982</v>
      </c>
      <c r="C910" s="114">
        <v>19</v>
      </c>
    </row>
    <row r="911" spans="1:3" x14ac:dyDescent="0.3">
      <c r="A911" s="114">
        <v>910</v>
      </c>
      <c r="B911" s="114" t="s">
        <v>982</v>
      </c>
      <c r="C911" s="114">
        <v>20</v>
      </c>
    </row>
    <row r="912" spans="1:3" x14ac:dyDescent="0.3">
      <c r="A912" s="114">
        <v>911</v>
      </c>
      <c r="B912" s="114" t="s">
        <v>982</v>
      </c>
      <c r="C912" s="114">
        <v>21</v>
      </c>
    </row>
    <row r="913" spans="1:3" x14ac:dyDescent="0.3">
      <c r="A913" s="114">
        <v>912</v>
      </c>
      <c r="B913" s="114" t="s">
        <v>982</v>
      </c>
      <c r="C913" s="114">
        <v>22</v>
      </c>
    </row>
    <row r="914" spans="1:3" x14ac:dyDescent="0.3">
      <c r="A914" s="114">
        <v>913</v>
      </c>
      <c r="B914" s="114" t="s">
        <v>982</v>
      </c>
      <c r="C914" s="114">
        <v>23</v>
      </c>
    </row>
    <row r="915" spans="1:3" x14ac:dyDescent="0.3">
      <c r="A915" s="114">
        <v>914</v>
      </c>
      <c r="B915" s="114" t="s">
        <v>982</v>
      </c>
      <c r="C915" s="114">
        <v>24</v>
      </c>
    </row>
    <row r="916" spans="1:3" x14ac:dyDescent="0.3">
      <c r="A916" s="114">
        <v>915</v>
      </c>
      <c r="B916" s="114" t="s">
        <v>982</v>
      </c>
      <c r="C916" s="114">
        <v>25</v>
      </c>
    </row>
    <row r="917" spans="1:3" x14ac:dyDescent="0.3">
      <c r="A917" s="167">
        <v>916</v>
      </c>
      <c r="B917" s="167" t="s">
        <v>982</v>
      </c>
      <c r="C917" s="167">
        <v>26</v>
      </c>
    </row>
    <row r="918" spans="1:3" x14ac:dyDescent="0.3">
      <c r="A918" s="167">
        <v>917</v>
      </c>
      <c r="B918" s="167" t="s">
        <v>982</v>
      </c>
      <c r="C918" s="167">
        <v>27</v>
      </c>
    </row>
    <row r="919" spans="1:3" x14ac:dyDescent="0.3">
      <c r="A919" s="167">
        <v>918</v>
      </c>
      <c r="B919" s="167" t="s">
        <v>982</v>
      </c>
      <c r="C919" s="167">
        <v>28</v>
      </c>
    </row>
    <row r="920" spans="1:3" x14ac:dyDescent="0.3">
      <c r="A920" s="167">
        <v>919</v>
      </c>
      <c r="B920" s="167" t="s">
        <v>982</v>
      </c>
      <c r="C920" s="167">
        <v>29</v>
      </c>
    </row>
    <row r="921" spans="1:3" x14ac:dyDescent="0.3">
      <c r="A921" s="167">
        <v>920</v>
      </c>
      <c r="B921" s="167" t="s">
        <v>982</v>
      </c>
      <c r="C921" s="167">
        <v>30</v>
      </c>
    </row>
    <row r="922" spans="1:3" x14ac:dyDescent="0.3">
      <c r="A922" s="167">
        <v>921</v>
      </c>
      <c r="B922" s="167" t="s">
        <v>982</v>
      </c>
      <c r="C922" s="167">
        <v>31</v>
      </c>
    </row>
    <row r="923" spans="1:3" x14ac:dyDescent="0.3">
      <c r="A923" s="167">
        <v>922</v>
      </c>
      <c r="B923" s="167" t="s">
        <v>982</v>
      </c>
      <c r="C923" s="167">
        <v>32</v>
      </c>
    </row>
    <row r="924" spans="1:3" x14ac:dyDescent="0.3">
      <c r="A924" s="167">
        <v>923</v>
      </c>
      <c r="B924" s="167" t="s">
        <v>982</v>
      </c>
      <c r="C924" s="167">
        <v>33</v>
      </c>
    </row>
    <row r="925" spans="1:3" x14ac:dyDescent="0.3">
      <c r="A925" s="167">
        <v>924</v>
      </c>
      <c r="B925" s="167" t="s">
        <v>982</v>
      </c>
      <c r="C925" s="167">
        <v>34</v>
      </c>
    </row>
    <row r="926" spans="1:3" x14ac:dyDescent="0.3">
      <c r="A926" s="167">
        <v>925</v>
      </c>
      <c r="B926" s="167" t="s">
        <v>982</v>
      </c>
      <c r="C926" s="167">
        <v>35</v>
      </c>
    </row>
    <row r="927" spans="1:3" x14ac:dyDescent="0.3">
      <c r="A927" s="167">
        <v>926</v>
      </c>
      <c r="B927" s="167" t="s">
        <v>982</v>
      </c>
      <c r="C927" s="167">
        <v>36</v>
      </c>
    </row>
    <row r="928" spans="1:3" x14ac:dyDescent="0.3">
      <c r="A928" s="167">
        <v>927</v>
      </c>
      <c r="B928" s="167" t="s">
        <v>982</v>
      </c>
      <c r="C928" s="167">
        <v>37</v>
      </c>
    </row>
    <row r="929" spans="1:3" x14ac:dyDescent="0.3">
      <c r="A929" s="167">
        <v>928</v>
      </c>
      <c r="B929" s="167" t="s">
        <v>982</v>
      </c>
      <c r="C929" s="167">
        <v>38</v>
      </c>
    </row>
    <row r="930" spans="1:3" x14ac:dyDescent="0.3">
      <c r="A930" s="167">
        <v>929</v>
      </c>
      <c r="B930" s="167" t="s">
        <v>982</v>
      </c>
      <c r="C930" s="167">
        <v>39</v>
      </c>
    </row>
    <row r="931" spans="1:3" x14ac:dyDescent="0.3">
      <c r="A931" s="167">
        <v>930</v>
      </c>
      <c r="B931" s="167" t="s">
        <v>982</v>
      </c>
      <c r="C931" s="167">
        <v>40</v>
      </c>
    </row>
    <row r="932" spans="1:3" x14ac:dyDescent="0.3">
      <c r="A932" s="167">
        <v>931</v>
      </c>
      <c r="B932" s="167" t="s">
        <v>982</v>
      </c>
      <c r="C932" s="167">
        <v>41</v>
      </c>
    </row>
    <row r="933" spans="1:3" x14ac:dyDescent="0.3">
      <c r="A933" s="167">
        <v>932</v>
      </c>
      <c r="B933" s="167" t="s">
        <v>982</v>
      </c>
      <c r="C933" s="167">
        <v>42</v>
      </c>
    </row>
    <row r="934" spans="1:3" x14ac:dyDescent="0.3">
      <c r="A934" s="167">
        <v>933</v>
      </c>
      <c r="B934" s="167" t="s">
        <v>982</v>
      </c>
      <c r="C934" s="167">
        <v>43</v>
      </c>
    </row>
    <row r="935" spans="1:3" x14ac:dyDescent="0.3">
      <c r="A935" s="167">
        <v>934</v>
      </c>
      <c r="B935" s="167" t="s">
        <v>982</v>
      </c>
      <c r="C935" s="167">
        <v>44</v>
      </c>
    </row>
    <row r="936" spans="1:3" x14ac:dyDescent="0.3">
      <c r="A936" s="167">
        <v>935</v>
      </c>
      <c r="B936" s="167" t="s">
        <v>982</v>
      </c>
      <c r="C936" s="167">
        <v>45</v>
      </c>
    </row>
    <row r="937" spans="1:3" x14ac:dyDescent="0.3">
      <c r="A937" s="167">
        <v>936</v>
      </c>
      <c r="B937" s="167" t="s">
        <v>982</v>
      </c>
      <c r="C937" s="167">
        <v>46</v>
      </c>
    </row>
    <row r="938" spans="1:3" x14ac:dyDescent="0.3">
      <c r="A938" s="167">
        <v>937</v>
      </c>
      <c r="B938" s="167" t="s">
        <v>982</v>
      </c>
      <c r="C938" s="167">
        <v>47</v>
      </c>
    </row>
    <row r="939" spans="1:3" x14ac:dyDescent="0.3">
      <c r="A939" s="167">
        <v>938</v>
      </c>
      <c r="B939" s="167" t="s">
        <v>982</v>
      </c>
      <c r="C939" s="167">
        <v>48</v>
      </c>
    </row>
    <row r="940" spans="1:3" x14ac:dyDescent="0.3">
      <c r="A940" s="167">
        <v>939</v>
      </c>
      <c r="B940" s="167" t="s">
        <v>982</v>
      </c>
      <c r="C940" s="167">
        <v>49</v>
      </c>
    </row>
    <row r="941" spans="1:3" x14ac:dyDescent="0.3">
      <c r="A941" s="167">
        <v>940</v>
      </c>
      <c r="B941" s="167" t="s">
        <v>982</v>
      </c>
      <c r="C941" s="167">
        <v>50</v>
      </c>
    </row>
    <row r="942" spans="1:3" x14ac:dyDescent="0.3">
      <c r="A942" s="114">
        <v>941</v>
      </c>
      <c r="B942" s="114" t="s">
        <v>983</v>
      </c>
      <c r="C942" s="114">
        <v>1</v>
      </c>
    </row>
    <row r="943" spans="1:3" x14ac:dyDescent="0.3">
      <c r="A943" s="114">
        <v>942</v>
      </c>
      <c r="B943" s="114" t="s">
        <v>983</v>
      </c>
      <c r="C943" s="114">
        <v>2</v>
      </c>
    </row>
    <row r="944" spans="1:3" x14ac:dyDescent="0.3">
      <c r="A944" s="114">
        <v>943</v>
      </c>
      <c r="B944" s="114" t="s">
        <v>983</v>
      </c>
      <c r="C944" s="114">
        <v>3</v>
      </c>
    </row>
    <row r="945" spans="1:3" x14ac:dyDescent="0.3">
      <c r="A945" s="114">
        <v>944</v>
      </c>
      <c r="B945" s="114" t="s">
        <v>983</v>
      </c>
      <c r="C945" s="114">
        <v>4</v>
      </c>
    </row>
    <row r="946" spans="1:3" x14ac:dyDescent="0.3">
      <c r="A946" s="114">
        <v>945</v>
      </c>
      <c r="B946" s="114" t="s">
        <v>983</v>
      </c>
      <c r="C946" s="114">
        <v>5</v>
      </c>
    </row>
    <row r="947" spans="1:3" x14ac:dyDescent="0.3">
      <c r="A947" s="114">
        <v>946</v>
      </c>
      <c r="B947" s="114" t="s">
        <v>983</v>
      </c>
      <c r="C947" s="114">
        <v>6</v>
      </c>
    </row>
    <row r="948" spans="1:3" x14ac:dyDescent="0.3">
      <c r="A948" s="114">
        <v>947</v>
      </c>
      <c r="B948" s="114" t="s">
        <v>983</v>
      </c>
      <c r="C948" s="114">
        <v>7</v>
      </c>
    </row>
    <row r="949" spans="1:3" x14ac:dyDescent="0.3">
      <c r="A949" s="114">
        <v>948</v>
      </c>
      <c r="B949" s="114" t="s">
        <v>983</v>
      </c>
      <c r="C949" s="114">
        <v>8</v>
      </c>
    </row>
    <row r="950" spans="1:3" x14ac:dyDescent="0.3">
      <c r="A950" s="114">
        <v>949</v>
      </c>
      <c r="B950" s="114" t="s">
        <v>983</v>
      </c>
      <c r="C950" s="114">
        <v>9</v>
      </c>
    </row>
    <row r="951" spans="1:3" x14ac:dyDescent="0.3">
      <c r="A951" s="114">
        <v>950</v>
      </c>
      <c r="B951" s="114" t="s">
        <v>983</v>
      </c>
      <c r="C951" s="114">
        <v>10</v>
      </c>
    </row>
    <row r="952" spans="1:3" x14ac:dyDescent="0.3">
      <c r="A952" s="114">
        <v>951</v>
      </c>
      <c r="B952" s="114" t="s">
        <v>983</v>
      </c>
      <c r="C952" s="114">
        <v>11</v>
      </c>
    </row>
    <row r="953" spans="1:3" x14ac:dyDescent="0.3">
      <c r="A953" s="114">
        <v>952</v>
      </c>
      <c r="B953" s="114" t="s">
        <v>983</v>
      </c>
      <c r="C953" s="114">
        <v>12</v>
      </c>
    </row>
    <row r="954" spans="1:3" x14ac:dyDescent="0.3">
      <c r="A954" s="114">
        <v>953</v>
      </c>
      <c r="B954" s="114" t="s">
        <v>983</v>
      </c>
      <c r="C954" s="114">
        <v>13</v>
      </c>
    </row>
    <row r="955" spans="1:3" x14ac:dyDescent="0.3">
      <c r="A955" s="114">
        <v>954</v>
      </c>
      <c r="B955" s="114" t="s">
        <v>983</v>
      </c>
      <c r="C955" s="114">
        <v>14</v>
      </c>
    </row>
    <row r="956" spans="1:3" x14ac:dyDescent="0.3">
      <c r="A956" s="114">
        <v>955</v>
      </c>
      <c r="B956" s="114" t="s">
        <v>983</v>
      </c>
      <c r="C956" s="114">
        <v>15</v>
      </c>
    </row>
    <row r="957" spans="1:3" x14ac:dyDescent="0.3">
      <c r="A957" s="114">
        <v>956</v>
      </c>
      <c r="B957" s="114" t="s">
        <v>983</v>
      </c>
      <c r="C957" s="114">
        <v>16</v>
      </c>
    </row>
    <row r="958" spans="1:3" x14ac:dyDescent="0.3">
      <c r="A958" s="114">
        <v>957</v>
      </c>
      <c r="B958" s="114" t="s">
        <v>983</v>
      </c>
      <c r="C958" s="114">
        <v>17</v>
      </c>
    </row>
    <row r="959" spans="1:3" x14ac:dyDescent="0.3">
      <c r="A959" s="114">
        <v>958</v>
      </c>
      <c r="B959" s="114" t="s">
        <v>983</v>
      </c>
      <c r="C959" s="114">
        <v>18</v>
      </c>
    </row>
    <row r="960" spans="1:3" x14ac:dyDescent="0.3">
      <c r="A960" s="114">
        <v>959</v>
      </c>
      <c r="B960" s="114" t="s">
        <v>983</v>
      </c>
      <c r="C960" s="114">
        <v>19</v>
      </c>
    </row>
    <row r="961" spans="1:3" x14ac:dyDescent="0.3">
      <c r="A961" s="114">
        <v>960</v>
      </c>
      <c r="B961" s="114" t="s">
        <v>983</v>
      </c>
      <c r="C961" s="114">
        <v>20</v>
      </c>
    </row>
    <row r="962" spans="1:3" x14ac:dyDescent="0.3">
      <c r="A962" s="114">
        <v>961</v>
      </c>
      <c r="B962" s="114" t="s">
        <v>983</v>
      </c>
      <c r="C962" s="114">
        <v>21</v>
      </c>
    </row>
    <row r="963" spans="1:3" x14ac:dyDescent="0.3">
      <c r="A963" s="114">
        <v>962</v>
      </c>
      <c r="B963" s="114" t="s">
        <v>983</v>
      </c>
      <c r="C963" s="114">
        <v>22</v>
      </c>
    </row>
    <row r="964" spans="1:3" x14ac:dyDescent="0.3">
      <c r="A964" s="114">
        <v>963</v>
      </c>
      <c r="B964" s="114" t="s">
        <v>983</v>
      </c>
      <c r="C964" s="114">
        <v>23</v>
      </c>
    </row>
    <row r="965" spans="1:3" x14ac:dyDescent="0.3">
      <c r="A965" s="114">
        <v>964</v>
      </c>
      <c r="B965" s="114" t="s">
        <v>983</v>
      </c>
      <c r="C965" s="114">
        <v>24</v>
      </c>
    </row>
    <row r="966" spans="1:3" x14ac:dyDescent="0.3">
      <c r="A966" s="114">
        <v>965</v>
      </c>
      <c r="B966" s="114" t="s">
        <v>983</v>
      </c>
      <c r="C966" s="114">
        <v>25</v>
      </c>
    </row>
    <row r="967" spans="1:3" x14ac:dyDescent="0.3">
      <c r="A967" s="167">
        <v>966</v>
      </c>
      <c r="B967" s="167" t="s">
        <v>983</v>
      </c>
      <c r="C967" s="167">
        <v>26</v>
      </c>
    </row>
    <row r="968" spans="1:3" x14ac:dyDescent="0.3">
      <c r="A968" s="167">
        <v>967</v>
      </c>
      <c r="B968" s="167" t="s">
        <v>983</v>
      </c>
      <c r="C968" s="167">
        <v>27</v>
      </c>
    </row>
    <row r="969" spans="1:3" x14ac:dyDescent="0.3">
      <c r="A969" s="167">
        <v>968</v>
      </c>
      <c r="B969" s="167" t="s">
        <v>983</v>
      </c>
      <c r="C969" s="167">
        <v>28</v>
      </c>
    </row>
    <row r="970" spans="1:3" x14ac:dyDescent="0.3">
      <c r="A970" s="167">
        <v>969</v>
      </c>
      <c r="B970" s="167" t="s">
        <v>983</v>
      </c>
      <c r="C970" s="167">
        <v>29</v>
      </c>
    </row>
    <row r="971" spans="1:3" x14ac:dyDescent="0.3">
      <c r="A971" s="167">
        <v>970</v>
      </c>
      <c r="B971" s="167" t="s">
        <v>983</v>
      </c>
      <c r="C971" s="167">
        <v>30</v>
      </c>
    </row>
    <row r="972" spans="1:3" x14ac:dyDescent="0.3">
      <c r="A972" s="167">
        <v>971</v>
      </c>
      <c r="B972" s="167" t="s">
        <v>983</v>
      </c>
      <c r="C972" s="167">
        <v>31</v>
      </c>
    </row>
    <row r="973" spans="1:3" x14ac:dyDescent="0.3">
      <c r="A973" s="167">
        <v>972</v>
      </c>
      <c r="B973" s="167" t="s">
        <v>983</v>
      </c>
      <c r="C973" s="167">
        <v>32</v>
      </c>
    </row>
    <row r="974" spans="1:3" x14ac:dyDescent="0.3">
      <c r="A974" s="167">
        <v>973</v>
      </c>
      <c r="B974" s="167" t="s">
        <v>983</v>
      </c>
      <c r="C974" s="167">
        <v>33</v>
      </c>
    </row>
    <row r="975" spans="1:3" x14ac:dyDescent="0.3">
      <c r="A975" s="167">
        <v>974</v>
      </c>
      <c r="B975" s="167" t="s">
        <v>983</v>
      </c>
      <c r="C975" s="167">
        <v>34</v>
      </c>
    </row>
    <row r="976" spans="1:3" x14ac:dyDescent="0.3">
      <c r="A976" s="167">
        <v>975</v>
      </c>
      <c r="B976" s="167" t="s">
        <v>983</v>
      </c>
      <c r="C976" s="167">
        <v>35</v>
      </c>
    </row>
    <row r="977" spans="1:3" x14ac:dyDescent="0.3">
      <c r="A977" s="167">
        <v>976</v>
      </c>
      <c r="B977" s="167" t="s">
        <v>983</v>
      </c>
      <c r="C977" s="167">
        <v>36</v>
      </c>
    </row>
    <row r="978" spans="1:3" x14ac:dyDescent="0.3">
      <c r="A978" s="167">
        <v>977</v>
      </c>
      <c r="B978" s="167" t="s">
        <v>983</v>
      </c>
      <c r="C978" s="167">
        <v>37</v>
      </c>
    </row>
    <row r="979" spans="1:3" x14ac:dyDescent="0.3">
      <c r="A979" s="167">
        <v>978</v>
      </c>
      <c r="B979" s="167" t="s">
        <v>983</v>
      </c>
      <c r="C979" s="167">
        <v>38</v>
      </c>
    </row>
    <row r="980" spans="1:3" x14ac:dyDescent="0.3">
      <c r="A980" s="167">
        <v>979</v>
      </c>
      <c r="B980" s="167" t="s">
        <v>983</v>
      </c>
      <c r="C980" s="167">
        <v>39</v>
      </c>
    </row>
    <row r="981" spans="1:3" x14ac:dyDescent="0.3">
      <c r="A981" s="167">
        <v>980</v>
      </c>
      <c r="B981" s="167" t="s">
        <v>983</v>
      </c>
      <c r="C981" s="167">
        <v>40</v>
      </c>
    </row>
    <row r="982" spans="1:3" x14ac:dyDescent="0.3">
      <c r="A982" s="167">
        <v>981</v>
      </c>
      <c r="B982" s="167" t="s">
        <v>983</v>
      </c>
      <c r="C982" s="167">
        <v>41</v>
      </c>
    </row>
    <row r="983" spans="1:3" x14ac:dyDescent="0.3">
      <c r="A983" s="167">
        <v>982</v>
      </c>
      <c r="B983" s="167" t="s">
        <v>983</v>
      </c>
      <c r="C983" s="167">
        <v>42</v>
      </c>
    </row>
    <row r="984" spans="1:3" x14ac:dyDescent="0.3">
      <c r="A984" s="167">
        <v>983</v>
      </c>
      <c r="B984" s="167" t="s">
        <v>983</v>
      </c>
      <c r="C984" s="167">
        <v>43</v>
      </c>
    </row>
    <row r="985" spans="1:3" x14ac:dyDescent="0.3">
      <c r="A985" s="167">
        <v>984</v>
      </c>
      <c r="B985" s="167" t="s">
        <v>983</v>
      </c>
      <c r="C985" s="167">
        <v>44</v>
      </c>
    </row>
    <row r="986" spans="1:3" x14ac:dyDescent="0.3">
      <c r="A986" s="167">
        <v>985</v>
      </c>
      <c r="B986" s="167" t="s">
        <v>983</v>
      </c>
      <c r="C986" s="167">
        <v>45</v>
      </c>
    </row>
    <row r="987" spans="1:3" x14ac:dyDescent="0.3">
      <c r="A987" s="167">
        <v>986</v>
      </c>
      <c r="B987" s="167" t="s">
        <v>983</v>
      </c>
      <c r="C987" s="167">
        <v>46</v>
      </c>
    </row>
    <row r="988" spans="1:3" x14ac:dyDescent="0.3">
      <c r="A988" s="167">
        <v>987</v>
      </c>
      <c r="B988" s="167" t="s">
        <v>983</v>
      </c>
      <c r="C988" s="167">
        <v>47</v>
      </c>
    </row>
    <row r="989" spans="1:3" x14ac:dyDescent="0.3">
      <c r="A989" s="167">
        <v>988</v>
      </c>
      <c r="B989" s="167" t="s">
        <v>983</v>
      </c>
      <c r="C989" s="167">
        <v>48</v>
      </c>
    </row>
    <row r="990" spans="1:3" x14ac:dyDescent="0.3">
      <c r="A990" s="167">
        <v>989</v>
      </c>
      <c r="B990" s="167" t="s">
        <v>983</v>
      </c>
      <c r="C990" s="167">
        <v>49</v>
      </c>
    </row>
    <row r="991" spans="1:3" x14ac:dyDescent="0.3">
      <c r="A991" s="167">
        <v>990</v>
      </c>
      <c r="B991" s="167" t="s">
        <v>983</v>
      </c>
      <c r="C991" s="167">
        <v>50</v>
      </c>
    </row>
    <row r="992" spans="1:3" x14ac:dyDescent="0.3">
      <c r="A992" s="114">
        <v>991</v>
      </c>
      <c r="B992" s="114" t="s">
        <v>984</v>
      </c>
      <c r="C992" s="114">
        <v>1</v>
      </c>
    </row>
    <row r="993" spans="1:3" x14ac:dyDescent="0.3">
      <c r="A993" s="114">
        <v>992</v>
      </c>
      <c r="B993" s="114" t="s">
        <v>984</v>
      </c>
      <c r="C993" s="114">
        <v>2</v>
      </c>
    </row>
    <row r="994" spans="1:3" x14ac:dyDescent="0.3">
      <c r="A994" s="114">
        <v>993</v>
      </c>
      <c r="B994" s="114" t="s">
        <v>984</v>
      </c>
      <c r="C994" s="114">
        <v>3</v>
      </c>
    </row>
    <row r="995" spans="1:3" x14ac:dyDescent="0.3">
      <c r="A995" s="114">
        <v>994</v>
      </c>
      <c r="B995" s="114" t="s">
        <v>984</v>
      </c>
      <c r="C995" s="114">
        <v>4</v>
      </c>
    </row>
    <row r="996" spans="1:3" x14ac:dyDescent="0.3">
      <c r="A996" s="114">
        <v>995</v>
      </c>
      <c r="B996" s="114" t="s">
        <v>984</v>
      </c>
      <c r="C996" s="114">
        <v>5</v>
      </c>
    </row>
    <row r="997" spans="1:3" x14ac:dyDescent="0.3">
      <c r="A997" s="114">
        <v>996</v>
      </c>
      <c r="B997" s="114" t="s">
        <v>984</v>
      </c>
      <c r="C997" s="114">
        <v>6</v>
      </c>
    </row>
    <row r="998" spans="1:3" x14ac:dyDescent="0.3">
      <c r="A998" s="114">
        <v>997</v>
      </c>
      <c r="B998" s="114" t="s">
        <v>984</v>
      </c>
      <c r="C998" s="114">
        <v>7</v>
      </c>
    </row>
    <row r="999" spans="1:3" x14ac:dyDescent="0.3">
      <c r="A999" s="114">
        <v>998</v>
      </c>
      <c r="B999" s="114" t="s">
        <v>984</v>
      </c>
      <c r="C999" s="114">
        <v>8</v>
      </c>
    </row>
    <row r="1000" spans="1:3" x14ac:dyDescent="0.3">
      <c r="A1000" s="114">
        <v>999</v>
      </c>
      <c r="B1000" s="114" t="s">
        <v>984</v>
      </c>
      <c r="C1000" s="114">
        <v>9</v>
      </c>
    </row>
    <row r="1001" spans="1:3" x14ac:dyDescent="0.3">
      <c r="A1001" s="114">
        <v>1000</v>
      </c>
      <c r="B1001" s="114" t="s">
        <v>984</v>
      </c>
      <c r="C1001" s="114">
        <v>10</v>
      </c>
    </row>
    <row r="1002" spans="1:3" x14ac:dyDescent="0.3">
      <c r="A1002" s="114">
        <v>1001</v>
      </c>
      <c r="B1002" s="114" t="s">
        <v>984</v>
      </c>
      <c r="C1002" s="114">
        <v>11</v>
      </c>
    </row>
    <row r="1003" spans="1:3" x14ac:dyDescent="0.3">
      <c r="A1003" s="114">
        <v>1002</v>
      </c>
      <c r="B1003" s="114" t="s">
        <v>984</v>
      </c>
      <c r="C1003" s="114">
        <v>12</v>
      </c>
    </row>
    <row r="1004" spans="1:3" x14ac:dyDescent="0.3">
      <c r="A1004" s="114">
        <v>1003</v>
      </c>
      <c r="B1004" s="114" t="s">
        <v>984</v>
      </c>
      <c r="C1004" s="114">
        <v>13</v>
      </c>
    </row>
    <row r="1005" spans="1:3" x14ac:dyDescent="0.3">
      <c r="A1005" s="114">
        <v>1004</v>
      </c>
      <c r="B1005" s="114" t="s">
        <v>984</v>
      </c>
      <c r="C1005" s="114">
        <v>14</v>
      </c>
    </row>
    <row r="1006" spans="1:3" x14ac:dyDescent="0.3">
      <c r="A1006" s="114">
        <v>1005</v>
      </c>
      <c r="B1006" s="114" t="s">
        <v>984</v>
      </c>
      <c r="C1006" s="114">
        <v>15</v>
      </c>
    </row>
    <row r="1007" spans="1:3" x14ac:dyDescent="0.3">
      <c r="A1007" s="114">
        <v>1006</v>
      </c>
      <c r="B1007" s="114" t="s">
        <v>984</v>
      </c>
      <c r="C1007" s="114">
        <v>16</v>
      </c>
    </row>
    <row r="1008" spans="1:3" x14ac:dyDescent="0.3">
      <c r="A1008" s="114">
        <v>1007</v>
      </c>
      <c r="B1008" s="114" t="s">
        <v>984</v>
      </c>
      <c r="C1008" s="114">
        <v>17</v>
      </c>
    </row>
    <row r="1009" spans="1:3" x14ac:dyDescent="0.3">
      <c r="A1009" s="114">
        <v>1008</v>
      </c>
      <c r="B1009" s="114" t="s">
        <v>984</v>
      </c>
      <c r="C1009" s="114">
        <v>18</v>
      </c>
    </row>
    <row r="1010" spans="1:3" x14ac:dyDescent="0.3">
      <c r="A1010" s="114">
        <v>1009</v>
      </c>
      <c r="B1010" s="114" t="s">
        <v>984</v>
      </c>
      <c r="C1010" s="114">
        <v>19</v>
      </c>
    </row>
    <row r="1011" spans="1:3" x14ac:dyDescent="0.3">
      <c r="A1011" s="114">
        <v>1010</v>
      </c>
      <c r="B1011" s="114" t="s">
        <v>984</v>
      </c>
      <c r="C1011" s="114">
        <v>20</v>
      </c>
    </row>
    <row r="1012" spans="1:3" x14ac:dyDescent="0.3">
      <c r="A1012" s="114">
        <v>1011</v>
      </c>
      <c r="B1012" s="114" t="s">
        <v>984</v>
      </c>
      <c r="C1012" s="114">
        <v>21</v>
      </c>
    </row>
    <row r="1013" spans="1:3" x14ac:dyDescent="0.3">
      <c r="A1013" s="114">
        <v>1012</v>
      </c>
      <c r="B1013" s="114" t="s">
        <v>984</v>
      </c>
      <c r="C1013" s="114">
        <v>22</v>
      </c>
    </row>
    <row r="1014" spans="1:3" x14ac:dyDescent="0.3">
      <c r="A1014" s="114">
        <v>1013</v>
      </c>
      <c r="B1014" s="114" t="s">
        <v>984</v>
      </c>
      <c r="C1014" s="114">
        <v>23</v>
      </c>
    </row>
    <row r="1015" spans="1:3" x14ac:dyDescent="0.3">
      <c r="A1015" s="114">
        <v>1014</v>
      </c>
      <c r="B1015" s="114" t="s">
        <v>984</v>
      </c>
      <c r="C1015" s="114">
        <v>24</v>
      </c>
    </row>
    <row r="1016" spans="1:3" x14ac:dyDescent="0.3">
      <c r="A1016" s="114">
        <v>1015</v>
      </c>
      <c r="B1016" s="114" t="s">
        <v>984</v>
      </c>
      <c r="C1016" s="114">
        <v>25</v>
      </c>
    </row>
    <row r="1017" spans="1:3" x14ac:dyDescent="0.3">
      <c r="A1017" s="167">
        <v>1016</v>
      </c>
      <c r="B1017" s="167" t="s">
        <v>984</v>
      </c>
      <c r="C1017" s="167">
        <v>26</v>
      </c>
    </row>
    <row r="1018" spans="1:3" x14ac:dyDescent="0.3">
      <c r="A1018" s="167">
        <v>1017</v>
      </c>
      <c r="B1018" s="167" t="s">
        <v>984</v>
      </c>
      <c r="C1018" s="167">
        <v>27</v>
      </c>
    </row>
    <row r="1019" spans="1:3" x14ac:dyDescent="0.3">
      <c r="A1019" s="167">
        <v>1018</v>
      </c>
      <c r="B1019" s="167" t="s">
        <v>984</v>
      </c>
      <c r="C1019" s="167">
        <v>28</v>
      </c>
    </row>
    <row r="1020" spans="1:3" x14ac:dyDescent="0.3">
      <c r="A1020" s="167">
        <v>1019</v>
      </c>
      <c r="B1020" s="167" t="s">
        <v>984</v>
      </c>
      <c r="C1020" s="167">
        <v>29</v>
      </c>
    </row>
    <row r="1021" spans="1:3" x14ac:dyDescent="0.3">
      <c r="A1021" s="167">
        <v>1020</v>
      </c>
      <c r="B1021" s="167" t="s">
        <v>984</v>
      </c>
      <c r="C1021" s="167">
        <v>30</v>
      </c>
    </row>
    <row r="1022" spans="1:3" x14ac:dyDescent="0.3">
      <c r="A1022" s="167">
        <v>1021</v>
      </c>
      <c r="B1022" s="167" t="s">
        <v>984</v>
      </c>
      <c r="C1022" s="167">
        <v>31</v>
      </c>
    </row>
    <row r="1023" spans="1:3" x14ac:dyDescent="0.3">
      <c r="A1023" s="167">
        <v>1022</v>
      </c>
      <c r="B1023" s="167" t="s">
        <v>984</v>
      </c>
      <c r="C1023" s="167">
        <v>32</v>
      </c>
    </row>
    <row r="1024" spans="1:3" x14ac:dyDescent="0.3">
      <c r="A1024" s="167">
        <v>1023</v>
      </c>
      <c r="B1024" s="167" t="s">
        <v>984</v>
      </c>
      <c r="C1024" s="167">
        <v>33</v>
      </c>
    </row>
    <row r="1025" spans="1:3" x14ac:dyDescent="0.3">
      <c r="A1025" s="167">
        <v>1024</v>
      </c>
      <c r="B1025" s="167" t="s">
        <v>984</v>
      </c>
      <c r="C1025" s="167">
        <v>34</v>
      </c>
    </row>
    <row r="1026" spans="1:3" x14ac:dyDescent="0.3">
      <c r="A1026" s="167">
        <v>1025</v>
      </c>
      <c r="B1026" s="167" t="s">
        <v>984</v>
      </c>
      <c r="C1026" s="167">
        <v>35</v>
      </c>
    </row>
    <row r="1027" spans="1:3" x14ac:dyDescent="0.3">
      <c r="A1027" s="167">
        <v>1026</v>
      </c>
      <c r="B1027" s="167" t="s">
        <v>984</v>
      </c>
      <c r="C1027" s="167">
        <v>36</v>
      </c>
    </row>
    <row r="1028" spans="1:3" x14ac:dyDescent="0.3">
      <c r="A1028" s="167">
        <v>1027</v>
      </c>
      <c r="B1028" s="167" t="s">
        <v>984</v>
      </c>
      <c r="C1028" s="167">
        <v>37</v>
      </c>
    </row>
    <row r="1029" spans="1:3" x14ac:dyDescent="0.3">
      <c r="A1029" s="167">
        <v>1028</v>
      </c>
      <c r="B1029" s="167" t="s">
        <v>984</v>
      </c>
      <c r="C1029" s="167">
        <v>38</v>
      </c>
    </row>
    <row r="1030" spans="1:3" x14ac:dyDescent="0.3">
      <c r="A1030" s="167">
        <v>1029</v>
      </c>
      <c r="B1030" s="167" t="s">
        <v>984</v>
      </c>
      <c r="C1030" s="167">
        <v>39</v>
      </c>
    </row>
    <row r="1031" spans="1:3" x14ac:dyDescent="0.3">
      <c r="A1031" s="167">
        <v>1030</v>
      </c>
      <c r="B1031" s="167" t="s">
        <v>984</v>
      </c>
      <c r="C1031" s="167">
        <v>40</v>
      </c>
    </row>
    <row r="1032" spans="1:3" x14ac:dyDescent="0.3">
      <c r="A1032" s="167">
        <v>1031</v>
      </c>
      <c r="B1032" s="167" t="s">
        <v>984</v>
      </c>
      <c r="C1032" s="167">
        <v>41</v>
      </c>
    </row>
    <row r="1033" spans="1:3" x14ac:dyDescent="0.3">
      <c r="A1033" s="167">
        <v>1032</v>
      </c>
      <c r="B1033" s="167" t="s">
        <v>984</v>
      </c>
      <c r="C1033" s="167">
        <v>42</v>
      </c>
    </row>
    <row r="1034" spans="1:3" x14ac:dyDescent="0.3">
      <c r="A1034" s="167">
        <v>1033</v>
      </c>
      <c r="B1034" s="167" t="s">
        <v>984</v>
      </c>
      <c r="C1034" s="167">
        <v>43</v>
      </c>
    </row>
    <row r="1035" spans="1:3" x14ac:dyDescent="0.3">
      <c r="A1035" s="167">
        <v>1034</v>
      </c>
      <c r="B1035" s="167" t="s">
        <v>984</v>
      </c>
      <c r="C1035" s="167">
        <v>44</v>
      </c>
    </row>
    <row r="1036" spans="1:3" x14ac:dyDescent="0.3">
      <c r="A1036" s="167">
        <v>1035</v>
      </c>
      <c r="B1036" s="167" t="s">
        <v>984</v>
      </c>
      <c r="C1036" s="167">
        <v>45</v>
      </c>
    </row>
    <row r="1037" spans="1:3" x14ac:dyDescent="0.3">
      <c r="A1037" s="167">
        <v>1036</v>
      </c>
      <c r="B1037" s="167" t="s">
        <v>984</v>
      </c>
      <c r="C1037" s="167">
        <v>46</v>
      </c>
    </row>
    <row r="1038" spans="1:3" x14ac:dyDescent="0.3">
      <c r="A1038" s="167">
        <v>1037</v>
      </c>
      <c r="B1038" s="167" t="s">
        <v>984</v>
      </c>
      <c r="C1038" s="167">
        <v>47</v>
      </c>
    </row>
    <row r="1039" spans="1:3" x14ac:dyDescent="0.3">
      <c r="A1039" s="167">
        <v>1038</v>
      </c>
      <c r="B1039" s="167" t="s">
        <v>984</v>
      </c>
      <c r="C1039" s="167">
        <v>48</v>
      </c>
    </row>
    <row r="1040" spans="1:3" x14ac:dyDescent="0.3">
      <c r="A1040" s="167">
        <v>1039</v>
      </c>
      <c r="B1040" s="167" t="s">
        <v>984</v>
      </c>
      <c r="C1040" s="167">
        <v>49</v>
      </c>
    </row>
    <row r="1041" spans="1:3" x14ac:dyDescent="0.3">
      <c r="A1041" s="167">
        <v>1040</v>
      </c>
      <c r="B1041" s="167" t="s">
        <v>984</v>
      </c>
      <c r="C1041" s="167">
        <v>50</v>
      </c>
    </row>
    <row r="1042" spans="1:3" x14ac:dyDescent="0.3">
      <c r="A1042" s="114">
        <v>1041</v>
      </c>
      <c r="B1042" s="114" t="s">
        <v>986</v>
      </c>
      <c r="C1042" s="114">
        <v>1</v>
      </c>
    </row>
    <row r="1043" spans="1:3" x14ac:dyDescent="0.3">
      <c r="A1043" s="114">
        <v>1042</v>
      </c>
      <c r="B1043" s="114" t="s">
        <v>986</v>
      </c>
      <c r="C1043" s="114">
        <v>2</v>
      </c>
    </row>
    <row r="1044" spans="1:3" x14ac:dyDescent="0.3">
      <c r="A1044" s="114">
        <v>1043</v>
      </c>
      <c r="B1044" s="114" t="s">
        <v>986</v>
      </c>
      <c r="C1044" s="114">
        <v>3</v>
      </c>
    </row>
    <row r="1045" spans="1:3" x14ac:dyDescent="0.3">
      <c r="A1045" s="114">
        <v>1044</v>
      </c>
      <c r="B1045" s="114" t="s">
        <v>986</v>
      </c>
      <c r="C1045" s="114">
        <v>4</v>
      </c>
    </row>
    <row r="1046" spans="1:3" x14ac:dyDescent="0.3">
      <c r="A1046" s="114">
        <v>1045</v>
      </c>
      <c r="B1046" s="114" t="s">
        <v>986</v>
      </c>
      <c r="C1046" s="114">
        <v>5</v>
      </c>
    </row>
    <row r="1047" spans="1:3" x14ac:dyDescent="0.3">
      <c r="A1047" s="114">
        <v>1046</v>
      </c>
      <c r="B1047" s="114" t="s">
        <v>986</v>
      </c>
      <c r="C1047" s="114">
        <v>6</v>
      </c>
    </row>
    <row r="1048" spans="1:3" x14ac:dyDescent="0.3">
      <c r="A1048" s="114">
        <v>1047</v>
      </c>
      <c r="B1048" s="114" t="s">
        <v>986</v>
      </c>
      <c r="C1048" s="114">
        <v>7</v>
      </c>
    </row>
    <row r="1049" spans="1:3" x14ac:dyDescent="0.3">
      <c r="A1049" s="114">
        <v>1048</v>
      </c>
      <c r="B1049" s="114" t="s">
        <v>986</v>
      </c>
      <c r="C1049" s="114">
        <v>8</v>
      </c>
    </row>
    <row r="1050" spans="1:3" x14ac:dyDescent="0.3">
      <c r="A1050" s="114">
        <v>1049</v>
      </c>
      <c r="B1050" s="114" t="s">
        <v>986</v>
      </c>
      <c r="C1050" s="114">
        <v>9</v>
      </c>
    </row>
    <row r="1051" spans="1:3" x14ac:dyDescent="0.3">
      <c r="A1051" s="114">
        <v>1050</v>
      </c>
      <c r="B1051" s="114" t="s">
        <v>986</v>
      </c>
      <c r="C1051" s="114">
        <v>10</v>
      </c>
    </row>
    <row r="1052" spans="1:3" x14ac:dyDescent="0.3">
      <c r="A1052" s="114">
        <v>1051</v>
      </c>
      <c r="B1052" s="114" t="s">
        <v>986</v>
      </c>
      <c r="C1052" s="114">
        <v>11</v>
      </c>
    </row>
    <row r="1053" spans="1:3" x14ac:dyDescent="0.3">
      <c r="A1053" s="114">
        <v>1052</v>
      </c>
      <c r="B1053" s="114" t="s">
        <v>986</v>
      </c>
      <c r="C1053" s="114">
        <v>12</v>
      </c>
    </row>
    <row r="1054" spans="1:3" x14ac:dyDescent="0.3">
      <c r="A1054" s="114">
        <v>1053</v>
      </c>
      <c r="B1054" s="114" t="s">
        <v>986</v>
      </c>
      <c r="C1054" s="114">
        <v>13</v>
      </c>
    </row>
    <row r="1055" spans="1:3" x14ac:dyDescent="0.3">
      <c r="A1055" s="114">
        <v>1054</v>
      </c>
      <c r="B1055" s="114" t="s">
        <v>986</v>
      </c>
      <c r="C1055" s="114">
        <v>14</v>
      </c>
    </row>
    <row r="1056" spans="1:3" x14ac:dyDescent="0.3">
      <c r="A1056" s="114">
        <v>1055</v>
      </c>
      <c r="B1056" s="114" t="s">
        <v>986</v>
      </c>
      <c r="C1056" s="114">
        <v>15</v>
      </c>
    </row>
    <row r="1057" spans="1:3" x14ac:dyDescent="0.3">
      <c r="A1057" s="114">
        <v>1056</v>
      </c>
      <c r="B1057" s="114" t="s">
        <v>986</v>
      </c>
      <c r="C1057" s="114">
        <v>16</v>
      </c>
    </row>
    <row r="1058" spans="1:3" x14ac:dyDescent="0.3">
      <c r="A1058" s="114">
        <v>1057</v>
      </c>
      <c r="B1058" s="114" t="s">
        <v>986</v>
      </c>
      <c r="C1058" s="114">
        <v>17</v>
      </c>
    </row>
    <row r="1059" spans="1:3" x14ac:dyDescent="0.3">
      <c r="A1059" s="114">
        <v>1058</v>
      </c>
      <c r="B1059" s="114" t="s">
        <v>986</v>
      </c>
      <c r="C1059" s="114">
        <v>18</v>
      </c>
    </row>
    <row r="1060" spans="1:3" x14ac:dyDescent="0.3">
      <c r="A1060" s="114">
        <v>1059</v>
      </c>
      <c r="B1060" s="114" t="s">
        <v>986</v>
      </c>
      <c r="C1060" s="114">
        <v>19</v>
      </c>
    </row>
    <row r="1061" spans="1:3" x14ac:dyDescent="0.3">
      <c r="A1061" s="114">
        <v>1060</v>
      </c>
      <c r="B1061" s="114" t="s">
        <v>986</v>
      </c>
      <c r="C1061" s="114">
        <v>20</v>
      </c>
    </row>
    <row r="1062" spans="1:3" x14ac:dyDescent="0.3">
      <c r="A1062" s="114">
        <v>1061</v>
      </c>
      <c r="B1062" s="114" t="s">
        <v>986</v>
      </c>
      <c r="C1062" s="114">
        <v>21</v>
      </c>
    </row>
    <row r="1063" spans="1:3" x14ac:dyDescent="0.3">
      <c r="A1063" s="114">
        <v>1062</v>
      </c>
      <c r="B1063" s="114" t="s">
        <v>986</v>
      </c>
      <c r="C1063" s="114">
        <v>22</v>
      </c>
    </row>
    <row r="1064" spans="1:3" x14ac:dyDescent="0.3">
      <c r="A1064" s="114">
        <v>1063</v>
      </c>
      <c r="B1064" s="114" t="s">
        <v>986</v>
      </c>
      <c r="C1064" s="114">
        <v>23</v>
      </c>
    </row>
    <row r="1065" spans="1:3" x14ac:dyDescent="0.3">
      <c r="A1065" s="114">
        <v>1064</v>
      </c>
      <c r="B1065" s="114" t="s">
        <v>986</v>
      </c>
      <c r="C1065" s="114">
        <v>24</v>
      </c>
    </row>
    <row r="1066" spans="1:3" x14ac:dyDescent="0.3">
      <c r="A1066" s="114">
        <v>1065</v>
      </c>
      <c r="B1066" s="114" t="s">
        <v>986</v>
      </c>
      <c r="C1066" s="114">
        <v>25</v>
      </c>
    </row>
    <row r="1067" spans="1:3" x14ac:dyDescent="0.3">
      <c r="A1067" s="167">
        <v>1066</v>
      </c>
      <c r="B1067" s="167" t="s">
        <v>986</v>
      </c>
      <c r="C1067" s="167">
        <v>26</v>
      </c>
    </row>
    <row r="1068" spans="1:3" x14ac:dyDescent="0.3">
      <c r="A1068" s="167">
        <v>1067</v>
      </c>
      <c r="B1068" s="167" t="s">
        <v>986</v>
      </c>
      <c r="C1068" s="167">
        <v>27</v>
      </c>
    </row>
    <row r="1069" spans="1:3" x14ac:dyDescent="0.3">
      <c r="A1069" s="167">
        <v>1068</v>
      </c>
      <c r="B1069" s="167" t="s">
        <v>986</v>
      </c>
      <c r="C1069" s="167">
        <v>28</v>
      </c>
    </row>
    <row r="1070" spans="1:3" x14ac:dyDescent="0.3">
      <c r="A1070" s="167">
        <v>1069</v>
      </c>
      <c r="B1070" s="167" t="s">
        <v>986</v>
      </c>
      <c r="C1070" s="167">
        <v>29</v>
      </c>
    </row>
    <row r="1071" spans="1:3" x14ac:dyDescent="0.3">
      <c r="A1071" s="167">
        <v>1070</v>
      </c>
      <c r="B1071" s="167" t="s">
        <v>986</v>
      </c>
      <c r="C1071" s="167">
        <v>30</v>
      </c>
    </row>
    <row r="1072" spans="1:3" x14ac:dyDescent="0.3">
      <c r="A1072" s="167">
        <v>1071</v>
      </c>
      <c r="B1072" s="167" t="s">
        <v>986</v>
      </c>
      <c r="C1072" s="167">
        <v>31</v>
      </c>
    </row>
    <row r="1073" spans="1:3" x14ac:dyDescent="0.3">
      <c r="A1073" s="167">
        <v>1072</v>
      </c>
      <c r="B1073" s="167" t="s">
        <v>986</v>
      </c>
      <c r="C1073" s="167">
        <v>32</v>
      </c>
    </row>
    <row r="1074" spans="1:3" x14ac:dyDescent="0.3">
      <c r="A1074" s="167">
        <v>1073</v>
      </c>
      <c r="B1074" s="167" t="s">
        <v>986</v>
      </c>
      <c r="C1074" s="167">
        <v>33</v>
      </c>
    </row>
    <row r="1075" spans="1:3" x14ac:dyDescent="0.3">
      <c r="A1075" s="167">
        <v>1074</v>
      </c>
      <c r="B1075" s="167" t="s">
        <v>986</v>
      </c>
      <c r="C1075" s="167">
        <v>34</v>
      </c>
    </row>
    <row r="1076" spans="1:3" x14ac:dyDescent="0.3">
      <c r="A1076" s="167">
        <v>1075</v>
      </c>
      <c r="B1076" s="167" t="s">
        <v>986</v>
      </c>
      <c r="C1076" s="167">
        <v>35</v>
      </c>
    </row>
    <row r="1077" spans="1:3" x14ac:dyDescent="0.3">
      <c r="A1077" s="167">
        <v>1076</v>
      </c>
      <c r="B1077" s="167" t="s">
        <v>986</v>
      </c>
      <c r="C1077" s="167">
        <v>36</v>
      </c>
    </row>
    <row r="1078" spans="1:3" x14ac:dyDescent="0.3">
      <c r="A1078" s="167">
        <v>1077</v>
      </c>
      <c r="B1078" s="167" t="s">
        <v>986</v>
      </c>
      <c r="C1078" s="167">
        <v>37</v>
      </c>
    </row>
    <row r="1079" spans="1:3" x14ac:dyDescent="0.3">
      <c r="A1079" s="167">
        <v>1078</v>
      </c>
      <c r="B1079" s="167" t="s">
        <v>986</v>
      </c>
      <c r="C1079" s="167">
        <v>38</v>
      </c>
    </row>
    <row r="1080" spans="1:3" x14ac:dyDescent="0.3">
      <c r="A1080" s="167">
        <v>1079</v>
      </c>
      <c r="B1080" s="167" t="s">
        <v>986</v>
      </c>
      <c r="C1080" s="167">
        <v>39</v>
      </c>
    </row>
    <row r="1081" spans="1:3" x14ac:dyDescent="0.3">
      <c r="A1081" s="167">
        <v>1080</v>
      </c>
      <c r="B1081" s="167" t="s">
        <v>986</v>
      </c>
      <c r="C1081" s="167">
        <v>40</v>
      </c>
    </row>
    <row r="1082" spans="1:3" x14ac:dyDescent="0.3">
      <c r="A1082" s="167">
        <v>1081</v>
      </c>
      <c r="B1082" s="167" t="s">
        <v>986</v>
      </c>
      <c r="C1082" s="167">
        <v>41</v>
      </c>
    </row>
    <row r="1083" spans="1:3" x14ac:dyDescent="0.3">
      <c r="A1083" s="167">
        <v>1082</v>
      </c>
      <c r="B1083" s="167" t="s">
        <v>986</v>
      </c>
      <c r="C1083" s="167">
        <v>42</v>
      </c>
    </row>
    <row r="1084" spans="1:3" x14ac:dyDescent="0.3">
      <c r="A1084" s="167">
        <v>1083</v>
      </c>
      <c r="B1084" s="167" t="s">
        <v>986</v>
      </c>
      <c r="C1084" s="167">
        <v>43</v>
      </c>
    </row>
    <row r="1085" spans="1:3" x14ac:dyDescent="0.3">
      <c r="A1085" s="167">
        <v>1084</v>
      </c>
      <c r="B1085" s="167" t="s">
        <v>986</v>
      </c>
      <c r="C1085" s="167">
        <v>44</v>
      </c>
    </row>
    <row r="1086" spans="1:3" x14ac:dyDescent="0.3">
      <c r="A1086" s="167">
        <v>1085</v>
      </c>
      <c r="B1086" s="167" t="s">
        <v>986</v>
      </c>
      <c r="C1086" s="167">
        <v>45</v>
      </c>
    </row>
    <row r="1087" spans="1:3" x14ac:dyDescent="0.3">
      <c r="A1087" s="167">
        <v>1086</v>
      </c>
      <c r="B1087" s="167" t="s">
        <v>986</v>
      </c>
      <c r="C1087" s="167">
        <v>46</v>
      </c>
    </row>
    <row r="1088" spans="1:3" x14ac:dyDescent="0.3">
      <c r="A1088" s="167">
        <v>1087</v>
      </c>
      <c r="B1088" s="167" t="s">
        <v>986</v>
      </c>
      <c r="C1088" s="167">
        <v>47</v>
      </c>
    </row>
    <row r="1089" spans="1:3" x14ac:dyDescent="0.3">
      <c r="A1089" s="167">
        <v>1088</v>
      </c>
      <c r="B1089" s="167" t="s">
        <v>986</v>
      </c>
      <c r="C1089" s="167">
        <v>48</v>
      </c>
    </row>
    <row r="1090" spans="1:3" x14ac:dyDescent="0.3">
      <c r="A1090" s="167">
        <v>1089</v>
      </c>
      <c r="B1090" s="167" t="s">
        <v>986</v>
      </c>
      <c r="C1090" s="167">
        <v>49</v>
      </c>
    </row>
    <row r="1091" spans="1:3" x14ac:dyDescent="0.3">
      <c r="A1091" s="167">
        <v>1090</v>
      </c>
      <c r="B1091" s="167" t="s">
        <v>986</v>
      </c>
      <c r="C1091" s="167">
        <v>50</v>
      </c>
    </row>
    <row r="1092" spans="1:3" x14ac:dyDescent="0.3">
      <c r="A1092" s="114">
        <v>1091</v>
      </c>
      <c r="B1092" s="114" t="s">
        <v>990</v>
      </c>
      <c r="C1092" s="114">
        <v>1</v>
      </c>
    </row>
    <row r="1093" spans="1:3" x14ac:dyDescent="0.3">
      <c r="A1093" s="114">
        <v>1092</v>
      </c>
      <c r="B1093" s="114" t="s">
        <v>990</v>
      </c>
      <c r="C1093" s="114">
        <v>2</v>
      </c>
    </row>
    <row r="1094" spans="1:3" x14ac:dyDescent="0.3">
      <c r="A1094" s="114">
        <v>1093</v>
      </c>
      <c r="B1094" s="114" t="s">
        <v>990</v>
      </c>
      <c r="C1094" s="114">
        <v>3</v>
      </c>
    </row>
    <row r="1095" spans="1:3" x14ac:dyDescent="0.3">
      <c r="A1095" s="114">
        <v>1094</v>
      </c>
      <c r="B1095" s="114" t="s">
        <v>990</v>
      </c>
      <c r="C1095" s="114">
        <v>4</v>
      </c>
    </row>
    <row r="1096" spans="1:3" x14ac:dyDescent="0.3">
      <c r="A1096" s="114">
        <v>1095</v>
      </c>
      <c r="B1096" s="114" t="s">
        <v>990</v>
      </c>
      <c r="C1096" s="114">
        <v>5</v>
      </c>
    </row>
    <row r="1097" spans="1:3" x14ac:dyDescent="0.3">
      <c r="A1097" s="114">
        <v>1096</v>
      </c>
      <c r="B1097" s="114" t="s">
        <v>990</v>
      </c>
      <c r="C1097" s="114">
        <v>6</v>
      </c>
    </row>
    <row r="1098" spans="1:3" x14ac:dyDescent="0.3">
      <c r="A1098" s="114">
        <v>1097</v>
      </c>
      <c r="B1098" s="114" t="s">
        <v>990</v>
      </c>
      <c r="C1098" s="114">
        <v>7</v>
      </c>
    </row>
    <row r="1099" spans="1:3" x14ac:dyDescent="0.3">
      <c r="A1099" s="114">
        <v>1098</v>
      </c>
      <c r="B1099" s="114" t="s">
        <v>990</v>
      </c>
      <c r="C1099" s="114">
        <v>8</v>
      </c>
    </row>
    <row r="1100" spans="1:3" x14ac:dyDescent="0.3">
      <c r="A1100" s="114">
        <v>1099</v>
      </c>
      <c r="B1100" s="114" t="s">
        <v>990</v>
      </c>
      <c r="C1100" s="114">
        <v>9</v>
      </c>
    </row>
    <row r="1101" spans="1:3" x14ac:dyDescent="0.3">
      <c r="A1101" s="114">
        <v>1100</v>
      </c>
      <c r="B1101" s="114" t="s">
        <v>990</v>
      </c>
      <c r="C1101" s="114">
        <v>10</v>
      </c>
    </row>
    <row r="1102" spans="1:3" x14ac:dyDescent="0.3">
      <c r="A1102" s="114">
        <v>1101</v>
      </c>
      <c r="B1102" s="114" t="s">
        <v>990</v>
      </c>
      <c r="C1102" s="114">
        <v>11</v>
      </c>
    </row>
    <row r="1103" spans="1:3" x14ac:dyDescent="0.3">
      <c r="A1103" s="114">
        <v>1102</v>
      </c>
      <c r="B1103" s="114" t="s">
        <v>990</v>
      </c>
      <c r="C1103" s="114">
        <v>12</v>
      </c>
    </row>
    <row r="1104" spans="1:3" x14ac:dyDescent="0.3">
      <c r="A1104" s="114">
        <v>1103</v>
      </c>
      <c r="B1104" s="114" t="s">
        <v>990</v>
      </c>
      <c r="C1104" s="114">
        <v>13</v>
      </c>
    </row>
    <row r="1105" spans="1:3" x14ac:dyDescent="0.3">
      <c r="A1105" s="114">
        <v>1104</v>
      </c>
      <c r="B1105" s="114" t="s">
        <v>990</v>
      </c>
      <c r="C1105" s="114">
        <v>14</v>
      </c>
    </row>
    <row r="1106" spans="1:3" x14ac:dyDescent="0.3">
      <c r="A1106" s="114">
        <v>1105</v>
      </c>
      <c r="B1106" s="114" t="s">
        <v>990</v>
      </c>
      <c r="C1106" s="114">
        <v>15</v>
      </c>
    </row>
    <row r="1107" spans="1:3" x14ac:dyDescent="0.3">
      <c r="A1107" s="114">
        <v>1106</v>
      </c>
      <c r="B1107" s="114" t="s">
        <v>990</v>
      </c>
      <c r="C1107" s="114">
        <v>16</v>
      </c>
    </row>
    <row r="1108" spans="1:3" x14ac:dyDescent="0.3">
      <c r="A1108" s="114">
        <v>1107</v>
      </c>
      <c r="B1108" s="114" t="s">
        <v>990</v>
      </c>
      <c r="C1108" s="114">
        <v>17</v>
      </c>
    </row>
    <row r="1109" spans="1:3" x14ac:dyDescent="0.3">
      <c r="A1109" s="114">
        <v>1108</v>
      </c>
      <c r="B1109" s="114" t="s">
        <v>990</v>
      </c>
      <c r="C1109" s="114">
        <v>18</v>
      </c>
    </row>
    <row r="1110" spans="1:3" x14ac:dyDescent="0.3">
      <c r="A1110" s="114">
        <v>1109</v>
      </c>
      <c r="B1110" s="114" t="s">
        <v>990</v>
      </c>
      <c r="C1110" s="114">
        <v>19</v>
      </c>
    </row>
    <row r="1111" spans="1:3" x14ac:dyDescent="0.3">
      <c r="A1111" s="114">
        <v>1110</v>
      </c>
      <c r="B1111" s="114" t="s">
        <v>990</v>
      </c>
      <c r="C1111" s="114">
        <v>20</v>
      </c>
    </row>
    <row r="1112" spans="1:3" x14ac:dyDescent="0.3">
      <c r="A1112" s="114">
        <v>1111</v>
      </c>
      <c r="B1112" s="114" t="s">
        <v>990</v>
      </c>
      <c r="C1112" s="114">
        <v>21</v>
      </c>
    </row>
    <row r="1113" spans="1:3" x14ac:dyDescent="0.3">
      <c r="A1113" s="114">
        <v>1112</v>
      </c>
      <c r="B1113" s="114" t="s">
        <v>990</v>
      </c>
      <c r="C1113" s="114">
        <v>22</v>
      </c>
    </row>
    <row r="1114" spans="1:3" x14ac:dyDescent="0.3">
      <c r="A1114" s="114">
        <v>1113</v>
      </c>
      <c r="B1114" s="114" t="s">
        <v>990</v>
      </c>
      <c r="C1114" s="114">
        <v>23</v>
      </c>
    </row>
    <row r="1115" spans="1:3" x14ac:dyDescent="0.3">
      <c r="A1115" s="114">
        <v>1114</v>
      </c>
      <c r="B1115" s="114" t="s">
        <v>990</v>
      </c>
      <c r="C1115" s="114">
        <v>24</v>
      </c>
    </row>
    <row r="1116" spans="1:3" x14ac:dyDescent="0.3">
      <c r="A1116" s="114">
        <v>1115</v>
      </c>
      <c r="B1116" s="114" t="s">
        <v>990</v>
      </c>
      <c r="C1116" s="114">
        <v>25</v>
      </c>
    </row>
    <row r="1117" spans="1:3" x14ac:dyDescent="0.3">
      <c r="A1117" s="167">
        <v>1116</v>
      </c>
      <c r="B1117" s="167" t="s">
        <v>990</v>
      </c>
      <c r="C1117" s="167">
        <v>26</v>
      </c>
    </row>
    <row r="1118" spans="1:3" x14ac:dyDescent="0.3">
      <c r="A1118" s="167">
        <v>1117</v>
      </c>
      <c r="B1118" s="167" t="s">
        <v>990</v>
      </c>
      <c r="C1118" s="167">
        <v>27</v>
      </c>
    </row>
    <row r="1119" spans="1:3" x14ac:dyDescent="0.3">
      <c r="A1119" s="167">
        <v>1118</v>
      </c>
      <c r="B1119" s="167" t="s">
        <v>990</v>
      </c>
      <c r="C1119" s="167">
        <v>28</v>
      </c>
    </row>
    <row r="1120" spans="1:3" x14ac:dyDescent="0.3">
      <c r="A1120" s="167">
        <v>1119</v>
      </c>
      <c r="B1120" s="167" t="s">
        <v>990</v>
      </c>
      <c r="C1120" s="167">
        <v>29</v>
      </c>
    </row>
    <row r="1121" spans="1:3" x14ac:dyDescent="0.3">
      <c r="A1121" s="167">
        <v>1120</v>
      </c>
      <c r="B1121" s="167" t="s">
        <v>990</v>
      </c>
      <c r="C1121" s="167">
        <v>30</v>
      </c>
    </row>
    <row r="1122" spans="1:3" x14ac:dyDescent="0.3">
      <c r="A1122" s="167">
        <v>1121</v>
      </c>
      <c r="B1122" s="167" t="s">
        <v>990</v>
      </c>
      <c r="C1122" s="167">
        <v>31</v>
      </c>
    </row>
    <row r="1123" spans="1:3" x14ac:dyDescent="0.3">
      <c r="A1123" s="167">
        <v>1122</v>
      </c>
      <c r="B1123" s="167" t="s">
        <v>990</v>
      </c>
      <c r="C1123" s="167">
        <v>32</v>
      </c>
    </row>
    <row r="1124" spans="1:3" x14ac:dyDescent="0.3">
      <c r="A1124" s="167">
        <v>1123</v>
      </c>
      <c r="B1124" s="167" t="s">
        <v>990</v>
      </c>
      <c r="C1124" s="167">
        <v>33</v>
      </c>
    </row>
    <row r="1125" spans="1:3" x14ac:dyDescent="0.3">
      <c r="A1125" s="167">
        <v>1124</v>
      </c>
      <c r="B1125" s="167" t="s">
        <v>990</v>
      </c>
      <c r="C1125" s="167">
        <v>34</v>
      </c>
    </row>
    <row r="1126" spans="1:3" x14ac:dyDescent="0.3">
      <c r="A1126" s="167">
        <v>1125</v>
      </c>
      <c r="B1126" s="167" t="s">
        <v>990</v>
      </c>
      <c r="C1126" s="167">
        <v>35</v>
      </c>
    </row>
    <row r="1127" spans="1:3" x14ac:dyDescent="0.3">
      <c r="A1127" s="167">
        <v>1126</v>
      </c>
      <c r="B1127" s="167" t="s">
        <v>990</v>
      </c>
      <c r="C1127" s="167">
        <v>36</v>
      </c>
    </row>
    <row r="1128" spans="1:3" x14ac:dyDescent="0.3">
      <c r="A1128" s="167">
        <v>1127</v>
      </c>
      <c r="B1128" s="167" t="s">
        <v>990</v>
      </c>
      <c r="C1128" s="167">
        <v>37</v>
      </c>
    </row>
    <row r="1129" spans="1:3" x14ac:dyDescent="0.3">
      <c r="A1129" s="167">
        <v>1128</v>
      </c>
      <c r="B1129" s="167" t="s">
        <v>990</v>
      </c>
      <c r="C1129" s="167">
        <v>38</v>
      </c>
    </row>
    <row r="1130" spans="1:3" x14ac:dyDescent="0.3">
      <c r="A1130" s="167">
        <v>1129</v>
      </c>
      <c r="B1130" s="167" t="s">
        <v>990</v>
      </c>
      <c r="C1130" s="167">
        <v>39</v>
      </c>
    </row>
    <row r="1131" spans="1:3" x14ac:dyDescent="0.3">
      <c r="A1131" s="167">
        <v>1130</v>
      </c>
      <c r="B1131" s="167" t="s">
        <v>990</v>
      </c>
      <c r="C1131" s="167">
        <v>40</v>
      </c>
    </row>
    <row r="1132" spans="1:3" x14ac:dyDescent="0.3">
      <c r="A1132" s="167">
        <v>1131</v>
      </c>
      <c r="B1132" s="167" t="s">
        <v>990</v>
      </c>
      <c r="C1132" s="167">
        <v>41</v>
      </c>
    </row>
    <row r="1133" spans="1:3" x14ac:dyDescent="0.3">
      <c r="A1133" s="167">
        <v>1132</v>
      </c>
      <c r="B1133" s="167" t="s">
        <v>990</v>
      </c>
      <c r="C1133" s="167">
        <v>42</v>
      </c>
    </row>
    <row r="1134" spans="1:3" x14ac:dyDescent="0.3">
      <c r="A1134" s="167">
        <v>1133</v>
      </c>
      <c r="B1134" s="167" t="s">
        <v>990</v>
      </c>
      <c r="C1134" s="167">
        <v>43</v>
      </c>
    </row>
    <row r="1135" spans="1:3" x14ac:dyDescent="0.3">
      <c r="A1135" s="167">
        <v>1134</v>
      </c>
      <c r="B1135" s="167" t="s">
        <v>990</v>
      </c>
      <c r="C1135" s="167">
        <v>44</v>
      </c>
    </row>
    <row r="1136" spans="1:3" x14ac:dyDescent="0.3">
      <c r="A1136" s="167">
        <v>1135</v>
      </c>
      <c r="B1136" s="167" t="s">
        <v>990</v>
      </c>
      <c r="C1136" s="167">
        <v>45</v>
      </c>
    </row>
    <row r="1137" spans="1:3" x14ac:dyDescent="0.3">
      <c r="A1137" s="167">
        <v>1136</v>
      </c>
      <c r="B1137" s="167" t="s">
        <v>990</v>
      </c>
      <c r="C1137" s="167">
        <v>46</v>
      </c>
    </row>
    <row r="1138" spans="1:3" x14ac:dyDescent="0.3">
      <c r="A1138" s="167">
        <v>1137</v>
      </c>
      <c r="B1138" s="167" t="s">
        <v>990</v>
      </c>
      <c r="C1138" s="167">
        <v>47</v>
      </c>
    </row>
    <row r="1139" spans="1:3" x14ac:dyDescent="0.3">
      <c r="A1139" s="167">
        <v>1138</v>
      </c>
      <c r="B1139" s="167" t="s">
        <v>990</v>
      </c>
      <c r="C1139" s="167">
        <v>48</v>
      </c>
    </row>
    <row r="1140" spans="1:3" x14ac:dyDescent="0.3">
      <c r="A1140" s="167">
        <v>1139</v>
      </c>
      <c r="B1140" s="167" t="s">
        <v>990</v>
      </c>
      <c r="C1140" s="167">
        <v>49</v>
      </c>
    </row>
    <row r="1141" spans="1:3" x14ac:dyDescent="0.3">
      <c r="A1141" s="167">
        <v>1140</v>
      </c>
      <c r="B1141" s="167" t="s">
        <v>990</v>
      </c>
      <c r="C1141" s="167">
        <v>50</v>
      </c>
    </row>
    <row r="1142" spans="1:3" x14ac:dyDescent="0.3">
      <c r="A1142" s="114">
        <v>1141</v>
      </c>
      <c r="B1142" s="114" t="s">
        <v>56</v>
      </c>
      <c r="C1142" s="114">
        <v>1</v>
      </c>
    </row>
    <row r="1143" spans="1:3" x14ac:dyDescent="0.3">
      <c r="A1143" s="114">
        <v>1142</v>
      </c>
      <c r="B1143" s="114" t="s">
        <v>56</v>
      </c>
      <c r="C1143" s="114">
        <v>2</v>
      </c>
    </row>
    <row r="1144" spans="1:3" x14ac:dyDescent="0.3">
      <c r="A1144" s="114">
        <v>1143</v>
      </c>
      <c r="B1144" s="114" t="s">
        <v>56</v>
      </c>
      <c r="C1144" s="114">
        <v>3</v>
      </c>
    </row>
    <row r="1145" spans="1:3" x14ac:dyDescent="0.3">
      <c r="A1145" s="114">
        <v>1144</v>
      </c>
      <c r="B1145" s="114" t="s">
        <v>56</v>
      </c>
      <c r="C1145" s="114">
        <v>4</v>
      </c>
    </row>
    <row r="1146" spans="1:3" x14ac:dyDescent="0.3">
      <c r="A1146" s="114">
        <v>1145</v>
      </c>
      <c r="B1146" s="114" t="s">
        <v>56</v>
      </c>
      <c r="C1146" s="114">
        <v>5</v>
      </c>
    </row>
    <row r="1147" spans="1:3" x14ac:dyDescent="0.3">
      <c r="A1147" s="114">
        <v>1146</v>
      </c>
      <c r="B1147" s="114" t="s">
        <v>56</v>
      </c>
      <c r="C1147" s="114">
        <v>6</v>
      </c>
    </row>
    <row r="1148" spans="1:3" x14ac:dyDescent="0.3">
      <c r="A1148" s="114">
        <v>1147</v>
      </c>
      <c r="B1148" s="114" t="s">
        <v>56</v>
      </c>
      <c r="C1148" s="114">
        <v>7</v>
      </c>
    </row>
    <row r="1149" spans="1:3" x14ac:dyDescent="0.3">
      <c r="A1149" s="114">
        <v>1148</v>
      </c>
      <c r="B1149" s="114" t="s">
        <v>56</v>
      </c>
      <c r="C1149" s="114">
        <v>8</v>
      </c>
    </row>
    <row r="1150" spans="1:3" x14ac:dyDescent="0.3">
      <c r="A1150" s="114">
        <v>1149</v>
      </c>
      <c r="B1150" s="114" t="s">
        <v>56</v>
      </c>
      <c r="C1150" s="114">
        <v>9</v>
      </c>
    </row>
    <row r="1151" spans="1:3" x14ac:dyDescent="0.3">
      <c r="A1151" s="114">
        <v>1150</v>
      </c>
      <c r="B1151" s="114" t="s">
        <v>56</v>
      </c>
      <c r="C1151" s="114">
        <v>10</v>
      </c>
    </row>
    <row r="1152" spans="1:3" x14ac:dyDescent="0.3">
      <c r="A1152" s="114">
        <v>1151</v>
      </c>
      <c r="B1152" s="114" t="s">
        <v>57</v>
      </c>
      <c r="C1152" s="114">
        <v>1</v>
      </c>
    </row>
    <row r="1153" spans="1:3" x14ac:dyDescent="0.3">
      <c r="A1153" s="114">
        <v>1152</v>
      </c>
      <c r="B1153" s="114" t="s">
        <v>57</v>
      </c>
      <c r="C1153" s="114">
        <v>2</v>
      </c>
    </row>
    <row r="1154" spans="1:3" x14ac:dyDescent="0.3">
      <c r="A1154" s="114">
        <v>1153</v>
      </c>
      <c r="B1154" s="114" t="s">
        <v>57</v>
      </c>
      <c r="C1154" s="114">
        <v>3</v>
      </c>
    </row>
    <row r="1155" spans="1:3" x14ac:dyDescent="0.3">
      <c r="A1155" s="114">
        <v>1154</v>
      </c>
      <c r="B1155" s="114" t="s">
        <v>57</v>
      </c>
      <c r="C1155" s="114">
        <v>4</v>
      </c>
    </row>
    <row r="1156" spans="1:3" x14ac:dyDescent="0.3">
      <c r="A1156" s="114">
        <v>1155</v>
      </c>
      <c r="B1156" s="114" t="s">
        <v>57</v>
      </c>
      <c r="C1156" s="114">
        <v>5</v>
      </c>
    </row>
    <row r="1157" spans="1:3" x14ac:dyDescent="0.3">
      <c r="A1157" s="114">
        <v>1156</v>
      </c>
      <c r="B1157" s="114" t="s">
        <v>57</v>
      </c>
      <c r="C1157" s="114">
        <v>6</v>
      </c>
    </row>
    <row r="1158" spans="1:3" x14ac:dyDescent="0.3">
      <c r="A1158" s="114">
        <v>1157</v>
      </c>
      <c r="B1158" s="114" t="s">
        <v>57</v>
      </c>
      <c r="C1158" s="114">
        <v>7</v>
      </c>
    </row>
    <row r="1159" spans="1:3" x14ac:dyDescent="0.3">
      <c r="A1159" s="114">
        <v>1158</v>
      </c>
      <c r="B1159" s="114" t="s">
        <v>57</v>
      </c>
      <c r="C1159" s="114">
        <v>8</v>
      </c>
    </row>
    <row r="1160" spans="1:3" x14ac:dyDescent="0.3">
      <c r="A1160" s="114">
        <v>1159</v>
      </c>
      <c r="B1160" s="114" t="s">
        <v>57</v>
      </c>
      <c r="C1160" s="114">
        <v>9</v>
      </c>
    </row>
    <row r="1161" spans="1:3" x14ac:dyDescent="0.3">
      <c r="A1161" s="114">
        <v>1160</v>
      </c>
      <c r="B1161" s="114" t="s">
        <v>57</v>
      </c>
      <c r="C1161" s="114">
        <v>10</v>
      </c>
    </row>
    <row r="1162" spans="1:3" x14ac:dyDescent="0.3">
      <c r="A1162" s="114">
        <v>1161</v>
      </c>
      <c r="B1162" s="114" t="s">
        <v>58</v>
      </c>
      <c r="C1162" s="114">
        <v>1</v>
      </c>
    </row>
    <row r="1163" spans="1:3" x14ac:dyDescent="0.3">
      <c r="A1163" s="114">
        <v>1162</v>
      </c>
      <c r="B1163" s="114" t="s">
        <v>58</v>
      </c>
      <c r="C1163" s="114">
        <v>2</v>
      </c>
    </row>
    <row r="1164" spans="1:3" x14ac:dyDescent="0.3">
      <c r="A1164" s="114">
        <v>1163</v>
      </c>
      <c r="B1164" s="114" t="s">
        <v>58</v>
      </c>
      <c r="C1164" s="114">
        <v>3</v>
      </c>
    </row>
    <row r="1165" spans="1:3" x14ac:dyDescent="0.3">
      <c r="A1165" s="114">
        <v>1164</v>
      </c>
      <c r="B1165" s="114" t="s">
        <v>58</v>
      </c>
      <c r="C1165" s="114">
        <v>4</v>
      </c>
    </row>
    <row r="1166" spans="1:3" x14ac:dyDescent="0.3">
      <c r="A1166" s="114">
        <v>1165</v>
      </c>
      <c r="B1166" s="114" t="s">
        <v>58</v>
      </c>
      <c r="C1166" s="114">
        <v>5</v>
      </c>
    </row>
    <row r="1167" spans="1:3" x14ac:dyDescent="0.3">
      <c r="A1167" s="114">
        <v>1166</v>
      </c>
      <c r="B1167" s="114" t="s">
        <v>58</v>
      </c>
      <c r="C1167" s="114">
        <v>6</v>
      </c>
    </row>
    <row r="1168" spans="1:3" x14ac:dyDescent="0.3">
      <c r="A1168" s="114">
        <v>1167</v>
      </c>
      <c r="B1168" s="114" t="s">
        <v>58</v>
      </c>
      <c r="C1168" s="114">
        <v>7</v>
      </c>
    </row>
    <row r="1169" spans="1:3" x14ac:dyDescent="0.3">
      <c r="A1169" s="114">
        <v>1168</v>
      </c>
      <c r="B1169" s="114" t="s">
        <v>58</v>
      </c>
      <c r="C1169" s="114">
        <v>8</v>
      </c>
    </row>
    <row r="1170" spans="1:3" x14ac:dyDescent="0.3">
      <c r="A1170" s="114">
        <v>1169</v>
      </c>
      <c r="B1170" s="114" t="s">
        <v>58</v>
      </c>
      <c r="C1170" s="114">
        <v>9</v>
      </c>
    </row>
    <row r="1171" spans="1:3" x14ac:dyDescent="0.3">
      <c r="A1171" s="114">
        <v>1170</v>
      </c>
      <c r="B1171" s="114" t="s">
        <v>58</v>
      </c>
      <c r="C1171" s="114">
        <v>10</v>
      </c>
    </row>
    <row r="1172" spans="1:3" x14ac:dyDescent="0.3">
      <c r="A1172" s="114">
        <v>1171</v>
      </c>
      <c r="B1172" s="114" t="s">
        <v>59</v>
      </c>
      <c r="C1172" s="114">
        <v>1</v>
      </c>
    </row>
    <row r="1173" spans="1:3" x14ac:dyDescent="0.3">
      <c r="A1173" s="114">
        <v>1172</v>
      </c>
      <c r="B1173" s="114" t="s">
        <v>59</v>
      </c>
      <c r="C1173" s="114">
        <v>2</v>
      </c>
    </row>
    <row r="1174" spans="1:3" x14ac:dyDescent="0.3">
      <c r="A1174" s="114">
        <v>1173</v>
      </c>
      <c r="B1174" s="114" t="s">
        <v>59</v>
      </c>
      <c r="C1174" s="114">
        <v>3</v>
      </c>
    </row>
    <row r="1175" spans="1:3" x14ac:dyDescent="0.3">
      <c r="A1175" s="114">
        <v>1174</v>
      </c>
      <c r="B1175" s="114" t="s">
        <v>59</v>
      </c>
      <c r="C1175" s="114">
        <v>4</v>
      </c>
    </row>
    <row r="1176" spans="1:3" x14ac:dyDescent="0.3">
      <c r="A1176" s="114">
        <v>1175</v>
      </c>
      <c r="B1176" s="114" t="s">
        <v>59</v>
      </c>
      <c r="C1176" s="114">
        <v>5</v>
      </c>
    </row>
    <row r="1177" spans="1:3" x14ac:dyDescent="0.3">
      <c r="A1177" s="114">
        <v>1176</v>
      </c>
      <c r="B1177" s="114" t="s">
        <v>59</v>
      </c>
      <c r="C1177" s="114">
        <v>6</v>
      </c>
    </row>
    <row r="1178" spans="1:3" x14ac:dyDescent="0.3">
      <c r="A1178" s="114">
        <v>1177</v>
      </c>
      <c r="B1178" s="114" t="s">
        <v>59</v>
      </c>
      <c r="C1178" s="114">
        <v>7</v>
      </c>
    </row>
    <row r="1179" spans="1:3" x14ac:dyDescent="0.3">
      <c r="A1179" s="114">
        <v>1178</v>
      </c>
      <c r="B1179" s="114" t="s">
        <v>59</v>
      </c>
      <c r="C1179" s="114">
        <v>8</v>
      </c>
    </row>
    <row r="1180" spans="1:3" x14ac:dyDescent="0.3">
      <c r="A1180" s="114">
        <v>1179</v>
      </c>
      <c r="B1180" s="114" t="s">
        <v>59</v>
      </c>
      <c r="C1180" s="114">
        <v>9</v>
      </c>
    </row>
    <row r="1181" spans="1:3" x14ac:dyDescent="0.3">
      <c r="A1181" s="114">
        <v>1180</v>
      </c>
      <c r="B1181" s="114" t="s">
        <v>59</v>
      </c>
      <c r="C1181" s="114">
        <v>10</v>
      </c>
    </row>
    <row r="1182" spans="1:3" x14ac:dyDescent="0.3">
      <c r="A1182" s="114">
        <v>1181</v>
      </c>
      <c r="B1182" s="114" t="s">
        <v>60</v>
      </c>
      <c r="C1182" s="114">
        <v>1</v>
      </c>
    </row>
    <row r="1183" spans="1:3" x14ac:dyDescent="0.3">
      <c r="A1183" s="114">
        <v>1182</v>
      </c>
      <c r="B1183" s="114" t="s">
        <v>60</v>
      </c>
      <c r="C1183" s="114">
        <v>2</v>
      </c>
    </row>
    <row r="1184" spans="1:3" x14ac:dyDescent="0.3">
      <c r="A1184" s="114">
        <v>1183</v>
      </c>
      <c r="B1184" s="114" t="s">
        <v>60</v>
      </c>
      <c r="C1184" s="114">
        <v>3</v>
      </c>
    </row>
    <row r="1185" spans="1:3" x14ac:dyDescent="0.3">
      <c r="A1185" s="114">
        <v>1184</v>
      </c>
      <c r="B1185" s="114" t="s">
        <v>60</v>
      </c>
      <c r="C1185" s="114">
        <v>4</v>
      </c>
    </row>
    <row r="1186" spans="1:3" x14ac:dyDescent="0.3">
      <c r="A1186" s="114">
        <v>1185</v>
      </c>
      <c r="B1186" s="114" t="s">
        <v>60</v>
      </c>
      <c r="C1186" s="114">
        <v>5</v>
      </c>
    </row>
    <row r="1187" spans="1:3" x14ac:dyDescent="0.3">
      <c r="A1187" s="114">
        <v>1186</v>
      </c>
      <c r="B1187" s="114" t="s">
        <v>60</v>
      </c>
      <c r="C1187" s="114">
        <v>6</v>
      </c>
    </row>
    <row r="1188" spans="1:3" x14ac:dyDescent="0.3">
      <c r="A1188" s="114">
        <v>1187</v>
      </c>
      <c r="B1188" s="114" t="s">
        <v>60</v>
      </c>
      <c r="C1188" s="114">
        <v>7</v>
      </c>
    </row>
    <row r="1189" spans="1:3" x14ac:dyDescent="0.3">
      <c r="A1189" s="114">
        <v>1188</v>
      </c>
      <c r="B1189" s="114" t="s">
        <v>60</v>
      </c>
      <c r="C1189" s="114">
        <v>8</v>
      </c>
    </row>
    <row r="1190" spans="1:3" x14ac:dyDescent="0.3">
      <c r="A1190" s="114">
        <v>1189</v>
      </c>
      <c r="B1190" s="114" t="s">
        <v>60</v>
      </c>
      <c r="C1190" s="114">
        <v>9</v>
      </c>
    </row>
    <row r="1191" spans="1:3" x14ac:dyDescent="0.3">
      <c r="A1191" s="114">
        <v>1190</v>
      </c>
      <c r="B1191" s="114" t="s">
        <v>60</v>
      </c>
      <c r="C1191" s="114">
        <v>10</v>
      </c>
    </row>
    <row r="1192" spans="1:3" x14ac:dyDescent="0.3">
      <c r="A1192" s="114">
        <v>1191</v>
      </c>
      <c r="B1192" s="114" t="s">
        <v>56</v>
      </c>
      <c r="C1192" s="114">
        <v>1</v>
      </c>
    </row>
    <row r="1193" spans="1:3" x14ac:dyDescent="0.3">
      <c r="A1193" s="114">
        <v>1192</v>
      </c>
      <c r="B1193" s="114" t="s">
        <v>56</v>
      </c>
      <c r="C1193" s="114">
        <v>2</v>
      </c>
    </row>
    <row r="1194" spans="1:3" x14ac:dyDescent="0.3">
      <c r="A1194" s="114">
        <v>1193</v>
      </c>
      <c r="B1194" s="114" t="s">
        <v>56</v>
      </c>
      <c r="C1194" s="114">
        <v>3</v>
      </c>
    </row>
    <row r="1195" spans="1:3" x14ac:dyDescent="0.3">
      <c r="A1195" s="114">
        <v>1194</v>
      </c>
      <c r="B1195" s="114" t="s">
        <v>56</v>
      </c>
      <c r="C1195" s="114">
        <v>4</v>
      </c>
    </row>
    <row r="1196" spans="1:3" x14ac:dyDescent="0.3">
      <c r="A1196" s="114">
        <v>1195</v>
      </c>
      <c r="B1196" s="114" t="s">
        <v>56</v>
      </c>
      <c r="C1196" s="114">
        <v>5</v>
      </c>
    </row>
    <row r="1197" spans="1:3" x14ac:dyDescent="0.3">
      <c r="A1197" s="114">
        <v>1196</v>
      </c>
      <c r="B1197" s="114" t="s">
        <v>56</v>
      </c>
      <c r="C1197" s="114">
        <v>6</v>
      </c>
    </row>
    <row r="1198" spans="1:3" x14ac:dyDescent="0.3">
      <c r="A1198" s="114">
        <v>1197</v>
      </c>
      <c r="B1198" s="114" t="s">
        <v>56</v>
      </c>
      <c r="C1198" s="114">
        <v>7</v>
      </c>
    </row>
    <row r="1199" spans="1:3" x14ac:dyDescent="0.3">
      <c r="A1199" s="114">
        <v>1198</v>
      </c>
      <c r="B1199" s="114" t="s">
        <v>56</v>
      </c>
      <c r="C1199" s="114">
        <v>8</v>
      </c>
    </row>
    <row r="1200" spans="1:3" x14ac:dyDescent="0.3">
      <c r="A1200" s="114">
        <v>1199</v>
      </c>
      <c r="B1200" s="114" t="s">
        <v>56</v>
      </c>
      <c r="C1200" s="114">
        <v>9</v>
      </c>
    </row>
    <row r="1201" spans="1:3" x14ac:dyDescent="0.3">
      <c r="A1201" s="114">
        <v>1200</v>
      </c>
      <c r="B1201" s="114" t="s">
        <v>56</v>
      </c>
      <c r="C1201" s="114">
        <v>10</v>
      </c>
    </row>
    <row r="1202" spans="1:3" x14ac:dyDescent="0.3">
      <c r="A1202" s="114">
        <v>1201</v>
      </c>
      <c r="B1202" s="114" t="s">
        <v>57</v>
      </c>
      <c r="C1202" s="114">
        <v>1</v>
      </c>
    </row>
    <row r="1203" spans="1:3" x14ac:dyDescent="0.3">
      <c r="A1203" s="114">
        <v>1202</v>
      </c>
      <c r="B1203" s="114" t="s">
        <v>57</v>
      </c>
      <c r="C1203" s="114">
        <v>2</v>
      </c>
    </row>
    <row r="1204" spans="1:3" x14ac:dyDescent="0.3">
      <c r="A1204" s="114">
        <v>1203</v>
      </c>
      <c r="B1204" s="114" t="s">
        <v>57</v>
      </c>
      <c r="C1204" s="114">
        <v>3</v>
      </c>
    </row>
    <row r="1205" spans="1:3" x14ac:dyDescent="0.3">
      <c r="A1205" s="114">
        <v>1204</v>
      </c>
      <c r="B1205" s="114" t="s">
        <v>57</v>
      </c>
      <c r="C1205" s="114">
        <v>4</v>
      </c>
    </row>
    <row r="1206" spans="1:3" x14ac:dyDescent="0.3">
      <c r="A1206" s="114">
        <v>1205</v>
      </c>
      <c r="B1206" s="114" t="s">
        <v>57</v>
      </c>
      <c r="C1206" s="114">
        <v>5</v>
      </c>
    </row>
    <row r="1207" spans="1:3" x14ac:dyDescent="0.3">
      <c r="A1207" s="114">
        <v>1206</v>
      </c>
      <c r="B1207" s="114" t="s">
        <v>57</v>
      </c>
      <c r="C1207" s="114">
        <v>6</v>
      </c>
    </row>
    <row r="1208" spans="1:3" x14ac:dyDescent="0.3">
      <c r="A1208" s="114">
        <v>1207</v>
      </c>
      <c r="B1208" s="114" t="s">
        <v>57</v>
      </c>
      <c r="C1208" s="114">
        <v>7</v>
      </c>
    </row>
    <row r="1209" spans="1:3" x14ac:dyDescent="0.3">
      <c r="A1209" s="114">
        <v>1208</v>
      </c>
      <c r="B1209" s="114" t="s">
        <v>57</v>
      </c>
      <c r="C1209" s="114">
        <v>8</v>
      </c>
    </row>
    <row r="1210" spans="1:3" x14ac:dyDescent="0.3">
      <c r="A1210" s="114">
        <v>1209</v>
      </c>
      <c r="B1210" s="114" t="s">
        <v>57</v>
      </c>
      <c r="C1210" s="114">
        <v>9</v>
      </c>
    </row>
    <row r="1211" spans="1:3" x14ac:dyDescent="0.3">
      <c r="A1211" s="114">
        <v>1210</v>
      </c>
      <c r="B1211" s="114" t="s">
        <v>57</v>
      </c>
      <c r="C1211" s="114">
        <v>10</v>
      </c>
    </row>
    <row r="1212" spans="1:3" x14ac:dyDescent="0.3">
      <c r="A1212" s="114">
        <v>1211</v>
      </c>
      <c r="B1212" s="114" t="s">
        <v>58</v>
      </c>
      <c r="C1212" s="114">
        <v>1</v>
      </c>
    </row>
    <row r="1213" spans="1:3" x14ac:dyDescent="0.3">
      <c r="A1213" s="114">
        <v>1212</v>
      </c>
      <c r="B1213" s="114" t="s">
        <v>58</v>
      </c>
      <c r="C1213" s="114">
        <v>2</v>
      </c>
    </row>
    <row r="1214" spans="1:3" x14ac:dyDescent="0.3">
      <c r="A1214" s="114">
        <v>1213</v>
      </c>
      <c r="B1214" s="114" t="s">
        <v>58</v>
      </c>
      <c r="C1214" s="114">
        <v>3</v>
      </c>
    </row>
    <row r="1215" spans="1:3" x14ac:dyDescent="0.3">
      <c r="A1215" s="114">
        <v>1214</v>
      </c>
      <c r="B1215" s="114" t="s">
        <v>58</v>
      </c>
      <c r="C1215" s="114">
        <v>4</v>
      </c>
    </row>
    <row r="1216" spans="1:3" x14ac:dyDescent="0.3">
      <c r="A1216" s="114">
        <v>1215</v>
      </c>
      <c r="B1216" s="114" t="s">
        <v>58</v>
      </c>
      <c r="C1216" s="114">
        <v>5</v>
      </c>
    </row>
    <row r="1217" spans="1:3" x14ac:dyDescent="0.3">
      <c r="A1217" s="114">
        <v>1216</v>
      </c>
      <c r="B1217" s="114" t="s">
        <v>58</v>
      </c>
      <c r="C1217" s="114">
        <v>6</v>
      </c>
    </row>
    <row r="1218" spans="1:3" x14ac:dyDescent="0.3">
      <c r="A1218" s="114">
        <v>1217</v>
      </c>
      <c r="B1218" s="114" t="s">
        <v>58</v>
      </c>
      <c r="C1218" s="114">
        <v>7</v>
      </c>
    </row>
    <row r="1219" spans="1:3" x14ac:dyDescent="0.3">
      <c r="A1219" s="114">
        <v>1218</v>
      </c>
      <c r="B1219" s="114" t="s">
        <v>58</v>
      </c>
      <c r="C1219" s="114">
        <v>8</v>
      </c>
    </row>
    <row r="1220" spans="1:3" x14ac:dyDescent="0.3">
      <c r="A1220" s="114">
        <v>1219</v>
      </c>
      <c r="B1220" s="114" t="s">
        <v>58</v>
      </c>
      <c r="C1220" s="114">
        <v>9</v>
      </c>
    </row>
    <row r="1221" spans="1:3" x14ac:dyDescent="0.3">
      <c r="A1221" s="114">
        <v>1220</v>
      </c>
      <c r="B1221" s="114" t="s">
        <v>58</v>
      </c>
      <c r="C1221" s="114">
        <v>10</v>
      </c>
    </row>
    <row r="1222" spans="1:3" x14ac:dyDescent="0.3">
      <c r="A1222" s="114">
        <v>1221</v>
      </c>
      <c r="B1222" s="114" t="s">
        <v>59</v>
      </c>
      <c r="C1222" s="114">
        <v>1</v>
      </c>
    </row>
    <row r="1223" spans="1:3" x14ac:dyDescent="0.3">
      <c r="A1223" s="114">
        <v>1222</v>
      </c>
      <c r="B1223" s="114" t="s">
        <v>59</v>
      </c>
      <c r="C1223" s="114">
        <v>2</v>
      </c>
    </row>
    <row r="1224" spans="1:3" x14ac:dyDescent="0.3">
      <c r="A1224" s="114">
        <v>1223</v>
      </c>
      <c r="B1224" s="114" t="s">
        <v>59</v>
      </c>
      <c r="C1224" s="114">
        <v>3</v>
      </c>
    </row>
    <row r="1225" spans="1:3" x14ac:dyDescent="0.3">
      <c r="A1225" s="114">
        <v>1224</v>
      </c>
      <c r="B1225" s="114" t="s">
        <v>59</v>
      </c>
      <c r="C1225" s="114">
        <v>4</v>
      </c>
    </row>
    <row r="1226" spans="1:3" x14ac:dyDescent="0.3">
      <c r="A1226" s="114">
        <v>1225</v>
      </c>
      <c r="B1226" s="114" t="s">
        <v>59</v>
      </c>
      <c r="C1226" s="114">
        <v>5</v>
      </c>
    </row>
    <row r="1227" spans="1:3" x14ac:dyDescent="0.3">
      <c r="A1227" s="114">
        <v>1226</v>
      </c>
      <c r="B1227" s="114" t="s">
        <v>59</v>
      </c>
      <c r="C1227" s="114">
        <v>6</v>
      </c>
    </row>
    <row r="1228" spans="1:3" x14ac:dyDescent="0.3">
      <c r="A1228" s="114">
        <v>1227</v>
      </c>
      <c r="B1228" s="114" t="s">
        <v>59</v>
      </c>
      <c r="C1228" s="114">
        <v>7</v>
      </c>
    </row>
    <row r="1229" spans="1:3" x14ac:dyDescent="0.3">
      <c r="A1229" s="114">
        <v>1228</v>
      </c>
      <c r="B1229" s="114" t="s">
        <v>59</v>
      </c>
      <c r="C1229" s="114">
        <v>8</v>
      </c>
    </row>
    <row r="1230" spans="1:3" x14ac:dyDescent="0.3">
      <c r="A1230" s="114">
        <v>1229</v>
      </c>
      <c r="B1230" s="114" t="s">
        <v>59</v>
      </c>
      <c r="C1230" s="114">
        <v>9</v>
      </c>
    </row>
    <row r="1231" spans="1:3" x14ac:dyDescent="0.3">
      <c r="A1231" s="114">
        <v>1230</v>
      </c>
      <c r="B1231" s="114" t="s">
        <v>59</v>
      </c>
      <c r="C1231" s="114">
        <v>10</v>
      </c>
    </row>
    <row r="1232" spans="1:3" x14ac:dyDescent="0.3">
      <c r="A1232" s="114">
        <v>1231</v>
      </c>
      <c r="B1232" s="114" t="s">
        <v>60</v>
      </c>
      <c r="C1232" s="114">
        <v>1</v>
      </c>
    </row>
    <row r="1233" spans="1:3" x14ac:dyDescent="0.3">
      <c r="A1233" s="114">
        <v>1232</v>
      </c>
      <c r="B1233" s="114" t="s">
        <v>60</v>
      </c>
      <c r="C1233" s="114">
        <v>2</v>
      </c>
    </row>
    <row r="1234" spans="1:3" x14ac:dyDescent="0.3">
      <c r="A1234" s="114">
        <v>1233</v>
      </c>
      <c r="B1234" s="114" t="s">
        <v>60</v>
      </c>
      <c r="C1234" s="114">
        <v>3</v>
      </c>
    </row>
    <row r="1235" spans="1:3" x14ac:dyDescent="0.3">
      <c r="A1235" s="114">
        <v>1234</v>
      </c>
      <c r="B1235" s="114" t="s">
        <v>60</v>
      </c>
      <c r="C1235" s="114">
        <v>4</v>
      </c>
    </row>
    <row r="1236" spans="1:3" x14ac:dyDescent="0.3">
      <c r="A1236" s="114">
        <v>1235</v>
      </c>
      <c r="B1236" s="114" t="s">
        <v>60</v>
      </c>
      <c r="C1236" s="114">
        <v>5</v>
      </c>
    </row>
    <row r="1237" spans="1:3" x14ac:dyDescent="0.3">
      <c r="A1237" s="114">
        <v>1236</v>
      </c>
      <c r="B1237" s="114" t="s">
        <v>60</v>
      </c>
      <c r="C1237" s="114">
        <v>6</v>
      </c>
    </row>
    <row r="1238" spans="1:3" x14ac:dyDescent="0.3">
      <c r="A1238" s="114">
        <v>1237</v>
      </c>
      <c r="B1238" s="114" t="s">
        <v>60</v>
      </c>
      <c r="C1238" s="114">
        <v>7</v>
      </c>
    </row>
    <row r="1239" spans="1:3" x14ac:dyDescent="0.3">
      <c r="A1239" s="114">
        <v>1238</v>
      </c>
      <c r="B1239" s="114" t="s">
        <v>60</v>
      </c>
      <c r="C1239" s="114">
        <v>8</v>
      </c>
    </row>
    <row r="1240" spans="1:3" x14ac:dyDescent="0.3">
      <c r="A1240" s="114">
        <v>1239</v>
      </c>
      <c r="B1240" s="114" t="s">
        <v>60</v>
      </c>
      <c r="C1240" s="114">
        <v>9</v>
      </c>
    </row>
    <row r="1241" spans="1:3" x14ac:dyDescent="0.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 x14ac:dyDescent="0.3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 x14ac:dyDescent="0.3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 x14ac:dyDescent="0.2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 x14ac:dyDescent="0.2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 x14ac:dyDescent="0.2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 x14ac:dyDescent="0.2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 x14ac:dyDescent="0.2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 x14ac:dyDescent="0.2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 x14ac:dyDescent="0.2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 x14ac:dyDescent="0.2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 x14ac:dyDescent="0.2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 x14ac:dyDescent="0.2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 x14ac:dyDescent="0.2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 x14ac:dyDescent="0.2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 x14ac:dyDescent="0.2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 x14ac:dyDescent="0.2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 x14ac:dyDescent="0.2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 x14ac:dyDescent="0.2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 x14ac:dyDescent="0.2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 x14ac:dyDescent="0.2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 x14ac:dyDescent="0.2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 x14ac:dyDescent="0.25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 x14ac:dyDescent="0.2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 x14ac:dyDescent="0.2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 x14ac:dyDescent="0.2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 x14ac:dyDescent="0.2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 x14ac:dyDescent="0.2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 x14ac:dyDescent="0.2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 x14ac:dyDescent="0.2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 x14ac:dyDescent="0.2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 x14ac:dyDescent="0.2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 x14ac:dyDescent="0.2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 x14ac:dyDescent="0.2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 x14ac:dyDescent="0.2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 x14ac:dyDescent="0.2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 x14ac:dyDescent="0.2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 x14ac:dyDescent="0.2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 x14ac:dyDescent="0.2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 x14ac:dyDescent="0.2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 x14ac:dyDescent="0.2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 x14ac:dyDescent="0.2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 x14ac:dyDescent="0.25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 x14ac:dyDescent="0.2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 x14ac:dyDescent="0.2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 x14ac:dyDescent="0.2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 x14ac:dyDescent="0.2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 x14ac:dyDescent="0.2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 x14ac:dyDescent="0.2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 x14ac:dyDescent="0.2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 x14ac:dyDescent="0.2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 x14ac:dyDescent="0.2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 x14ac:dyDescent="0.2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 x14ac:dyDescent="0.2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 x14ac:dyDescent="0.2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 x14ac:dyDescent="0.2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 x14ac:dyDescent="0.2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 x14ac:dyDescent="0.2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 x14ac:dyDescent="0.2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 x14ac:dyDescent="0.2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 x14ac:dyDescent="0.2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 x14ac:dyDescent="0.2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 x14ac:dyDescent="0.25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 x14ac:dyDescent="0.2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 x14ac:dyDescent="0.2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 x14ac:dyDescent="0.2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 x14ac:dyDescent="0.2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 x14ac:dyDescent="0.2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 x14ac:dyDescent="0.2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 x14ac:dyDescent="0.2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 x14ac:dyDescent="0.2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 x14ac:dyDescent="0.2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 x14ac:dyDescent="0.2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 x14ac:dyDescent="0.2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 x14ac:dyDescent="0.2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 x14ac:dyDescent="0.2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 x14ac:dyDescent="0.2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 x14ac:dyDescent="0.2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 x14ac:dyDescent="0.2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 x14ac:dyDescent="0.2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 x14ac:dyDescent="0.2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 x14ac:dyDescent="0.2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 x14ac:dyDescent="0.25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 x14ac:dyDescent="0.2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 x14ac:dyDescent="0.2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 x14ac:dyDescent="0.2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 x14ac:dyDescent="0.2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 x14ac:dyDescent="0.2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 x14ac:dyDescent="0.2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 x14ac:dyDescent="0.2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 x14ac:dyDescent="0.2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 x14ac:dyDescent="0.2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 x14ac:dyDescent="0.2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 x14ac:dyDescent="0.2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 x14ac:dyDescent="0.2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 x14ac:dyDescent="0.2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 x14ac:dyDescent="0.2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 x14ac:dyDescent="0.2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 x14ac:dyDescent="0.2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 x14ac:dyDescent="0.2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 x14ac:dyDescent="0.2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 x14ac:dyDescent="0.2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 x14ac:dyDescent="0.25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 x14ac:dyDescent="0.2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 x14ac:dyDescent="0.2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 x14ac:dyDescent="0.2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 x14ac:dyDescent="0.2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 x14ac:dyDescent="0.2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 x14ac:dyDescent="0.2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 x14ac:dyDescent="0.2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 x14ac:dyDescent="0.2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 x14ac:dyDescent="0.2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 x14ac:dyDescent="0.2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 x14ac:dyDescent="0.2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 x14ac:dyDescent="0.2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 x14ac:dyDescent="0.2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 x14ac:dyDescent="0.2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 x14ac:dyDescent="0.2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 x14ac:dyDescent="0.2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 x14ac:dyDescent="0.2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 x14ac:dyDescent="0.2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 x14ac:dyDescent="0.2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 x14ac:dyDescent="0.25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 x14ac:dyDescent="0.2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 x14ac:dyDescent="0.2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 x14ac:dyDescent="0.2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 x14ac:dyDescent="0.2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 x14ac:dyDescent="0.2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 x14ac:dyDescent="0.2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 x14ac:dyDescent="0.2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 x14ac:dyDescent="0.2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 x14ac:dyDescent="0.2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 x14ac:dyDescent="0.2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 x14ac:dyDescent="0.2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 x14ac:dyDescent="0.2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 x14ac:dyDescent="0.2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 x14ac:dyDescent="0.2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 x14ac:dyDescent="0.2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 x14ac:dyDescent="0.2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 x14ac:dyDescent="0.2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 x14ac:dyDescent="0.2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 x14ac:dyDescent="0.2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 x14ac:dyDescent="0.25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 x14ac:dyDescent="0.2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 x14ac:dyDescent="0.2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 x14ac:dyDescent="0.2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 x14ac:dyDescent="0.2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 x14ac:dyDescent="0.2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 x14ac:dyDescent="0.2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 x14ac:dyDescent="0.2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 x14ac:dyDescent="0.2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 x14ac:dyDescent="0.2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 x14ac:dyDescent="0.2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 x14ac:dyDescent="0.2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 x14ac:dyDescent="0.2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 x14ac:dyDescent="0.2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 x14ac:dyDescent="0.2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 x14ac:dyDescent="0.2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 x14ac:dyDescent="0.2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 x14ac:dyDescent="0.2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 x14ac:dyDescent="0.2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 x14ac:dyDescent="0.2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 x14ac:dyDescent="0.25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 x14ac:dyDescent="0.2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 x14ac:dyDescent="0.2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 x14ac:dyDescent="0.2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 x14ac:dyDescent="0.2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 x14ac:dyDescent="0.2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 x14ac:dyDescent="0.2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 x14ac:dyDescent="0.2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 x14ac:dyDescent="0.2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 x14ac:dyDescent="0.2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 x14ac:dyDescent="0.2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 x14ac:dyDescent="0.2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 x14ac:dyDescent="0.2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 x14ac:dyDescent="0.2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 x14ac:dyDescent="0.2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 x14ac:dyDescent="0.2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 x14ac:dyDescent="0.2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 x14ac:dyDescent="0.2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 x14ac:dyDescent="0.2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 x14ac:dyDescent="0.2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 x14ac:dyDescent="0.25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 x14ac:dyDescent="0.2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 x14ac:dyDescent="0.2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 x14ac:dyDescent="0.2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 x14ac:dyDescent="0.2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 x14ac:dyDescent="0.2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 x14ac:dyDescent="0.2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 x14ac:dyDescent="0.2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 x14ac:dyDescent="0.2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 x14ac:dyDescent="0.2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 x14ac:dyDescent="0.2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 x14ac:dyDescent="0.2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 x14ac:dyDescent="0.2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 x14ac:dyDescent="0.2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 x14ac:dyDescent="0.2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 x14ac:dyDescent="0.2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 x14ac:dyDescent="0.2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 x14ac:dyDescent="0.2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 x14ac:dyDescent="0.2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 x14ac:dyDescent="0.2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 x14ac:dyDescent="0.25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 x14ac:dyDescent="0.2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 x14ac:dyDescent="0.2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 x14ac:dyDescent="0.2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 x14ac:dyDescent="0.2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 x14ac:dyDescent="0.2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 x14ac:dyDescent="0.2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 x14ac:dyDescent="0.2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 x14ac:dyDescent="0.2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 x14ac:dyDescent="0.2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 x14ac:dyDescent="0.2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 x14ac:dyDescent="0.2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 x14ac:dyDescent="0.2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 x14ac:dyDescent="0.2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 x14ac:dyDescent="0.2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 x14ac:dyDescent="0.2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 x14ac:dyDescent="0.2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 x14ac:dyDescent="0.2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 x14ac:dyDescent="0.2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 x14ac:dyDescent="0.2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 x14ac:dyDescent="0.25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 x14ac:dyDescent="0.2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 x14ac:dyDescent="0.2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 x14ac:dyDescent="0.2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 x14ac:dyDescent="0.2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 x14ac:dyDescent="0.2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 x14ac:dyDescent="0.2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 x14ac:dyDescent="0.2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 x14ac:dyDescent="0.2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 x14ac:dyDescent="0.2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 x14ac:dyDescent="0.2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 x14ac:dyDescent="0.2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 x14ac:dyDescent="0.2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 x14ac:dyDescent="0.2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 x14ac:dyDescent="0.2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 x14ac:dyDescent="0.2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 x14ac:dyDescent="0.2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 x14ac:dyDescent="0.2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 x14ac:dyDescent="0.2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 x14ac:dyDescent="0.2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 x14ac:dyDescent="0.25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 x14ac:dyDescent="0.2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 x14ac:dyDescent="0.2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 x14ac:dyDescent="0.2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 x14ac:dyDescent="0.2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 x14ac:dyDescent="0.2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 x14ac:dyDescent="0.2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 x14ac:dyDescent="0.2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 x14ac:dyDescent="0.2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 x14ac:dyDescent="0.2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 x14ac:dyDescent="0.2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 x14ac:dyDescent="0.2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 x14ac:dyDescent="0.2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 x14ac:dyDescent="0.2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 x14ac:dyDescent="0.2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 x14ac:dyDescent="0.2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 x14ac:dyDescent="0.2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 x14ac:dyDescent="0.2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 x14ac:dyDescent="0.2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 x14ac:dyDescent="0.2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 x14ac:dyDescent="0.25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 x14ac:dyDescent="0.2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 x14ac:dyDescent="0.2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 x14ac:dyDescent="0.2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 x14ac:dyDescent="0.2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 x14ac:dyDescent="0.2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 x14ac:dyDescent="0.2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 x14ac:dyDescent="0.2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 x14ac:dyDescent="0.2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 x14ac:dyDescent="0.2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 x14ac:dyDescent="0.2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 x14ac:dyDescent="0.2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 x14ac:dyDescent="0.2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 x14ac:dyDescent="0.2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 x14ac:dyDescent="0.2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 x14ac:dyDescent="0.2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 x14ac:dyDescent="0.2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 x14ac:dyDescent="0.2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 x14ac:dyDescent="0.2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 x14ac:dyDescent="0.2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 x14ac:dyDescent="0.25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 x14ac:dyDescent="0.2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 x14ac:dyDescent="0.2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 x14ac:dyDescent="0.2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 x14ac:dyDescent="0.2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 x14ac:dyDescent="0.2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 x14ac:dyDescent="0.2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 x14ac:dyDescent="0.2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 x14ac:dyDescent="0.2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 x14ac:dyDescent="0.2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 x14ac:dyDescent="0.2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 x14ac:dyDescent="0.2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 x14ac:dyDescent="0.2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 x14ac:dyDescent="0.2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 x14ac:dyDescent="0.2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 x14ac:dyDescent="0.2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 x14ac:dyDescent="0.2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 x14ac:dyDescent="0.2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 x14ac:dyDescent="0.2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 x14ac:dyDescent="0.2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 x14ac:dyDescent="0.25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 x14ac:dyDescent="0.2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 x14ac:dyDescent="0.2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 x14ac:dyDescent="0.2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 x14ac:dyDescent="0.2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 x14ac:dyDescent="0.2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 x14ac:dyDescent="0.2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 x14ac:dyDescent="0.2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 x14ac:dyDescent="0.2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 x14ac:dyDescent="0.2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 x14ac:dyDescent="0.2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 x14ac:dyDescent="0.2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 x14ac:dyDescent="0.2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 x14ac:dyDescent="0.2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 x14ac:dyDescent="0.2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 x14ac:dyDescent="0.2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 x14ac:dyDescent="0.2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 x14ac:dyDescent="0.2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 x14ac:dyDescent="0.2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 x14ac:dyDescent="0.2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 x14ac:dyDescent="0.25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 x14ac:dyDescent="0.2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 x14ac:dyDescent="0.2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 x14ac:dyDescent="0.2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 x14ac:dyDescent="0.2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 x14ac:dyDescent="0.2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 x14ac:dyDescent="0.2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 x14ac:dyDescent="0.2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 x14ac:dyDescent="0.2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 x14ac:dyDescent="0.2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 x14ac:dyDescent="0.2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 x14ac:dyDescent="0.2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 x14ac:dyDescent="0.2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 x14ac:dyDescent="0.2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 x14ac:dyDescent="0.2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 x14ac:dyDescent="0.2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 x14ac:dyDescent="0.2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 x14ac:dyDescent="0.2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 x14ac:dyDescent="0.2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 x14ac:dyDescent="0.2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 x14ac:dyDescent="0.25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 x14ac:dyDescent="0.2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 x14ac:dyDescent="0.2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 x14ac:dyDescent="0.2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 x14ac:dyDescent="0.2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 x14ac:dyDescent="0.3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 x14ac:dyDescent="0.2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 x14ac:dyDescent="0.2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 x14ac:dyDescent="0.2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 x14ac:dyDescent="0.2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 x14ac:dyDescent="0.2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 x14ac:dyDescent="0.2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 x14ac:dyDescent="0.2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 x14ac:dyDescent="0.2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 x14ac:dyDescent="0.2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 x14ac:dyDescent="0.2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 x14ac:dyDescent="0.2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 x14ac:dyDescent="0.2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 x14ac:dyDescent="0.2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 x14ac:dyDescent="0.2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 x14ac:dyDescent="0.25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 x14ac:dyDescent="0.2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 x14ac:dyDescent="0.2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 x14ac:dyDescent="0.2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 x14ac:dyDescent="0.2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 x14ac:dyDescent="0.2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 x14ac:dyDescent="0.2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 x14ac:dyDescent="0.2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 x14ac:dyDescent="0.2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 x14ac:dyDescent="0.2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 x14ac:dyDescent="0.2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 x14ac:dyDescent="0.2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 x14ac:dyDescent="0.2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 x14ac:dyDescent="0.2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 x14ac:dyDescent="0.2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 x14ac:dyDescent="0.2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 x14ac:dyDescent="0.2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 x14ac:dyDescent="0.2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 x14ac:dyDescent="0.2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 x14ac:dyDescent="0.2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 x14ac:dyDescent="0.25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 x14ac:dyDescent="0.2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 x14ac:dyDescent="0.2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 x14ac:dyDescent="0.2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 x14ac:dyDescent="0.2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 x14ac:dyDescent="0.2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 x14ac:dyDescent="0.2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 x14ac:dyDescent="0.2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 x14ac:dyDescent="0.2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 x14ac:dyDescent="0.2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 x14ac:dyDescent="0.2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 x14ac:dyDescent="0.2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 x14ac:dyDescent="0.2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 x14ac:dyDescent="0.2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 x14ac:dyDescent="0.2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 x14ac:dyDescent="0.2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 x14ac:dyDescent="0.2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 x14ac:dyDescent="0.2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 x14ac:dyDescent="0.2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 x14ac:dyDescent="0.2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 x14ac:dyDescent="0.25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 x14ac:dyDescent="0.2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 x14ac:dyDescent="0.2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 x14ac:dyDescent="0.2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 x14ac:dyDescent="0.2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 x14ac:dyDescent="0.2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 x14ac:dyDescent="0.2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 x14ac:dyDescent="0.2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 x14ac:dyDescent="0.2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 x14ac:dyDescent="0.2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 x14ac:dyDescent="0.2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 x14ac:dyDescent="0.2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 x14ac:dyDescent="0.2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 x14ac:dyDescent="0.2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 x14ac:dyDescent="0.2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 x14ac:dyDescent="0.2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 x14ac:dyDescent="0.2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 x14ac:dyDescent="0.2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 x14ac:dyDescent="0.2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 x14ac:dyDescent="0.2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 x14ac:dyDescent="0.25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 x14ac:dyDescent="0.2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 x14ac:dyDescent="0.2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 x14ac:dyDescent="0.2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 x14ac:dyDescent="0.2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 x14ac:dyDescent="0.2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 x14ac:dyDescent="0.2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 x14ac:dyDescent="0.2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 x14ac:dyDescent="0.2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 x14ac:dyDescent="0.2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 x14ac:dyDescent="0.2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 x14ac:dyDescent="0.2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 x14ac:dyDescent="0.2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 x14ac:dyDescent="0.2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 x14ac:dyDescent="0.2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 x14ac:dyDescent="0.2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 x14ac:dyDescent="0.2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 x14ac:dyDescent="0.2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 x14ac:dyDescent="0.2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 x14ac:dyDescent="0.2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 x14ac:dyDescent="0.25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 x14ac:dyDescent="0.2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 x14ac:dyDescent="0.2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 x14ac:dyDescent="0.2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 x14ac:dyDescent="0.2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 x14ac:dyDescent="0.2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 x14ac:dyDescent="0.2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 x14ac:dyDescent="0.2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 x14ac:dyDescent="0.2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 x14ac:dyDescent="0.2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 x14ac:dyDescent="0.2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 x14ac:dyDescent="0.2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 x14ac:dyDescent="0.2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 x14ac:dyDescent="0.2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 x14ac:dyDescent="0.2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 x14ac:dyDescent="0.2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 x14ac:dyDescent="0.2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 x14ac:dyDescent="0.2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 x14ac:dyDescent="0.2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 x14ac:dyDescent="0.2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 x14ac:dyDescent="0.25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 x14ac:dyDescent="0.2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 x14ac:dyDescent="0.2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 x14ac:dyDescent="0.2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 x14ac:dyDescent="0.2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 x14ac:dyDescent="0.2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 x14ac:dyDescent="0.2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 x14ac:dyDescent="0.2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 x14ac:dyDescent="0.2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 x14ac:dyDescent="0.2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 x14ac:dyDescent="0.2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 x14ac:dyDescent="0.2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 x14ac:dyDescent="0.2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 x14ac:dyDescent="0.2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 x14ac:dyDescent="0.2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 x14ac:dyDescent="0.2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 x14ac:dyDescent="0.2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 x14ac:dyDescent="0.2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 x14ac:dyDescent="0.2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 x14ac:dyDescent="0.2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 x14ac:dyDescent="0.25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 x14ac:dyDescent="0.2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 x14ac:dyDescent="0.2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 x14ac:dyDescent="0.2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 x14ac:dyDescent="0.2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 x14ac:dyDescent="0.2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 x14ac:dyDescent="0.2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 x14ac:dyDescent="0.2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 x14ac:dyDescent="0.2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 x14ac:dyDescent="0.2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 x14ac:dyDescent="0.2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 x14ac:dyDescent="0.2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 x14ac:dyDescent="0.2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 x14ac:dyDescent="0.2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 x14ac:dyDescent="0.2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 x14ac:dyDescent="0.2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 x14ac:dyDescent="0.2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 x14ac:dyDescent="0.2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 x14ac:dyDescent="0.2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 x14ac:dyDescent="0.2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 x14ac:dyDescent="0.25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 x14ac:dyDescent="0.2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 x14ac:dyDescent="0.2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 x14ac:dyDescent="0.2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 x14ac:dyDescent="0.2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 x14ac:dyDescent="0.2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 x14ac:dyDescent="0.2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 x14ac:dyDescent="0.2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 x14ac:dyDescent="0.2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 x14ac:dyDescent="0.2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 x14ac:dyDescent="0.2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 x14ac:dyDescent="0.2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 x14ac:dyDescent="0.2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 x14ac:dyDescent="0.2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 x14ac:dyDescent="0.2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 x14ac:dyDescent="0.2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 x14ac:dyDescent="0.2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 x14ac:dyDescent="0.2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 x14ac:dyDescent="0.2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 x14ac:dyDescent="0.2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 x14ac:dyDescent="0.25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 x14ac:dyDescent="0.2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 x14ac:dyDescent="0.2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 x14ac:dyDescent="0.2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 x14ac:dyDescent="0.2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 x14ac:dyDescent="0.2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 x14ac:dyDescent="0.2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 x14ac:dyDescent="0.2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 x14ac:dyDescent="0.2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 x14ac:dyDescent="0.2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 x14ac:dyDescent="0.2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 x14ac:dyDescent="0.2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 x14ac:dyDescent="0.2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 x14ac:dyDescent="0.2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 x14ac:dyDescent="0.2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 x14ac:dyDescent="0.2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 x14ac:dyDescent="0.2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 x14ac:dyDescent="0.2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 x14ac:dyDescent="0.2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 x14ac:dyDescent="0.2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 x14ac:dyDescent="0.25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 x14ac:dyDescent="0.2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 x14ac:dyDescent="0.2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 x14ac:dyDescent="0.2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 x14ac:dyDescent="0.2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 x14ac:dyDescent="0.2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 x14ac:dyDescent="0.2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 x14ac:dyDescent="0.2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 x14ac:dyDescent="0.2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 x14ac:dyDescent="0.2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 x14ac:dyDescent="0.2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 x14ac:dyDescent="0.2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 x14ac:dyDescent="0.2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 x14ac:dyDescent="0.2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 x14ac:dyDescent="0.2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 x14ac:dyDescent="0.2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 x14ac:dyDescent="0.2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 x14ac:dyDescent="0.2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 x14ac:dyDescent="0.2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 x14ac:dyDescent="0.2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 x14ac:dyDescent="0.25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 x14ac:dyDescent="0.2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 x14ac:dyDescent="0.2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 x14ac:dyDescent="0.2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 x14ac:dyDescent="0.2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 x14ac:dyDescent="0.2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 x14ac:dyDescent="0.2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 x14ac:dyDescent="0.2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 x14ac:dyDescent="0.2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 x14ac:dyDescent="0.2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 x14ac:dyDescent="0.2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 x14ac:dyDescent="0.2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 x14ac:dyDescent="0.2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 x14ac:dyDescent="0.2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 x14ac:dyDescent="0.2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 x14ac:dyDescent="0.2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 x14ac:dyDescent="0.2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 x14ac:dyDescent="0.2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 x14ac:dyDescent="0.2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 x14ac:dyDescent="0.2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 x14ac:dyDescent="0.25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 x14ac:dyDescent="0.2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 x14ac:dyDescent="0.2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 x14ac:dyDescent="0.2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 x14ac:dyDescent="0.2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 x14ac:dyDescent="0.2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 x14ac:dyDescent="0.2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 x14ac:dyDescent="0.2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 x14ac:dyDescent="0.2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 x14ac:dyDescent="0.2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 x14ac:dyDescent="0.2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 x14ac:dyDescent="0.2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 x14ac:dyDescent="0.2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 x14ac:dyDescent="0.2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 x14ac:dyDescent="0.2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 x14ac:dyDescent="0.2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 x14ac:dyDescent="0.2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 x14ac:dyDescent="0.2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 x14ac:dyDescent="0.2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 x14ac:dyDescent="0.2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 x14ac:dyDescent="0.25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 x14ac:dyDescent="0.2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 x14ac:dyDescent="0.2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 x14ac:dyDescent="0.2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 x14ac:dyDescent="0.2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 x14ac:dyDescent="0.2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 x14ac:dyDescent="0.2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 x14ac:dyDescent="0.2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 x14ac:dyDescent="0.2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 x14ac:dyDescent="0.2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 x14ac:dyDescent="0.2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 x14ac:dyDescent="0.2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 x14ac:dyDescent="0.2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 x14ac:dyDescent="0.2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 x14ac:dyDescent="0.2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 x14ac:dyDescent="0.2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 x14ac:dyDescent="0.2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 x14ac:dyDescent="0.2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 x14ac:dyDescent="0.2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 x14ac:dyDescent="0.2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 x14ac:dyDescent="0.25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 x14ac:dyDescent="0.2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 x14ac:dyDescent="0.2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 x14ac:dyDescent="0.2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 x14ac:dyDescent="0.2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 x14ac:dyDescent="0.2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 x14ac:dyDescent="0.2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 x14ac:dyDescent="0.2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 x14ac:dyDescent="0.2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 x14ac:dyDescent="0.2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 x14ac:dyDescent="0.2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 x14ac:dyDescent="0.2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 x14ac:dyDescent="0.2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 x14ac:dyDescent="0.2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 x14ac:dyDescent="0.2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 x14ac:dyDescent="0.2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 x14ac:dyDescent="0.2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 x14ac:dyDescent="0.2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 x14ac:dyDescent="0.2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 x14ac:dyDescent="0.2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 x14ac:dyDescent="0.25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 x14ac:dyDescent="0.2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 x14ac:dyDescent="0.2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 x14ac:dyDescent="0.2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 x14ac:dyDescent="0.2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 x14ac:dyDescent="0.2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 x14ac:dyDescent="0.2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 x14ac:dyDescent="0.2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 x14ac:dyDescent="0.2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 x14ac:dyDescent="0.2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 x14ac:dyDescent="0.2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 x14ac:dyDescent="0.2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 x14ac:dyDescent="0.2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 x14ac:dyDescent="0.2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 x14ac:dyDescent="0.2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 x14ac:dyDescent="0.2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 x14ac:dyDescent="0.2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 x14ac:dyDescent="0.2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 x14ac:dyDescent="0.2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 x14ac:dyDescent="0.2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 x14ac:dyDescent="0.2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 x14ac:dyDescent="0.2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 x14ac:dyDescent="0.2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 x14ac:dyDescent="0.2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 x14ac:dyDescent="0.2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 x14ac:dyDescent="0.2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 x14ac:dyDescent="0.2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 x14ac:dyDescent="0.2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 x14ac:dyDescent="0.2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 x14ac:dyDescent="0.2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 x14ac:dyDescent="0.2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 x14ac:dyDescent="0.2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 x14ac:dyDescent="0.2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 x14ac:dyDescent="0.2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 x14ac:dyDescent="0.2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 x14ac:dyDescent="0.2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 x14ac:dyDescent="0.2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 x14ac:dyDescent="0.2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 x14ac:dyDescent="0.2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 x14ac:dyDescent="0.2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 x14ac:dyDescent="0.2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 x14ac:dyDescent="0.2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 x14ac:dyDescent="0.2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 x14ac:dyDescent="0.2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 x14ac:dyDescent="0.2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 x14ac:dyDescent="0.2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 x14ac:dyDescent="0.2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 x14ac:dyDescent="0.2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 x14ac:dyDescent="0.2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 x14ac:dyDescent="0.2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 x14ac:dyDescent="0.2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 x14ac:dyDescent="0.2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 x14ac:dyDescent="0.2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 x14ac:dyDescent="0.2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 x14ac:dyDescent="0.2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 x14ac:dyDescent="0.2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 x14ac:dyDescent="0.2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 x14ac:dyDescent="0.2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 x14ac:dyDescent="0.2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 x14ac:dyDescent="0.2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 x14ac:dyDescent="0.2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 x14ac:dyDescent="0.2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 x14ac:dyDescent="0.2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 x14ac:dyDescent="0.2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 x14ac:dyDescent="0.2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 x14ac:dyDescent="0.2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 x14ac:dyDescent="0.2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 x14ac:dyDescent="0.2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 x14ac:dyDescent="0.2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 x14ac:dyDescent="0.2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 x14ac:dyDescent="0.2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 x14ac:dyDescent="0.2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 x14ac:dyDescent="0.2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 x14ac:dyDescent="0.2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 x14ac:dyDescent="0.2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 x14ac:dyDescent="0.2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 x14ac:dyDescent="0.2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 x14ac:dyDescent="0.2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 x14ac:dyDescent="0.2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 x14ac:dyDescent="0.2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 x14ac:dyDescent="0.2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 x14ac:dyDescent="0.2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 x14ac:dyDescent="0.2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 x14ac:dyDescent="0.2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 x14ac:dyDescent="0.2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 x14ac:dyDescent="0.2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 x14ac:dyDescent="0.2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 x14ac:dyDescent="0.2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 x14ac:dyDescent="0.2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 x14ac:dyDescent="0.2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 x14ac:dyDescent="0.2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 x14ac:dyDescent="0.2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 x14ac:dyDescent="0.2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 x14ac:dyDescent="0.2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 x14ac:dyDescent="0.2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 x14ac:dyDescent="0.2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 x14ac:dyDescent="0.2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 x14ac:dyDescent="0.2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 x14ac:dyDescent="0.2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 x14ac:dyDescent="0.2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 x14ac:dyDescent="0.2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 x14ac:dyDescent="0.2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 x14ac:dyDescent="0.2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 x14ac:dyDescent="0.2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 x14ac:dyDescent="0.2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 x14ac:dyDescent="0.2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 x14ac:dyDescent="0.2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 x14ac:dyDescent="0.2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 x14ac:dyDescent="0.2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 x14ac:dyDescent="0.2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 x14ac:dyDescent="0.2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 x14ac:dyDescent="0.2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 x14ac:dyDescent="0.2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 x14ac:dyDescent="0.2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 x14ac:dyDescent="0.2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 x14ac:dyDescent="0.2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 x14ac:dyDescent="0.2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 x14ac:dyDescent="0.2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 x14ac:dyDescent="0.2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 x14ac:dyDescent="0.2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 x14ac:dyDescent="0.2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 x14ac:dyDescent="0.2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 x14ac:dyDescent="0.2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 x14ac:dyDescent="0.2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 x14ac:dyDescent="0.2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 x14ac:dyDescent="0.2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 x14ac:dyDescent="0.2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 x14ac:dyDescent="0.2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 x14ac:dyDescent="0.2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 x14ac:dyDescent="0.2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 x14ac:dyDescent="0.2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 x14ac:dyDescent="0.2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 x14ac:dyDescent="0.2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 x14ac:dyDescent="0.2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 x14ac:dyDescent="0.2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 x14ac:dyDescent="0.2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 x14ac:dyDescent="0.2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 x14ac:dyDescent="0.2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 x14ac:dyDescent="0.2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 x14ac:dyDescent="0.2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 x14ac:dyDescent="0.2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 x14ac:dyDescent="0.2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 x14ac:dyDescent="0.2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 x14ac:dyDescent="0.2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 x14ac:dyDescent="0.2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 x14ac:dyDescent="0.2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 x14ac:dyDescent="0.2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 x14ac:dyDescent="0.2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 x14ac:dyDescent="0.2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 x14ac:dyDescent="0.2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 x14ac:dyDescent="0.2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 x14ac:dyDescent="0.2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 x14ac:dyDescent="0.2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 x14ac:dyDescent="0.2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 x14ac:dyDescent="0.2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 x14ac:dyDescent="0.2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 x14ac:dyDescent="0.2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 x14ac:dyDescent="0.2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 x14ac:dyDescent="0.2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 x14ac:dyDescent="0.2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 x14ac:dyDescent="0.2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 x14ac:dyDescent="0.2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 x14ac:dyDescent="0.2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 x14ac:dyDescent="0.2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 x14ac:dyDescent="0.2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 x14ac:dyDescent="0.2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 x14ac:dyDescent="0.2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 x14ac:dyDescent="0.2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 x14ac:dyDescent="0.2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 x14ac:dyDescent="0.2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 x14ac:dyDescent="0.2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 x14ac:dyDescent="0.2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 x14ac:dyDescent="0.2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 x14ac:dyDescent="0.2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 x14ac:dyDescent="0.2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 x14ac:dyDescent="0.2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 x14ac:dyDescent="0.2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 x14ac:dyDescent="0.2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 x14ac:dyDescent="0.2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 x14ac:dyDescent="0.2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 x14ac:dyDescent="0.2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 x14ac:dyDescent="0.2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 x14ac:dyDescent="0.2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 x14ac:dyDescent="0.2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 x14ac:dyDescent="0.2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 x14ac:dyDescent="0.2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 x14ac:dyDescent="0.2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 x14ac:dyDescent="0.2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 x14ac:dyDescent="0.2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 x14ac:dyDescent="0.2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 x14ac:dyDescent="0.2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 x14ac:dyDescent="0.2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 x14ac:dyDescent="0.2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 x14ac:dyDescent="0.2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 x14ac:dyDescent="0.2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 x14ac:dyDescent="0.2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 x14ac:dyDescent="0.2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 x14ac:dyDescent="0.2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 x14ac:dyDescent="0.2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 x14ac:dyDescent="0.2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 x14ac:dyDescent="0.2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 x14ac:dyDescent="0.2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 x14ac:dyDescent="0.2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 x14ac:dyDescent="0.2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 x14ac:dyDescent="0.2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 x14ac:dyDescent="0.2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 x14ac:dyDescent="0.2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 x14ac:dyDescent="0.2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 x14ac:dyDescent="0.2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 x14ac:dyDescent="0.2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 x14ac:dyDescent="0.2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 x14ac:dyDescent="0.2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 x14ac:dyDescent="0.2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 x14ac:dyDescent="0.2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 x14ac:dyDescent="0.2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 x14ac:dyDescent="0.2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 x14ac:dyDescent="0.2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 x14ac:dyDescent="0.2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 x14ac:dyDescent="0.2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 x14ac:dyDescent="0.2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 x14ac:dyDescent="0.2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 x14ac:dyDescent="0.2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 x14ac:dyDescent="0.2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 x14ac:dyDescent="0.2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 x14ac:dyDescent="0.2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 x14ac:dyDescent="0.2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 x14ac:dyDescent="0.2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 x14ac:dyDescent="0.2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 x14ac:dyDescent="0.2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 x14ac:dyDescent="0.2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 x14ac:dyDescent="0.2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 x14ac:dyDescent="0.2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 x14ac:dyDescent="0.2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 x14ac:dyDescent="0.2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 x14ac:dyDescent="0.2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 x14ac:dyDescent="0.2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 x14ac:dyDescent="0.2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 x14ac:dyDescent="0.2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 x14ac:dyDescent="0.2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 x14ac:dyDescent="0.2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 x14ac:dyDescent="0.2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 x14ac:dyDescent="0.2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 x14ac:dyDescent="0.2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 x14ac:dyDescent="0.2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 x14ac:dyDescent="0.2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 x14ac:dyDescent="0.2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 x14ac:dyDescent="0.2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 x14ac:dyDescent="0.2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 x14ac:dyDescent="0.2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 x14ac:dyDescent="0.2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 x14ac:dyDescent="0.2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 x14ac:dyDescent="0.2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 x14ac:dyDescent="0.2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 x14ac:dyDescent="0.2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 x14ac:dyDescent="0.2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 x14ac:dyDescent="0.2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 x14ac:dyDescent="0.2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 x14ac:dyDescent="0.2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 x14ac:dyDescent="0.2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 x14ac:dyDescent="0.2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 x14ac:dyDescent="0.2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 x14ac:dyDescent="0.2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 x14ac:dyDescent="0.2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 x14ac:dyDescent="0.2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 x14ac:dyDescent="0.2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 x14ac:dyDescent="0.2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 x14ac:dyDescent="0.2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 x14ac:dyDescent="0.2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 x14ac:dyDescent="0.2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 x14ac:dyDescent="0.2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 x14ac:dyDescent="0.2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 x14ac:dyDescent="0.2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 x14ac:dyDescent="0.2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 x14ac:dyDescent="0.2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 x14ac:dyDescent="0.2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 x14ac:dyDescent="0.2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 x14ac:dyDescent="0.2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 x14ac:dyDescent="0.2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 x14ac:dyDescent="0.2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 x14ac:dyDescent="0.2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 x14ac:dyDescent="0.2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 x14ac:dyDescent="0.2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 x14ac:dyDescent="0.2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 x14ac:dyDescent="0.2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 x14ac:dyDescent="0.2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 x14ac:dyDescent="0.2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 x14ac:dyDescent="0.2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 x14ac:dyDescent="0.2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 x14ac:dyDescent="0.2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 x14ac:dyDescent="0.2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 x14ac:dyDescent="0.2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 x14ac:dyDescent="0.2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 x14ac:dyDescent="0.2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 x14ac:dyDescent="0.2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 x14ac:dyDescent="0.2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 x14ac:dyDescent="0.2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 x14ac:dyDescent="0.2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 x14ac:dyDescent="0.2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 x14ac:dyDescent="0.2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 x14ac:dyDescent="0.2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 x14ac:dyDescent="0.2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 x14ac:dyDescent="0.2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 x14ac:dyDescent="0.2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 x14ac:dyDescent="0.2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 x14ac:dyDescent="0.2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 x14ac:dyDescent="0.2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 x14ac:dyDescent="0.2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 x14ac:dyDescent="0.2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 x14ac:dyDescent="0.2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 x14ac:dyDescent="0.2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 x14ac:dyDescent="0.2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 x14ac:dyDescent="0.2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 x14ac:dyDescent="0.2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 x14ac:dyDescent="0.2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 x14ac:dyDescent="0.2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 x14ac:dyDescent="0.2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 x14ac:dyDescent="0.2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 x14ac:dyDescent="0.2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 x14ac:dyDescent="0.2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 x14ac:dyDescent="0.2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 x14ac:dyDescent="0.2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 x14ac:dyDescent="0.2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 x14ac:dyDescent="0.2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 x14ac:dyDescent="0.2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 x14ac:dyDescent="0.2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 x14ac:dyDescent="0.2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 x14ac:dyDescent="0.2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 x14ac:dyDescent="0.2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 x14ac:dyDescent="0.2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 x14ac:dyDescent="0.2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 x14ac:dyDescent="0.2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 x14ac:dyDescent="0.2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 x14ac:dyDescent="0.2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 x14ac:dyDescent="0.2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 x14ac:dyDescent="0.2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 x14ac:dyDescent="0.2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 x14ac:dyDescent="0.2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 x14ac:dyDescent="0.2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 x14ac:dyDescent="0.2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 x14ac:dyDescent="0.2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 x14ac:dyDescent="0.2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 x14ac:dyDescent="0.2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 x14ac:dyDescent="0.2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 x14ac:dyDescent="0.2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 x14ac:dyDescent="0.2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 x14ac:dyDescent="0.2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 x14ac:dyDescent="0.2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 x14ac:dyDescent="0.2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 x14ac:dyDescent="0.2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 x14ac:dyDescent="0.2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 x14ac:dyDescent="0.2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 x14ac:dyDescent="0.2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 x14ac:dyDescent="0.2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 x14ac:dyDescent="0.2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 x14ac:dyDescent="0.2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 x14ac:dyDescent="0.2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 x14ac:dyDescent="0.2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 x14ac:dyDescent="0.2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 x14ac:dyDescent="0.2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 x14ac:dyDescent="0.2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 x14ac:dyDescent="0.2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 x14ac:dyDescent="0.2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 x14ac:dyDescent="0.3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 x14ac:dyDescent="0.3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 x14ac:dyDescent="0.3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 x14ac:dyDescent="0.3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 x14ac:dyDescent="0.3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 x14ac:dyDescent="0.3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 x14ac:dyDescent="0.3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 x14ac:dyDescent="0.3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 x14ac:dyDescent="0.3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 x14ac:dyDescent="0.3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 x14ac:dyDescent="0.3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 x14ac:dyDescent="0.3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 x14ac:dyDescent="0.3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 x14ac:dyDescent="0.3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 x14ac:dyDescent="0.3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 x14ac:dyDescent="0.3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 x14ac:dyDescent="0.3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 x14ac:dyDescent="0.3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 x14ac:dyDescent="0.3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 x14ac:dyDescent="0.3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 x14ac:dyDescent="0.3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 x14ac:dyDescent="0.3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 x14ac:dyDescent="0.3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 x14ac:dyDescent="0.3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 x14ac:dyDescent="0.3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 x14ac:dyDescent="0.3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 x14ac:dyDescent="0.3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 x14ac:dyDescent="0.3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 x14ac:dyDescent="0.3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 x14ac:dyDescent="0.3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 x14ac:dyDescent="0.3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 x14ac:dyDescent="0.3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 x14ac:dyDescent="0.3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 x14ac:dyDescent="0.3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 x14ac:dyDescent="0.3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 x14ac:dyDescent="0.3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 x14ac:dyDescent="0.3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 x14ac:dyDescent="0.3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 x14ac:dyDescent="0.3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 x14ac:dyDescent="0.3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 x14ac:dyDescent="0.3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 x14ac:dyDescent="0.3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 x14ac:dyDescent="0.3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 x14ac:dyDescent="0.3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 x14ac:dyDescent="0.3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 x14ac:dyDescent="0.3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 x14ac:dyDescent="0.3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 x14ac:dyDescent="0.3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 x14ac:dyDescent="0.3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 x14ac:dyDescent="0.3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 x14ac:dyDescent="0.3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 x14ac:dyDescent="0.3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 x14ac:dyDescent="0.3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 x14ac:dyDescent="0.3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 x14ac:dyDescent="0.3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 x14ac:dyDescent="0.3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 x14ac:dyDescent="0.3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 x14ac:dyDescent="0.3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 x14ac:dyDescent="0.3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 x14ac:dyDescent="0.3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 x14ac:dyDescent="0.3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 x14ac:dyDescent="0.3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 x14ac:dyDescent="0.3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 x14ac:dyDescent="0.3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 x14ac:dyDescent="0.3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 x14ac:dyDescent="0.3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 x14ac:dyDescent="0.3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 x14ac:dyDescent="0.3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 x14ac:dyDescent="0.3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 x14ac:dyDescent="0.3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 x14ac:dyDescent="0.3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 x14ac:dyDescent="0.3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 x14ac:dyDescent="0.3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 x14ac:dyDescent="0.3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 x14ac:dyDescent="0.3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 x14ac:dyDescent="0.3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 x14ac:dyDescent="0.3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 x14ac:dyDescent="0.3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 x14ac:dyDescent="0.3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 x14ac:dyDescent="0.3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 x14ac:dyDescent="0.3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 x14ac:dyDescent="0.3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 x14ac:dyDescent="0.3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 x14ac:dyDescent="0.3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 x14ac:dyDescent="0.3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 x14ac:dyDescent="0.3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 x14ac:dyDescent="0.3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 x14ac:dyDescent="0.3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 x14ac:dyDescent="0.3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 x14ac:dyDescent="0.3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 x14ac:dyDescent="0.3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 x14ac:dyDescent="0.3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 x14ac:dyDescent="0.3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 x14ac:dyDescent="0.3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 x14ac:dyDescent="0.3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 x14ac:dyDescent="0.3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 x14ac:dyDescent="0.3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 x14ac:dyDescent="0.3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 x14ac:dyDescent="0.3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 x14ac:dyDescent="0.3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 x14ac:dyDescent="0.3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 x14ac:dyDescent="0.3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 x14ac:dyDescent="0.3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 x14ac:dyDescent="0.3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 x14ac:dyDescent="0.3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 x14ac:dyDescent="0.3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 x14ac:dyDescent="0.3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 x14ac:dyDescent="0.3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 x14ac:dyDescent="0.3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 x14ac:dyDescent="0.3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 x14ac:dyDescent="0.3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 x14ac:dyDescent="0.3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 x14ac:dyDescent="0.3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 x14ac:dyDescent="0.3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 x14ac:dyDescent="0.3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 x14ac:dyDescent="0.3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 x14ac:dyDescent="0.3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 x14ac:dyDescent="0.3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 x14ac:dyDescent="0.3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 x14ac:dyDescent="0.3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 x14ac:dyDescent="0.3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 x14ac:dyDescent="0.3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 x14ac:dyDescent="0.3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 x14ac:dyDescent="0.3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 x14ac:dyDescent="0.3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 x14ac:dyDescent="0.3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 x14ac:dyDescent="0.3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 x14ac:dyDescent="0.3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 x14ac:dyDescent="0.3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 x14ac:dyDescent="0.3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 x14ac:dyDescent="0.3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 x14ac:dyDescent="0.3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 x14ac:dyDescent="0.3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 x14ac:dyDescent="0.3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 x14ac:dyDescent="0.3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 x14ac:dyDescent="0.3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 x14ac:dyDescent="0.3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 x14ac:dyDescent="0.3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 x14ac:dyDescent="0.3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 x14ac:dyDescent="0.3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 x14ac:dyDescent="0.3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 x14ac:dyDescent="0.3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 x14ac:dyDescent="0.3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 x14ac:dyDescent="0.3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 x14ac:dyDescent="0.3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 x14ac:dyDescent="0.3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 x14ac:dyDescent="0.3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 x14ac:dyDescent="0.3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 x14ac:dyDescent="0.3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 x14ac:dyDescent="0.3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 x14ac:dyDescent="0.3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 x14ac:dyDescent="0.3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 x14ac:dyDescent="0.3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 x14ac:dyDescent="0.3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 x14ac:dyDescent="0.3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 x14ac:dyDescent="0.3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 x14ac:dyDescent="0.3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 x14ac:dyDescent="0.3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 x14ac:dyDescent="0.3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 x14ac:dyDescent="0.3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 x14ac:dyDescent="0.3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 x14ac:dyDescent="0.3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 x14ac:dyDescent="0.3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 x14ac:dyDescent="0.3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 x14ac:dyDescent="0.3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 x14ac:dyDescent="0.3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 x14ac:dyDescent="0.3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 x14ac:dyDescent="0.3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 x14ac:dyDescent="0.3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 x14ac:dyDescent="0.3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 x14ac:dyDescent="0.3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 x14ac:dyDescent="0.3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 x14ac:dyDescent="0.3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 x14ac:dyDescent="0.3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 x14ac:dyDescent="0.3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 x14ac:dyDescent="0.3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 x14ac:dyDescent="0.3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 x14ac:dyDescent="0.3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 x14ac:dyDescent="0.3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 x14ac:dyDescent="0.3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 x14ac:dyDescent="0.3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 x14ac:dyDescent="0.3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 x14ac:dyDescent="0.3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 x14ac:dyDescent="0.3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 x14ac:dyDescent="0.3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 x14ac:dyDescent="0.3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 x14ac:dyDescent="0.3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 x14ac:dyDescent="0.3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 x14ac:dyDescent="0.3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 x14ac:dyDescent="0.3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 x14ac:dyDescent="0.3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 x14ac:dyDescent="0.3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 x14ac:dyDescent="0.3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 x14ac:dyDescent="0.3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 x14ac:dyDescent="0.3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 x14ac:dyDescent="0.3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 x14ac:dyDescent="0.3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 x14ac:dyDescent="0.3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 x14ac:dyDescent="0.3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 x14ac:dyDescent="0.3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 x14ac:dyDescent="0.3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 x14ac:dyDescent="0.3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 x14ac:dyDescent="0.3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 x14ac:dyDescent="0.3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 x14ac:dyDescent="0.3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 x14ac:dyDescent="0.3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 x14ac:dyDescent="0.3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 x14ac:dyDescent="0.3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 x14ac:dyDescent="0.3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 x14ac:dyDescent="0.3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 x14ac:dyDescent="0.3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 x14ac:dyDescent="0.3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 x14ac:dyDescent="0.3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 x14ac:dyDescent="0.3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 x14ac:dyDescent="0.3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 x14ac:dyDescent="0.3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 x14ac:dyDescent="0.3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 x14ac:dyDescent="0.3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 x14ac:dyDescent="0.3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 x14ac:dyDescent="0.3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 x14ac:dyDescent="0.3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 x14ac:dyDescent="0.3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 x14ac:dyDescent="0.3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 x14ac:dyDescent="0.3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 x14ac:dyDescent="0.3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 x14ac:dyDescent="0.3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 x14ac:dyDescent="0.3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 x14ac:dyDescent="0.3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 x14ac:dyDescent="0.3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 x14ac:dyDescent="0.3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 x14ac:dyDescent="0.3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 x14ac:dyDescent="0.3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 x14ac:dyDescent="0.3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 x14ac:dyDescent="0.3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 x14ac:dyDescent="0.3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 x14ac:dyDescent="0.3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 x14ac:dyDescent="0.3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 x14ac:dyDescent="0.3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 x14ac:dyDescent="0.3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 x14ac:dyDescent="0.3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 x14ac:dyDescent="0.3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 x14ac:dyDescent="0.3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 x14ac:dyDescent="0.3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 x14ac:dyDescent="0.3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 x14ac:dyDescent="0.3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 x14ac:dyDescent="0.3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 x14ac:dyDescent="0.3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 x14ac:dyDescent="0.3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 x14ac:dyDescent="0.3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 x14ac:dyDescent="0.3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 x14ac:dyDescent="0.3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 x14ac:dyDescent="0.3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 x14ac:dyDescent="0.3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 x14ac:dyDescent="0.3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 x14ac:dyDescent="0.3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 x14ac:dyDescent="0.3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 x14ac:dyDescent="0.3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 x14ac:dyDescent="0.3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 x14ac:dyDescent="0.3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 x14ac:dyDescent="0.3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 x14ac:dyDescent="0.3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 x14ac:dyDescent="0.3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 x14ac:dyDescent="0.3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 x14ac:dyDescent="0.3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 x14ac:dyDescent="0.3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 x14ac:dyDescent="0.3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 x14ac:dyDescent="0.3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 x14ac:dyDescent="0.3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 x14ac:dyDescent="0.3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 x14ac:dyDescent="0.3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 x14ac:dyDescent="0.3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 x14ac:dyDescent="0.3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 x14ac:dyDescent="0.3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 x14ac:dyDescent="0.3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 x14ac:dyDescent="0.3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 x14ac:dyDescent="0.3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 x14ac:dyDescent="0.3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 x14ac:dyDescent="0.3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 x14ac:dyDescent="0.3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 x14ac:dyDescent="0.3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 x14ac:dyDescent="0.3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 x14ac:dyDescent="0.3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 x14ac:dyDescent="0.3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 x14ac:dyDescent="0.3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 x14ac:dyDescent="0.3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 x14ac:dyDescent="0.3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 x14ac:dyDescent="0.3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 x14ac:dyDescent="0.3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 x14ac:dyDescent="0.3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 x14ac:dyDescent="0.3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 x14ac:dyDescent="0.3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 x14ac:dyDescent="0.3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 x14ac:dyDescent="0.3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 x14ac:dyDescent="0.3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 x14ac:dyDescent="0.3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 x14ac:dyDescent="0.3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 x14ac:dyDescent="0.3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 x14ac:dyDescent="0.3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 x14ac:dyDescent="0.3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 x14ac:dyDescent="0.3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 x14ac:dyDescent="0.3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 x14ac:dyDescent="0.3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 x14ac:dyDescent="0.3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 x14ac:dyDescent="0.3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 x14ac:dyDescent="0.3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 x14ac:dyDescent="0.3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 x14ac:dyDescent="0.3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 x14ac:dyDescent="0.3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 x14ac:dyDescent="0.3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 x14ac:dyDescent="0.3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 x14ac:dyDescent="0.3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 x14ac:dyDescent="0.3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 x14ac:dyDescent="0.3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 x14ac:dyDescent="0.3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 x14ac:dyDescent="0.3">
      <c r="I1317" s="37">
        <f t="shared" si="170"/>
        <v>0</v>
      </c>
    </row>
    <row r="1318" spans="9:21" x14ac:dyDescent="0.3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 x14ac:dyDescent="0.3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 x14ac:dyDescent="0.3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 x14ac:dyDescent="0.3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 x14ac:dyDescent="0.3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 x14ac:dyDescent="0.3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 x14ac:dyDescent="0.3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 x14ac:dyDescent="0.3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 x14ac:dyDescent="0.3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 x14ac:dyDescent="0.3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 x14ac:dyDescent="0.3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 x14ac:dyDescent="0.3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 x14ac:dyDescent="0.3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 x14ac:dyDescent="0.3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 x14ac:dyDescent="0.3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 x14ac:dyDescent="0.3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 x14ac:dyDescent="0.3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 x14ac:dyDescent="0.3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 x14ac:dyDescent="0.3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 x14ac:dyDescent="0.3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 x14ac:dyDescent="0.3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 x14ac:dyDescent="0.3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 x14ac:dyDescent="0.3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 x14ac:dyDescent="0.3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 x14ac:dyDescent="0.3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 x14ac:dyDescent="0.3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 x14ac:dyDescent="0.3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 x14ac:dyDescent="0.3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 x14ac:dyDescent="0.3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 x14ac:dyDescent="0.3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 x14ac:dyDescent="0.3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 x14ac:dyDescent="0.3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 x14ac:dyDescent="0.3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 x14ac:dyDescent="0.3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 x14ac:dyDescent="0.3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 x14ac:dyDescent="0.3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 x14ac:dyDescent="0.3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 x14ac:dyDescent="0.3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 x14ac:dyDescent="0.3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 x14ac:dyDescent="0.3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 x14ac:dyDescent="0.3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 x14ac:dyDescent="0.3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 x14ac:dyDescent="0.3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 x14ac:dyDescent="0.3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 x14ac:dyDescent="0.3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 x14ac:dyDescent="0.3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 x14ac:dyDescent="0.3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 x14ac:dyDescent="0.3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 x14ac:dyDescent="0.3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 x14ac:dyDescent="0.3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 x14ac:dyDescent="0.3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 x14ac:dyDescent="0.3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 x14ac:dyDescent="0.3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 x14ac:dyDescent="0.3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 x14ac:dyDescent="0.3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 x14ac:dyDescent="0.3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 x14ac:dyDescent="0.3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 x14ac:dyDescent="0.3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 x14ac:dyDescent="0.3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 x14ac:dyDescent="0.3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 x14ac:dyDescent="0.3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 x14ac:dyDescent="0.3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 x14ac:dyDescent="0.3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 x14ac:dyDescent="0.3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 x14ac:dyDescent="0.3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 x14ac:dyDescent="0.3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 x14ac:dyDescent="0.3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 x14ac:dyDescent="0.3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 x14ac:dyDescent="0.3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 x14ac:dyDescent="0.3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 x14ac:dyDescent="0.3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 x14ac:dyDescent="0.3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 x14ac:dyDescent="0.3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 x14ac:dyDescent="0.3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 x14ac:dyDescent="0.3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 x14ac:dyDescent="0.3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 x14ac:dyDescent="0.3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 x14ac:dyDescent="0.3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 x14ac:dyDescent="0.3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 x14ac:dyDescent="0.3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 x14ac:dyDescent="0.3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 x14ac:dyDescent="0.3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 x14ac:dyDescent="0.3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 x14ac:dyDescent="0.3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 x14ac:dyDescent="0.3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 x14ac:dyDescent="0.3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 x14ac:dyDescent="0.3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 x14ac:dyDescent="0.3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 x14ac:dyDescent="0.3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 x14ac:dyDescent="0.3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 x14ac:dyDescent="0.3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 x14ac:dyDescent="0.3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 x14ac:dyDescent="0.3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 x14ac:dyDescent="0.3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 x14ac:dyDescent="0.3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 x14ac:dyDescent="0.3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 x14ac:dyDescent="0.3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 x14ac:dyDescent="0.3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 x14ac:dyDescent="0.3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 x14ac:dyDescent="0.3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 x14ac:dyDescent="0.3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 x14ac:dyDescent="0.3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 x14ac:dyDescent="0.3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 x14ac:dyDescent="0.3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 x14ac:dyDescent="0.3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 x14ac:dyDescent="0.3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 x14ac:dyDescent="0.3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 x14ac:dyDescent="0.3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 x14ac:dyDescent="0.3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 x14ac:dyDescent="0.3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 x14ac:dyDescent="0.3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 x14ac:dyDescent="0.3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 x14ac:dyDescent="0.3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 x14ac:dyDescent="0.3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 x14ac:dyDescent="0.3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 x14ac:dyDescent="0.3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 x14ac:dyDescent="0.3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 x14ac:dyDescent="0.3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 x14ac:dyDescent="0.3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 x14ac:dyDescent="0.3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 x14ac:dyDescent="0.3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 x14ac:dyDescent="0.3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 x14ac:dyDescent="0.3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 x14ac:dyDescent="0.3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 x14ac:dyDescent="0.3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 x14ac:dyDescent="0.3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 x14ac:dyDescent="0.3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 x14ac:dyDescent="0.3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 x14ac:dyDescent="0.3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 x14ac:dyDescent="0.3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 x14ac:dyDescent="0.3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 x14ac:dyDescent="0.3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 x14ac:dyDescent="0.3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 x14ac:dyDescent="0.3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 x14ac:dyDescent="0.3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 x14ac:dyDescent="0.3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 x14ac:dyDescent="0.3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 x14ac:dyDescent="0.3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 x14ac:dyDescent="0.3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 x14ac:dyDescent="0.3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 x14ac:dyDescent="0.3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 x14ac:dyDescent="0.3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 x14ac:dyDescent="0.3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 x14ac:dyDescent="0.3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 x14ac:dyDescent="0.3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 x14ac:dyDescent="0.3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 x14ac:dyDescent="0.3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 x14ac:dyDescent="0.3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 x14ac:dyDescent="0.3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 x14ac:dyDescent="0.3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 x14ac:dyDescent="0.3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 x14ac:dyDescent="0.3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 x14ac:dyDescent="0.3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 x14ac:dyDescent="0.3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 x14ac:dyDescent="0.3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 x14ac:dyDescent="0.3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 x14ac:dyDescent="0.3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 x14ac:dyDescent="0.3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 x14ac:dyDescent="0.3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 x14ac:dyDescent="0.3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 x14ac:dyDescent="0.3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 x14ac:dyDescent="0.3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 x14ac:dyDescent="0.3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 x14ac:dyDescent="0.3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 x14ac:dyDescent="0.3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 x14ac:dyDescent="0.3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 x14ac:dyDescent="0.3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 x14ac:dyDescent="0.3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 x14ac:dyDescent="0.3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 x14ac:dyDescent="0.3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 x14ac:dyDescent="0.3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 x14ac:dyDescent="0.3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 x14ac:dyDescent="0.3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 x14ac:dyDescent="0.3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 x14ac:dyDescent="0.3">
      <c r="A173">
        <v>172</v>
      </c>
      <c r="M173" s="7">
        <f t="shared" si="7"/>
        <v>-6362842</v>
      </c>
      <c r="N173" s="7">
        <f t="shared" si="7"/>
        <v>-20568</v>
      </c>
    </row>
    <row r="174" spans="1:15" x14ac:dyDescent="0.3">
      <c r="A174">
        <v>173</v>
      </c>
      <c r="M174" s="7">
        <f t="shared" si="7"/>
        <v>0</v>
      </c>
      <c r="N174" s="7">
        <f t="shared" si="7"/>
        <v>0</v>
      </c>
    </row>
    <row r="175" spans="1:15" x14ac:dyDescent="0.3">
      <c r="A175">
        <v>174</v>
      </c>
      <c r="M175" s="7">
        <f t="shared" si="7"/>
        <v>0</v>
      </c>
      <c r="N175" s="7">
        <f t="shared" si="7"/>
        <v>0</v>
      </c>
    </row>
    <row r="176" spans="1:15" x14ac:dyDescent="0.3">
      <c r="A176">
        <v>175</v>
      </c>
      <c r="M176" s="7">
        <f t="shared" si="7"/>
        <v>0</v>
      </c>
      <c r="N176" s="7">
        <f t="shared" si="7"/>
        <v>0</v>
      </c>
    </row>
    <row r="177" spans="1:14" x14ac:dyDescent="0.3">
      <c r="A177">
        <v>176</v>
      </c>
      <c r="M177" s="7">
        <f t="shared" si="7"/>
        <v>0</v>
      </c>
      <c r="N177" s="7">
        <f t="shared" si="7"/>
        <v>0</v>
      </c>
    </row>
    <row r="178" spans="1:14" x14ac:dyDescent="0.3">
      <c r="A178">
        <v>177</v>
      </c>
      <c r="M178" s="7">
        <f t="shared" si="7"/>
        <v>0</v>
      </c>
      <c r="N178" s="7">
        <f t="shared" si="7"/>
        <v>0</v>
      </c>
    </row>
    <row r="179" spans="1:14" x14ac:dyDescent="0.3">
      <c r="A179">
        <v>178</v>
      </c>
      <c r="M179" s="7">
        <f t="shared" si="7"/>
        <v>0</v>
      </c>
      <c r="N179" s="7">
        <f t="shared" si="7"/>
        <v>0</v>
      </c>
    </row>
    <row r="180" spans="1:14" x14ac:dyDescent="0.3">
      <c r="A180">
        <v>179</v>
      </c>
      <c r="M180" s="7">
        <f t="shared" si="7"/>
        <v>0</v>
      </c>
      <c r="N180" s="7">
        <f t="shared" si="7"/>
        <v>0</v>
      </c>
    </row>
    <row r="181" spans="1:14" x14ac:dyDescent="0.3">
      <c r="A181">
        <v>180</v>
      </c>
      <c r="M181" s="7">
        <f t="shared" si="7"/>
        <v>0</v>
      </c>
      <c r="N181" s="7">
        <f t="shared" si="7"/>
        <v>0</v>
      </c>
    </row>
    <row r="182" spans="1:14" x14ac:dyDescent="0.3">
      <c r="A182">
        <v>181</v>
      </c>
      <c r="M182" s="7">
        <f t="shared" si="7"/>
        <v>0</v>
      </c>
      <c r="N182" s="7">
        <f t="shared" si="7"/>
        <v>0</v>
      </c>
    </row>
    <row r="183" spans="1:14" x14ac:dyDescent="0.3">
      <c r="A183">
        <v>182</v>
      </c>
      <c r="M183" s="7">
        <f t="shared" si="7"/>
        <v>0</v>
      </c>
      <c r="N183" s="7">
        <f t="shared" si="7"/>
        <v>0</v>
      </c>
    </row>
    <row r="184" spans="1:14" x14ac:dyDescent="0.3">
      <c r="A184">
        <v>183</v>
      </c>
      <c r="M184" s="7">
        <f t="shared" si="7"/>
        <v>0</v>
      </c>
      <c r="N184" s="7">
        <f t="shared" si="7"/>
        <v>0</v>
      </c>
    </row>
    <row r="185" spans="1:14" x14ac:dyDescent="0.3">
      <c r="A185">
        <v>184</v>
      </c>
      <c r="M185" s="7">
        <f t="shared" si="7"/>
        <v>0</v>
      </c>
      <c r="N185" s="7">
        <f t="shared" si="7"/>
        <v>0</v>
      </c>
    </row>
    <row r="186" spans="1:14" x14ac:dyDescent="0.3">
      <c r="A186">
        <v>185</v>
      </c>
      <c r="M186" s="7">
        <f t="shared" si="7"/>
        <v>0</v>
      </c>
      <c r="N186" s="7">
        <f t="shared" si="7"/>
        <v>0</v>
      </c>
    </row>
    <row r="187" spans="1:14" x14ac:dyDescent="0.3">
      <c r="A187">
        <v>186</v>
      </c>
      <c r="M187" s="7">
        <f t="shared" si="7"/>
        <v>0</v>
      </c>
      <c r="N187" s="7">
        <f t="shared" si="7"/>
        <v>0</v>
      </c>
    </row>
    <row r="188" spans="1:14" x14ac:dyDescent="0.3">
      <c r="A188">
        <v>187</v>
      </c>
      <c r="M188" s="7">
        <f t="shared" si="7"/>
        <v>0</v>
      </c>
      <c r="N188" s="7">
        <f t="shared" si="7"/>
        <v>0</v>
      </c>
    </row>
    <row r="189" spans="1:14" x14ac:dyDescent="0.3">
      <c r="A189">
        <v>188</v>
      </c>
      <c r="M189" s="7">
        <f t="shared" si="7"/>
        <v>0</v>
      </c>
      <c r="N189" s="7">
        <f t="shared" si="7"/>
        <v>0</v>
      </c>
    </row>
    <row r="190" spans="1:14" x14ac:dyDescent="0.3">
      <c r="A190">
        <v>189</v>
      </c>
      <c r="M190" s="7">
        <f t="shared" si="7"/>
        <v>0</v>
      </c>
      <c r="N190" s="7">
        <f t="shared" si="7"/>
        <v>0</v>
      </c>
    </row>
    <row r="191" spans="1:14" x14ac:dyDescent="0.3">
      <c r="A191">
        <v>190</v>
      </c>
      <c r="M191" s="7">
        <f t="shared" si="7"/>
        <v>0</v>
      </c>
      <c r="N191" s="7">
        <f t="shared" si="7"/>
        <v>0</v>
      </c>
    </row>
    <row r="192" spans="1:14" x14ac:dyDescent="0.3">
      <c r="A192">
        <v>191</v>
      </c>
      <c r="M192" s="7">
        <f t="shared" si="7"/>
        <v>0</v>
      </c>
      <c r="N192" s="7">
        <f t="shared" si="7"/>
        <v>0</v>
      </c>
    </row>
    <row r="193" spans="1:14" x14ac:dyDescent="0.3">
      <c r="A193">
        <v>192</v>
      </c>
      <c r="M193" s="7">
        <f t="shared" si="7"/>
        <v>0</v>
      </c>
      <c r="N193" s="7">
        <f t="shared" si="7"/>
        <v>0</v>
      </c>
    </row>
    <row r="194" spans="1:14" x14ac:dyDescent="0.3">
      <c r="A194">
        <v>193</v>
      </c>
      <c r="M194" s="7">
        <f t="shared" si="7"/>
        <v>0</v>
      </c>
      <c r="N194" s="7">
        <f t="shared" si="7"/>
        <v>0</v>
      </c>
    </row>
    <row r="195" spans="1:14" x14ac:dyDescent="0.3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 x14ac:dyDescent="0.3">
      <c r="A196">
        <v>195</v>
      </c>
      <c r="M196" s="7">
        <f t="shared" si="9"/>
        <v>0</v>
      </c>
      <c r="N196" s="7">
        <f t="shared" si="9"/>
        <v>0</v>
      </c>
    </row>
    <row r="197" spans="1:14" x14ac:dyDescent="0.3">
      <c r="A197">
        <v>196</v>
      </c>
      <c r="M197" s="7">
        <f t="shared" si="9"/>
        <v>0</v>
      </c>
      <c r="N197" s="7">
        <f t="shared" si="9"/>
        <v>0</v>
      </c>
    </row>
    <row r="198" spans="1:14" x14ac:dyDescent="0.3">
      <c r="A198">
        <v>197</v>
      </c>
      <c r="M198" s="7">
        <f t="shared" si="9"/>
        <v>0</v>
      </c>
      <c r="N198" s="7">
        <f t="shared" si="9"/>
        <v>0</v>
      </c>
    </row>
    <row r="199" spans="1:14" x14ac:dyDescent="0.3">
      <c r="A199">
        <v>198</v>
      </c>
      <c r="M199" s="7">
        <f t="shared" si="9"/>
        <v>0</v>
      </c>
      <c r="N199" s="7">
        <f t="shared" si="9"/>
        <v>0</v>
      </c>
    </row>
    <row r="200" spans="1:14" x14ac:dyDescent="0.3">
      <c r="A200">
        <v>199</v>
      </c>
      <c r="M200" s="7">
        <f t="shared" si="9"/>
        <v>0</v>
      </c>
      <c r="N200" s="7">
        <f t="shared" si="9"/>
        <v>0</v>
      </c>
    </row>
    <row r="201" spans="1:14" x14ac:dyDescent="0.3">
      <c r="A201">
        <v>200</v>
      </c>
      <c r="M201" s="7">
        <f t="shared" si="9"/>
        <v>0</v>
      </c>
      <c r="N201" s="7">
        <f t="shared" si="9"/>
        <v>0</v>
      </c>
    </row>
    <row r="202" spans="1:14" x14ac:dyDescent="0.3">
      <c r="M202" s="7">
        <f t="shared" si="9"/>
        <v>0</v>
      </c>
      <c r="N202" s="7">
        <f t="shared" si="9"/>
        <v>0</v>
      </c>
    </row>
    <row r="203" spans="1:14" x14ac:dyDescent="0.3">
      <c r="M203" s="7">
        <f t="shared" si="9"/>
        <v>0</v>
      </c>
      <c r="N203" s="7">
        <f t="shared" si="9"/>
        <v>0</v>
      </c>
    </row>
    <row r="204" spans="1:14" x14ac:dyDescent="0.3">
      <c r="M204" s="7">
        <f t="shared" si="9"/>
        <v>0</v>
      </c>
      <c r="N204" s="7">
        <f t="shared" si="9"/>
        <v>0</v>
      </c>
    </row>
    <row r="205" spans="1:14" x14ac:dyDescent="0.3">
      <c r="M205" s="7">
        <f t="shared" si="9"/>
        <v>0</v>
      </c>
      <c r="N205" s="7">
        <f t="shared" si="9"/>
        <v>0</v>
      </c>
    </row>
    <row r="206" spans="1:14" x14ac:dyDescent="0.3">
      <c r="M206" s="7">
        <f t="shared" si="9"/>
        <v>0</v>
      </c>
      <c r="N206" s="7">
        <f t="shared" si="9"/>
        <v>0</v>
      </c>
    </row>
    <row r="207" spans="1:14" x14ac:dyDescent="0.3">
      <c r="M207" s="7">
        <f t="shared" si="9"/>
        <v>0</v>
      </c>
      <c r="N207" s="7">
        <f t="shared" si="9"/>
        <v>0</v>
      </c>
    </row>
    <row r="208" spans="1:14" x14ac:dyDescent="0.3">
      <c r="M208" s="7">
        <f t="shared" si="9"/>
        <v>0</v>
      </c>
      <c r="N208" s="7">
        <f t="shared" si="9"/>
        <v>0</v>
      </c>
    </row>
    <row r="209" spans="13:14" x14ac:dyDescent="0.3">
      <c r="M209" s="7">
        <f t="shared" si="9"/>
        <v>0</v>
      </c>
      <c r="N209" s="7">
        <f t="shared" si="9"/>
        <v>0</v>
      </c>
    </row>
    <row r="210" spans="13:14" x14ac:dyDescent="0.3">
      <c r="M210" s="7">
        <f t="shared" si="9"/>
        <v>0</v>
      </c>
      <c r="N210" s="7">
        <f t="shared" si="9"/>
        <v>0</v>
      </c>
    </row>
    <row r="211" spans="13:14" x14ac:dyDescent="0.3">
      <c r="M211" s="7">
        <f t="shared" si="9"/>
        <v>0</v>
      </c>
      <c r="N211" s="7">
        <f t="shared" si="9"/>
        <v>0</v>
      </c>
    </row>
    <row r="212" spans="13:14" x14ac:dyDescent="0.3">
      <c r="M212" s="7">
        <f t="shared" si="9"/>
        <v>0</v>
      </c>
      <c r="N212" s="7">
        <f t="shared" si="9"/>
        <v>0</v>
      </c>
    </row>
    <row r="213" spans="13:14" x14ac:dyDescent="0.3">
      <c r="M213" s="7">
        <f t="shared" si="9"/>
        <v>0</v>
      </c>
      <c r="N213" s="7">
        <f t="shared" si="9"/>
        <v>0</v>
      </c>
    </row>
    <row r="214" spans="13:14" x14ac:dyDescent="0.3">
      <c r="M214" s="7">
        <f t="shared" si="9"/>
        <v>0</v>
      </c>
      <c r="N214" s="7">
        <f t="shared" si="9"/>
        <v>0</v>
      </c>
    </row>
    <row r="215" spans="13:14" x14ac:dyDescent="0.3">
      <c r="M215" s="7">
        <f t="shared" si="9"/>
        <v>0</v>
      </c>
      <c r="N215" s="7">
        <f t="shared" si="9"/>
        <v>0</v>
      </c>
    </row>
    <row r="216" spans="13:14" x14ac:dyDescent="0.3">
      <c r="M216" s="7">
        <f t="shared" si="9"/>
        <v>0</v>
      </c>
      <c r="N216" s="7">
        <f t="shared" si="9"/>
        <v>0</v>
      </c>
    </row>
    <row r="217" spans="13:14" x14ac:dyDescent="0.3">
      <c r="M217" s="7">
        <f t="shared" si="9"/>
        <v>0</v>
      </c>
      <c r="N217" s="7">
        <f t="shared" si="9"/>
        <v>0</v>
      </c>
    </row>
    <row r="218" spans="13:14" x14ac:dyDescent="0.3">
      <c r="M218" s="7">
        <f t="shared" si="9"/>
        <v>0</v>
      </c>
      <c r="N218" s="7">
        <f t="shared" si="9"/>
        <v>0</v>
      </c>
    </row>
    <row r="219" spans="13:14" x14ac:dyDescent="0.3">
      <c r="M219" s="7">
        <f t="shared" si="9"/>
        <v>0</v>
      </c>
      <c r="N219" s="7">
        <f t="shared" si="9"/>
        <v>0</v>
      </c>
    </row>
    <row r="220" spans="13:14" x14ac:dyDescent="0.3">
      <c r="M220" s="7">
        <f t="shared" si="9"/>
        <v>0</v>
      </c>
      <c r="N220" s="7">
        <f t="shared" si="9"/>
        <v>0</v>
      </c>
    </row>
    <row r="221" spans="13:14" x14ac:dyDescent="0.3">
      <c r="M221" s="7">
        <f t="shared" si="9"/>
        <v>0</v>
      </c>
      <c r="N221" s="7">
        <f t="shared" si="9"/>
        <v>0</v>
      </c>
    </row>
    <row r="222" spans="13:14" x14ac:dyDescent="0.3">
      <c r="M222" s="7">
        <f t="shared" si="9"/>
        <v>0</v>
      </c>
      <c r="N222" s="7">
        <f t="shared" si="9"/>
        <v>0</v>
      </c>
    </row>
    <row r="223" spans="13:14" x14ac:dyDescent="0.3">
      <c r="M223" s="7">
        <f t="shared" si="9"/>
        <v>0</v>
      </c>
      <c r="N223" s="7">
        <f t="shared" si="9"/>
        <v>0</v>
      </c>
    </row>
    <row r="224" spans="13:14" x14ac:dyDescent="0.3">
      <c r="M224" s="7">
        <f t="shared" si="9"/>
        <v>0</v>
      </c>
      <c r="N224" s="7">
        <f t="shared" si="9"/>
        <v>0</v>
      </c>
    </row>
    <row r="225" spans="13:14" x14ac:dyDescent="0.3">
      <c r="M225" s="7">
        <f t="shared" si="9"/>
        <v>0</v>
      </c>
      <c r="N225" s="7">
        <f t="shared" si="9"/>
        <v>0</v>
      </c>
    </row>
    <row r="226" spans="13:14" x14ac:dyDescent="0.3">
      <c r="M226" s="7">
        <f t="shared" si="9"/>
        <v>0</v>
      </c>
      <c r="N226" s="7">
        <f t="shared" si="9"/>
        <v>0</v>
      </c>
    </row>
    <row r="227" spans="13:14" x14ac:dyDescent="0.3">
      <c r="M227" s="7">
        <f t="shared" si="9"/>
        <v>0</v>
      </c>
      <c r="N227" s="7">
        <f t="shared" si="9"/>
        <v>0</v>
      </c>
    </row>
    <row r="228" spans="13:14" x14ac:dyDescent="0.3">
      <c r="M228" s="7">
        <f t="shared" si="9"/>
        <v>0</v>
      </c>
      <c r="N228" s="7">
        <f t="shared" si="9"/>
        <v>0</v>
      </c>
    </row>
    <row r="229" spans="13:14" x14ac:dyDescent="0.3">
      <c r="M229" s="7">
        <f t="shared" si="9"/>
        <v>0</v>
      </c>
      <c r="N229" s="7">
        <f t="shared" si="9"/>
        <v>0</v>
      </c>
    </row>
    <row r="230" spans="13:14" x14ac:dyDescent="0.3">
      <c r="M230" s="7">
        <f t="shared" si="9"/>
        <v>0</v>
      </c>
      <c r="N230" s="7">
        <f t="shared" si="9"/>
        <v>0</v>
      </c>
    </row>
    <row r="231" spans="13:14" x14ac:dyDescent="0.3">
      <c r="M231" s="7">
        <f t="shared" si="9"/>
        <v>0</v>
      </c>
      <c r="N231" s="7">
        <f t="shared" si="9"/>
        <v>0</v>
      </c>
    </row>
    <row r="232" spans="13:14" x14ac:dyDescent="0.3">
      <c r="M232" s="7">
        <f t="shared" si="9"/>
        <v>0</v>
      </c>
      <c r="N232" s="7">
        <f t="shared" si="9"/>
        <v>0</v>
      </c>
    </row>
    <row r="233" spans="13:14" x14ac:dyDescent="0.3">
      <c r="M233" s="7">
        <f t="shared" si="9"/>
        <v>0</v>
      </c>
      <c r="N233" s="7">
        <f t="shared" si="9"/>
        <v>0</v>
      </c>
    </row>
    <row r="234" spans="13:14" x14ac:dyDescent="0.3">
      <c r="M234" s="7">
        <f t="shared" si="9"/>
        <v>0</v>
      </c>
      <c r="N234" s="7">
        <f t="shared" si="9"/>
        <v>0</v>
      </c>
    </row>
    <row r="235" spans="13:14" x14ac:dyDescent="0.3">
      <c r="M235" s="7">
        <f t="shared" si="9"/>
        <v>0</v>
      </c>
      <c r="N235" s="7">
        <f t="shared" si="9"/>
        <v>0</v>
      </c>
    </row>
    <row r="236" spans="13:14" x14ac:dyDescent="0.3">
      <c r="M236" s="7">
        <f t="shared" si="9"/>
        <v>0</v>
      </c>
      <c r="N236" s="7">
        <f t="shared" si="9"/>
        <v>0</v>
      </c>
    </row>
    <row r="237" spans="13:14" x14ac:dyDescent="0.3">
      <c r="M237" s="7">
        <f t="shared" si="9"/>
        <v>0</v>
      </c>
      <c r="N237" s="7">
        <f t="shared" si="9"/>
        <v>0</v>
      </c>
    </row>
    <row r="238" spans="13:14" x14ac:dyDescent="0.3">
      <c r="M238" s="7">
        <f t="shared" si="9"/>
        <v>0</v>
      </c>
      <c r="N238" s="7">
        <f t="shared" si="9"/>
        <v>0</v>
      </c>
    </row>
    <row r="239" spans="13:14" x14ac:dyDescent="0.3">
      <c r="M239" s="7">
        <f t="shared" si="9"/>
        <v>0</v>
      </c>
      <c r="N239" s="7">
        <f t="shared" si="9"/>
        <v>0</v>
      </c>
    </row>
    <row r="240" spans="13:14" x14ac:dyDescent="0.3">
      <c r="M240" s="7">
        <f t="shared" si="9"/>
        <v>0</v>
      </c>
      <c r="N240" s="7">
        <f t="shared" si="9"/>
        <v>0</v>
      </c>
    </row>
    <row r="241" spans="13:14" x14ac:dyDescent="0.3">
      <c r="M241" s="7">
        <f t="shared" si="9"/>
        <v>0</v>
      </c>
      <c r="N241" s="7">
        <f t="shared" si="9"/>
        <v>0</v>
      </c>
    </row>
    <row r="242" spans="13:14" x14ac:dyDescent="0.3">
      <c r="M242" s="7">
        <f t="shared" si="9"/>
        <v>0</v>
      </c>
      <c r="N242" s="7">
        <f t="shared" si="9"/>
        <v>0</v>
      </c>
    </row>
    <row r="243" spans="13:14" x14ac:dyDescent="0.3">
      <c r="M243" s="7">
        <f t="shared" si="9"/>
        <v>0</v>
      </c>
      <c r="N243" s="7">
        <f t="shared" si="9"/>
        <v>0</v>
      </c>
    </row>
    <row r="244" spans="13:14" x14ac:dyDescent="0.3">
      <c r="M244" s="7">
        <f t="shared" si="9"/>
        <v>0</v>
      </c>
      <c r="N244" s="7">
        <f t="shared" si="9"/>
        <v>0</v>
      </c>
    </row>
    <row r="245" spans="13:14" x14ac:dyDescent="0.3">
      <c r="M245" s="7">
        <f t="shared" si="9"/>
        <v>0</v>
      </c>
      <c r="N245" s="7">
        <f t="shared" si="9"/>
        <v>0</v>
      </c>
    </row>
    <row r="246" spans="13:14" x14ac:dyDescent="0.3">
      <c r="M246" s="7">
        <f t="shared" si="9"/>
        <v>0</v>
      </c>
      <c r="N246" s="7">
        <f t="shared" si="9"/>
        <v>0</v>
      </c>
    </row>
    <row r="247" spans="13:14" x14ac:dyDescent="0.3">
      <c r="M247" s="7">
        <f t="shared" si="9"/>
        <v>0</v>
      </c>
      <c r="N247" s="7">
        <f t="shared" si="9"/>
        <v>0</v>
      </c>
    </row>
    <row r="248" spans="13:14" x14ac:dyDescent="0.3">
      <c r="M248" s="7">
        <f t="shared" si="9"/>
        <v>0</v>
      </c>
      <c r="N248" s="7">
        <f t="shared" si="9"/>
        <v>0</v>
      </c>
    </row>
    <row r="249" spans="13:14" x14ac:dyDescent="0.3">
      <c r="M249" s="7">
        <f t="shared" si="9"/>
        <v>0</v>
      </c>
      <c r="N249" s="7">
        <f t="shared" si="9"/>
        <v>0</v>
      </c>
    </row>
    <row r="250" spans="13:14" x14ac:dyDescent="0.3">
      <c r="M250" s="7">
        <f t="shared" si="9"/>
        <v>0</v>
      </c>
      <c r="N250" s="7">
        <f t="shared" si="9"/>
        <v>0</v>
      </c>
    </row>
    <row r="251" spans="13:14" x14ac:dyDescent="0.3">
      <c r="M251" s="7">
        <f t="shared" si="9"/>
        <v>0</v>
      </c>
      <c r="N251" s="7">
        <f t="shared" si="9"/>
        <v>0</v>
      </c>
    </row>
    <row r="252" spans="13:14" x14ac:dyDescent="0.3">
      <c r="M252" s="7">
        <f t="shared" si="9"/>
        <v>0</v>
      </c>
      <c r="N252" s="7">
        <f t="shared" si="9"/>
        <v>0</v>
      </c>
    </row>
    <row r="253" spans="13:14" x14ac:dyDescent="0.3">
      <c r="M253" s="7">
        <f t="shared" si="9"/>
        <v>0</v>
      </c>
      <c r="N253" s="7">
        <f t="shared" si="9"/>
        <v>0</v>
      </c>
    </row>
    <row r="254" spans="13:14" x14ac:dyDescent="0.3">
      <c r="M254" s="7">
        <f t="shared" si="9"/>
        <v>0</v>
      </c>
      <c r="N254" s="7">
        <f t="shared" si="9"/>
        <v>0</v>
      </c>
    </row>
    <row r="255" spans="13:14" x14ac:dyDescent="0.3">
      <c r="M255" s="7">
        <f t="shared" si="9"/>
        <v>0</v>
      </c>
      <c r="N255" s="7">
        <f t="shared" si="9"/>
        <v>0</v>
      </c>
    </row>
    <row r="256" spans="13:14" x14ac:dyDescent="0.3">
      <c r="M256" s="7">
        <f t="shared" si="9"/>
        <v>0</v>
      </c>
      <c r="N256" s="7">
        <f t="shared" si="9"/>
        <v>0</v>
      </c>
    </row>
    <row r="257" spans="13:14" x14ac:dyDescent="0.3">
      <c r="M257" s="7">
        <f t="shared" si="9"/>
        <v>0</v>
      </c>
      <c r="N257" s="7">
        <f t="shared" si="9"/>
        <v>0</v>
      </c>
    </row>
    <row r="258" spans="13:14" x14ac:dyDescent="0.3">
      <c r="M258" s="7">
        <f t="shared" si="9"/>
        <v>0</v>
      </c>
      <c r="N258" s="7">
        <f t="shared" si="9"/>
        <v>0</v>
      </c>
    </row>
    <row r="259" spans="13:14" x14ac:dyDescent="0.3">
      <c r="M259" s="7">
        <f t="shared" ref="M259:N322" si="10">B259-B258</f>
        <v>0</v>
      </c>
      <c r="N259" s="7">
        <f t="shared" si="10"/>
        <v>0</v>
      </c>
    </row>
    <row r="260" spans="13:14" x14ac:dyDescent="0.3">
      <c r="M260" s="7">
        <f t="shared" si="10"/>
        <v>0</v>
      </c>
      <c r="N260" s="7">
        <f t="shared" si="10"/>
        <v>0</v>
      </c>
    </row>
    <row r="261" spans="13:14" x14ac:dyDescent="0.3">
      <c r="M261" s="7">
        <f t="shared" si="10"/>
        <v>0</v>
      </c>
      <c r="N261" s="7">
        <f t="shared" si="10"/>
        <v>0</v>
      </c>
    </row>
    <row r="262" spans="13:14" x14ac:dyDescent="0.3">
      <c r="M262" s="7">
        <f t="shared" si="10"/>
        <v>0</v>
      </c>
      <c r="N262" s="7">
        <f t="shared" si="10"/>
        <v>0</v>
      </c>
    </row>
    <row r="263" spans="13:14" x14ac:dyDescent="0.3">
      <c r="M263" s="7">
        <f t="shared" si="10"/>
        <v>0</v>
      </c>
      <c r="N263" s="7">
        <f t="shared" si="10"/>
        <v>0</v>
      </c>
    </row>
    <row r="264" spans="13:14" x14ac:dyDescent="0.3">
      <c r="M264" s="7">
        <f t="shared" si="10"/>
        <v>0</v>
      </c>
      <c r="N264" s="7">
        <f t="shared" si="10"/>
        <v>0</v>
      </c>
    </row>
    <row r="265" spans="13:14" x14ac:dyDescent="0.3">
      <c r="M265" s="7">
        <f t="shared" si="10"/>
        <v>0</v>
      </c>
      <c r="N265" s="7">
        <f t="shared" si="10"/>
        <v>0</v>
      </c>
    </row>
    <row r="266" spans="13:14" x14ac:dyDescent="0.3">
      <c r="M266" s="7">
        <f t="shared" si="10"/>
        <v>0</v>
      </c>
      <c r="N266" s="7">
        <f t="shared" si="10"/>
        <v>0</v>
      </c>
    </row>
    <row r="267" spans="13:14" x14ac:dyDescent="0.3">
      <c r="M267" s="7">
        <f t="shared" si="10"/>
        <v>0</v>
      </c>
      <c r="N267" s="7">
        <f t="shared" si="10"/>
        <v>0</v>
      </c>
    </row>
    <row r="268" spans="13:14" x14ac:dyDescent="0.3">
      <c r="M268" s="7">
        <f t="shared" si="10"/>
        <v>0</v>
      </c>
      <c r="N268" s="7">
        <f t="shared" si="10"/>
        <v>0</v>
      </c>
    </row>
    <row r="269" spans="13:14" x14ac:dyDescent="0.3">
      <c r="M269" s="7">
        <f t="shared" si="10"/>
        <v>0</v>
      </c>
      <c r="N269" s="7">
        <f t="shared" si="10"/>
        <v>0</v>
      </c>
    </row>
    <row r="270" spans="13:14" x14ac:dyDescent="0.3">
      <c r="M270" s="7">
        <f t="shared" si="10"/>
        <v>0</v>
      </c>
      <c r="N270" s="7">
        <f t="shared" si="10"/>
        <v>0</v>
      </c>
    </row>
    <row r="271" spans="13:14" x14ac:dyDescent="0.3">
      <c r="M271" s="7">
        <f t="shared" si="10"/>
        <v>0</v>
      </c>
      <c r="N271" s="7">
        <f t="shared" si="10"/>
        <v>0</v>
      </c>
    </row>
    <row r="272" spans="13:14" x14ac:dyDescent="0.3">
      <c r="M272" s="7">
        <f t="shared" si="10"/>
        <v>0</v>
      </c>
      <c r="N272" s="7">
        <f t="shared" si="10"/>
        <v>0</v>
      </c>
    </row>
    <row r="273" spans="13:14" x14ac:dyDescent="0.3">
      <c r="M273" s="7">
        <f t="shared" si="10"/>
        <v>0</v>
      </c>
      <c r="N273" s="7">
        <f t="shared" si="10"/>
        <v>0</v>
      </c>
    </row>
    <row r="274" spans="13:14" x14ac:dyDescent="0.3">
      <c r="M274" s="7">
        <f t="shared" si="10"/>
        <v>0</v>
      </c>
      <c r="N274" s="7">
        <f t="shared" si="10"/>
        <v>0</v>
      </c>
    </row>
    <row r="275" spans="13:14" x14ac:dyDescent="0.3">
      <c r="M275" s="7">
        <f t="shared" si="10"/>
        <v>0</v>
      </c>
      <c r="N275" s="7">
        <f t="shared" si="10"/>
        <v>0</v>
      </c>
    </row>
    <row r="276" spans="13:14" x14ac:dyDescent="0.3">
      <c r="M276" s="7">
        <f t="shared" si="10"/>
        <v>0</v>
      </c>
      <c r="N276" s="7">
        <f t="shared" si="10"/>
        <v>0</v>
      </c>
    </row>
    <row r="277" spans="13:14" x14ac:dyDescent="0.3">
      <c r="M277" s="7">
        <f t="shared" si="10"/>
        <v>0</v>
      </c>
      <c r="N277" s="7">
        <f t="shared" si="10"/>
        <v>0</v>
      </c>
    </row>
    <row r="278" spans="13:14" x14ac:dyDescent="0.3">
      <c r="M278" s="7">
        <f t="shared" si="10"/>
        <v>0</v>
      </c>
      <c r="N278" s="7">
        <f t="shared" si="10"/>
        <v>0</v>
      </c>
    </row>
    <row r="279" spans="13:14" x14ac:dyDescent="0.3">
      <c r="M279" s="7">
        <f t="shared" si="10"/>
        <v>0</v>
      </c>
      <c r="N279" s="7">
        <f t="shared" si="10"/>
        <v>0</v>
      </c>
    </row>
    <row r="280" spans="13:14" x14ac:dyDescent="0.3">
      <c r="M280" s="7">
        <f t="shared" si="10"/>
        <v>0</v>
      </c>
      <c r="N280" s="7">
        <f t="shared" si="10"/>
        <v>0</v>
      </c>
    </row>
    <row r="281" spans="13:14" x14ac:dyDescent="0.3">
      <c r="M281" s="7">
        <f t="shared" si="10"/>
        <v>0</v>
      </c>
      <c r="N281" s="7">
        <f t="shared" si="10"/>
        <v>0</v>
      </c>
    </row>
    <row r="282" spans="13:14" x14ac:dyDescent="0.3">
      <c r="M282" s="7">
        <f t="shared" si="10"/>
        <v>0</v>
      </c>
      <c r="N282" s="7">
        <f t="shared" si="10"/>
        <v>0</v>
      </c>
    </row>
    <row r="283" spans="13:14" x14ac:dyDescent="0.3">
      <c r="M283" s="7">
        <f t="shared" si="10"/>
        <v>0</v>
      </c>
      <c r="N283" s="7">
        <f t="shared" si="10"/>
        <v>0</v>
      </c>
    </row>
    <row r="284" spans="13:14" x14ac:dyDescent="0.3">
      <c r="M284" s="7">
        <f t="shared" si="10"/>
        <v>0</v>
      </c>
      <c r="N284" s="7">
        <f t="shared" si="10"/>
        <v>0</v>
      </c>
    </row>
    <row r="285" spans="13:14" x14ac:dyDescent="0.3">
      <c r="M285" s="7">
        <f t="shared" si="10"/>
        <v>0</v>
      </c>
      <c r="N285" s="7">
        <f t="shared" si="10"/>
        <v>0</v>
      </c>
    </row>
    <row r="286" spans="13:14" x14ac:dyDescent="0.3">
      <c r="M286" s="7">
        <f t="shared" si="10"/>
        <v>0</v>
      </c>
      <c r="N286" s="7">
        <f t="shared" si="10"/>
        <v>0</v>
      </c>
    </row>
    <row r="287" spans="13:14" x14ac:dyDescent="0.3">
      <c r="M287" s="7">
        <f t="shared" si="10"/>
        <v>0</v>
      </c>
      <c r="N287" s="7">
        <f t="shared" si="10"/>
        <v>0</v>
      </c>
    </row>
    <row r="288" spans="13:14" x14ac:dyDescent="0.3">
      <c r="M288" s="7">
        <f t="shared" si="10"/>
        <v>0</v>
      </c>
      <c r="N288" s="7">
        <f t="shared" si="10"/>
        <v>0</v>
      </c>
    </row>
    <row r="289" spans="13:14" x14ac:dyDescent="0.3">
      <c r="M289" s="7">
        <f t="shared" si="10"/>
        <v>0</v>
      </c>
      <c r="N289" s="7">
        <f t="shared" si="10"/>
        <v>0</v>
      </c>
    </row>
    <row r="290" spans="13:14" x14ac:dyDescent="0.3">
      <c r="M290" s="7">
        <f t="shared" si="10"/>
        <v>0</v>
      </c>
      <c r="N290" s="7">
        <f t="shared" si="10"/>
        <v>0</v>
      </c>
    </row>
    <row r="291" spans="13:14" x14ac:dyDescent="0.3">
      <c r="M291" s="7">
        <f t="shared" si="10"/>
        <v>0</v>
      </c>
      <c r="N291" s="7">
        <f t="shared" si="10"/>
        <v>0</v>
      </c>
    </row>
    <row r="292" spans="13:14" x14ac:dyDescent="0.3">
      <c r="M292" s="7">
        <f t="shared" si="10"/>
        <v>0</v>
      </c>
      <c r="N292" s="7">
        <f t="shared" si="10"/>
        <v>0</v>
      </c>
    </row>
    <row r="293" spans="13:14" x14ac:dyDescent="0.3">
      <c r="M293" s="7">
        <f t="shared" si="10"/>
        <v>0</v>
      </c>
      <c r="N293" s="7">
        <f t="shared" si="10"/>
        <v>0</v>
      </c>
    </row>
    <row r="294" spans="13:14" x14ac:dyDescent="0.3">
      <c r="M294" s="7">
        <f t="shared" si="10"/>
        <v>0</v>
      </c>
      <c r="N294" s="7">
        <f t="shared" si="10"/>
        <v>0</v>
      </c>
    </row>
    <row r="295" spans="13:14" x14ac:dyDescent="0.3">
      <c r="M295" s="7">
        <f t="shared" si="10"/>
        <v>0</v>
      </c>
      <c r="N295" s="7">
        <f t="shared" si="10"/>
        <v>0</v>
      </c>
    </row>
    <row r="296" spans="13:14" x14ac:dyDescent="0.3">
      <c r="M296" s="7">
        <f t="shared" si="10"/>
        <v>0</v>
      </c>
      <c r="N296" s="7">
        <f t="shared" si="10"/>
        <v>0</v>
      </c>
    </row>
    <row r="297" spans="13:14" x14ac:dyDescent="0.3">
      <c r="M297" s="7">
        <f t="shared" si="10"/>
        <v>0</v>
      </c>
      <c r="N297" s="7">
        <f t="shared" si="10"/>
        <v>0</v>
      </c>
    </row>
    <row r="298" spans="13:14" x14ac:dyDescent="0.3">
      <c r="M298" s="7">
        <f t="shared" si="10"/>
        <v>0</v>
      </c>
      <c r="N298" s="7">
        <f t="shared" si="10"/>
        <v>0</v>
      </c>
    </row>
    <row r="299" spans="13:14" x14ac:dyDescent="0.3">
      <c r="M299" s="7">
        <f t="shared" si="10"/>
        <v>0</v>
      </c>
      <c r="N299" s="7">
        <f t="shared" si="10"/>
        <v>0</v>
      </c>
    </row>
    <row r="300" spans="13:14" x14ac:dyDescent="0.3">
      <c r="M300" s="7">
        <f t="shared" si="10"/>
        <v>0</v>
      </c>
      <c r="N300" s="7">
        <f t="shared" si="10"/>
        <v>0</v>
      </c>
    </row>
    <row r="301" spans="13:14" x14ac:dyDescent="0.3">
      <c r="M301" s="7">
        <f t="shared" si="10"/>
        <v>0</v>
      </c>
      <c r="N301" s="7">
        <f t="shared" si="10"/>
        <v>0</v>
      </c>
    </row>
    <row r="302" spans="13:14" x14ac:dyDescent="0.3">
      <c r="M302" s="7">
        <f t="shared" si="10"/>
        <v>0</v>
      </c>
      <c r="N302" s="7">
        <f t="shared" si="10"/>
        <v>0</v>
      </c>
    </row>
    <row r="303" spans="13:14" x14ac:dyDescent="0.3">
      <c r="M303" s="7">
        <f t="shared" si="10"/>
        <v>0</v>
      </c>
      <c r="N303" s="7">
        <f t="shared" si="10"/>
        <v>0</v>
      </c>
    </row>
    <row r="304" spans="13:14" x14ac:dyDescent="0.3">
      <c r="M304" s="7">
        <f t="shared" si="10"/>
        <v>0</v>
      </c>
      <c r="N304" s="7">
        <f t="shared" si="10"/>
        <v>0</v>
      </c>
    </row>
    <row r="305" spans="13:14" x14ac:dyDescent="0.3">
      <c r="M305" s="7">
        <f t="shared" si="10"/>
        <v>0</v>
      </c>
      <c r="N305" s="7">
        <f t="shared" si="10"/>
        <v>0</v>
      </c>
    </row>
    <row r="306" spans="13:14" x14ac:dyDescent="0.3">
      <c r="M306" s="7">
        <f t="shared" si="10"/>
        <v>0</v>
      </c>
      <c r="N306" s="7">
        <f t="shared" si="10"/>
        <v>0</v>
      </c>
    </row>
    <row r="307" spans="13:14" x14ac:dyDescent="0.3">
      <c r="M307" s="7">
        <f t="shared" si="10"/>
        <v>0</v>
      </c>
      <c r="N307" s="7">
        <f t="shared" si="10"/>
        <v>0</v>
      </c>
    </row>
    <row r="308" spans="13:14" x14ac:dyDescent="0.3">
      <c r="M308" s="7">
        <f t="shared" si="10"/>
        <v>0</v>
      </c>
      <c r="N308" s="7">
        <f t="shared" si="10"/>
        <v>0</v>
      </c>
    </row>
    <row r="309" spans="13:14" x14ac:dyDescent="0.3">
      <c r="M309" s="7">
        <f t="shared" si="10"/>
        <v>0</v>
      </c>
      <c r="N309" s="7">
        <f t="shared" si="10"/>
        <v>0</v>
      </c>
    </row>
    <row r="310" spans="13:14" x14ac:dyDescent="0.3">
      <c r="M310" s="7">
        <f t="shared" si="10"/>
        <v>0</v>
      </c>
      <c r="N310" s="7">
        <f t="shared" si="10"/>
        <v>0</v>
      </c>
    </row>
    <row r="311" spans="13:14" x14ac:dyDescent="0.3">
      <c r="M311" s="7">
        <f t="shared" si="10"/>
        <v>0</v>
      </c>
      <c r="N311" s="7">
        <f t="shared" si="10"/>
        <v>0</v>
      </c>
    </row>
    <row r="312" spans="13:14" x14ac:dyDescent="0.3">
      <c r="M312" s="7">
        <f t="shared" si="10"/>
        <v>0</v>
      </c>
      <c r="N312" s="7">
        <f t="shared" si="10"/>
        <v>0</v>
      </c>
    </row>
    <row r="313" spans="13:14" x14ac:dyDescent="0.3">
      <c r="M313" s="7">
        <f t="shared" si="10"/>
        <v>0</v>
      </c>
      <c r="N313" s="7">
        <f t="shared" si="10"/>
        <v>0</v>
      </c>
    </row>
    <row r="314" spans="13:14" x14ac:dyDescent="0.3">
      <c r="M314" s="7">
        <f t="shared" si="10"/>
        <v>0</v>
      </c>
      <c r="N314" s="7">
        <f t="shared" si="10"/>
        <v>0</v>
      </c>
    </row>
    <row r="315" spans="13:14" x14ac:dyDescent="0.3">
      <c r="M315" s="7">
        <f t="shared" si="10"/>
        <v>0</v>
      </c>
      <c r="N315" s="7">
        <f t="shared" si="10"/>
        <v>0</v>
      </c>
    </row>
    <row r="316" spans="13:14" x14ac:dyDescent="0.3">
      <c r="M316" s="7">
        <f t="shared" si="10"/>
        <v>0</v>
      </c>
      <c r="N316" s="7">
        <f t="shared" si="10"/>
        <v>0</v>
      </c>
    </row>
    <row r="317" spans="13:14" x14ac:dyDescent="0.3">
      <c r="M317" s="7">
        <f t="shared" si="10"/>
        <v>0</v>
      </c>
      <c r="N317" s="7">
        <f t="shared" si="10"/>
        <v>0</v>
      </c>
    </row>
    <row r="318" spans="13:14" x14ac:dyDescent="0.3">
      <c r="M318" s="7">
        <f t="shared" si="10"/>
        <v>0</v>
      </c>
      <c r="N318" s="7">
        <f t="shared" si="10"/>
        <v>0</v>
      </c>
    </row>
    <row r="319" spans="13:14" x14ac:dyDescent="0.3">
      <c r="M319" s="7">
        <f t="shared" si="10"/>
        <v>0</v>
      </c>
      <c r="N319" s="7">
        <f t="shared" si="10"/>
        <v>0</v>
      </c>
    </row>
    <row r="320" spans="13:14" x14ac:dyDescent="0.3">
      <c r="M320" s="7">
        <f t="shared" si="10"/>
        <v>0</v>
      </c>
      <c r="N320" s="7">
        <f t="shared" si="10"/>
        <v>0</v>
      </c>
    </row>
    <row r="321" spans="13:14" x14ac:dyDescent="0.3">
      <c r="M321" s="7">
        <f t="shared" si="10"/>
        <v>0</v>
      </c>
      <c r="N321" s="7">
        <f t="shared" si="10"/>
        <v>0</v>
      </c>
    </row>
    <row r="322" spans="13:14" x14ac:dyDescent="0.3">
      <c r="M322" s="7">
        <f t="shared" si="10"/>
        <v>0</v>
      </c>
      <c r="N322" s="7">
        <f t="shared" si="10"/>
        <v>0</v>
      </c>
    </row>
    <row r="323" spans="13:14" x14ac:dyDescent="0.3">
      <c r="M323" s="7">
        <f t="shared" ref="M323:N386" si="11">B323-B322</f>
        <v>0</v>
      </c>
      <c r="N323" s="7">
        <f t="shared" si="11"/>
        <v>0</v>
      </c>
    </row>
    <row r="324" spans="13:14" x14ac:dyDescent="0.3">
      <c r="M324" s="7">
        <f t="shared" si="11"/>
        <v>0</v>
      </c>
      <c r="N324" s="7">
        <f t="shared" si="11"/>
        <v>0</v>
      </c>
    </row>
    <row r="325" spans="13:14" x14ac:dyDescent="0.3">
      <c r="M325" s="7">
        <f t="shared" si="11"/>
        <v>0</v>
      </c>
      <c r="N325" s="7">
        <f t="shared" si="11"/>
        <v>0</v>
      </c>
    </row>
    <row r="326" spans="13:14" x14ac:dyDescent="0.3">
      <c r="M326" s="7">
        <f t="shared" si="11"/>
        <v>0</v>
      </c>
      <c r="N326" s="7">
        <f t="shared" si="11"/>
        <v>0</v>
      </c>
    </row>
    <row r="327" spans="13:14" x14ac:dyDescent="0.3">
      <c r="M327" s="7">
        <f t="shared" si="11"/>
        <v>0</v>
      </c>
      <c r="N327" s="7">
        <f t="shared" si="11"/>
        <v>0</v>
      </c>
    </row>
    <row r="328" spans="13:14" x14ac:dyDescent="0.3">
      <c r="M328" s="7">
        <f t="shared" si="11"/>
        <v>0</v>
      </c>
      <c r="N328" s="7">
        <f t="shared" si="11"/>
        <v>0</v>
      </c>
    </row>
    <row r="329" spans="13:14" x14ac:dyDescent="0.3">
      <c r="M329" s="7">
        <f t="shared" si="11"/>
        <v>0</v>
      </c>
      <c r="N329" s="7">
        <f t="shared" si="11"/>
        <v>0</v>
      </c>
    </row>
    <row r="330" spans="13:14" x14ac:dyDescent="0.3">
      <c r="M330" s="7">
        <f t="shared" si="11"/>
        <v>0</v>
      </c>
      <c r="N330" s="7">
        <f t="shared" si="11"/>
        <v>0</v>
      </c>
    </row>
    <row r="331" spans="13:14" x14ac:dyDescent="0.3">
      <c r="M331" s="7">
        <f t="shared" si="11"/>
        <v>0</v>
      </c>
      <c r="N331" s="7">
        <f t="shared" si="11"/>
        <v>0</v>
      </c>
    </row>
    <row r="332" spans="13:14" x14ac:dyDescent="0.3">
      <c r="M332" s="7">
        <f t="shared" si="11"/>
        <v>0</v>
      </c>
      <c r="N332" s="7">
        <f t="shared" si="11"/>
        <v>0</v>
      </c>
    </row>
    <row r="333" spans="13:14" x14ac:dyDescent="0.3">
      <c r="M333" s="7">
        <f t="shared" si="11"/>
        <v>0</v>
      </c>
      <c r="N333" s="7">
        <f t="shared" si="11"/>
        <v>0</v>
      </c>
    </row>
    <row r="334" spans="13:14" x14ac:dyDescent="0.3">
      <c r="M334" s="7">
        <f t="shared" si="11"/>
        <v>0</v>
      </c>
      <c r="N334" s="7">
        <f t="shared" si="11"/>
        <v>0</v>
      </c>
    </row>
    <row r="335" spans="13:14" x14ac:dyDescent="0.3">
      <c r="M335" s="7">
        <f t="shared" si="11"/>
        <v>0</v>
      </c>
      <c r="N335" s="7">
        <f t="shared" si="11"/>
        <v>0</v>
      </c>
    </row>
    <row r="336" spans="13:14" x14ac:dyDescent="0.3">
      <c r="M336" s="7">
        <f t="shared" si="11"/>
        <v>0</v>
      </c>
      <c r="N336" s="7">
        <f t="shared" si="11"/>
        <v>0</v>
      </c>
    </row>
    <row r="337" spans="13:14" x14ac:dyDescent="0.3">
      <c r="M337" s="7">
        <f t="shared" si="11"/>
        <v>0</v>
      </c>
      <c r="N337" s="7">
        <f t="shared" si="11"/>
        <v>0</v>
      </c>
    </row>
    <row r="338" spans="13:14" x14ac:dyDescent="0.3">
      <c r="M338" s="7">
        <f t="shared" si="11"/>
        <v>0</v>
      </c>
      <c r="N338" s="7">
        <f t="shared" si="11"/>
        <v>0</v>
      </c>
    </row>
    <row r="339" spans="13:14" x14ac:dyDescent="0.3">
      <c r="M339" s="7">
        <f t="shared" si="11"/>
        <v>0</v>
      </c>
      <c r="N339" s="7">
        <f t="shared" si="11"/>
        <v>0</v>
      </c>
    </row>
    <row r="340" spans="13:14" x14ac:dyDescent="0.3">
      <c r="M340" s="7">
        <f t="shared" si="11"/>
        <v>0</v>
      </c>
      <c r="N340" s="7">
        <f t="shared" si="11"/>
        <v>0</v>
      </c>
    </row>
    <row r="341" spans="13:14" x14ac:dyDescent="0.3">
      <c r="M341" s="7">
        <f t="shared" si="11"/>
        <v>0</v>
      </c>
      <c r="N341" s="7">
        <f t="shared" si="11"/>
        <v>0</v>
      </c>
    </row>
    <row r="342" spans="13:14" x14ac:dyDescent="0.3">
      <c r="M342" s="7">
        <f t="shared" si="11"/>
        <v>0</v>
      </c>
      <c r="N342" s="7">
        <f t="shared" si="11"/>
        <v>0</v>
      </c>
    </row>
    <row r="343" spans="13:14" x14ac:dyDescent="0.3">
      <c r="M343" s="7">
        <f t="shared" si="11"/>
        <v>0</v>
      </c>
      <c r="N343" s="7">
        <f t="shared" si="11"/>
        <v>0</v>
      </c>
    </row>
    <row r="344" spans="13:14" x14ac:dyDescent="0.3">
      <c r="M344" s="7">
        <f t="shared" si="11"/>
        <v>0</v>
      </c>
      <c r="N344" s="7">
        <f t="shared" si="11"/>
        <v>0</v>
      </c>
    </row>
    <row r="345" spans="13:14" x14ac:dyDescent="0.3">
      <c r="M345" s="7">
        <f t="shared" si="11"/>
        <v>0</v>
      </c>
      <c r="N345" s="7">
        <f t="shared" si="11"/>
        <v>0</v>
      </c>
    </row>
    <row r="346" spans="13:14" x14ac:dyDescent="0.3">
      <c r="M346" s="7">
        <f t="shared" si="11"/>
        <v>0</v>
      </c>
      <c r="N346" s="7">
        <f t="shared" si="11"/>
        <v>0</v>
      </c>
    </row>
    <row r="347" spans="13:14" x14ac:dyDescent="0.3">
      <c r="M347" s="7">
        <f t="shared" si="11"/>
        <v>0</v>
      </c>
      <c r="N347" s="7">
        <f t="shared" si="11"/>
        <v>0</v>
      </c>
    </row>
    <row r="348" spans="13:14" x14ac:dyDescent="0.3">
      <c r="M348" s="7">
        <f t="shared" si="11"/>
        <v>0</v>
      </c>
      <c r="N348" s="7">
        <f t="shared" si="11"/>
        <v>0</v>
      </c>
    </row>
    <row r="349" spans="13:14" x14ac:dyDescent="0.3">
      <c r="M349" s="7">
        <f t="shared" si="11"/>
        <v>0</v>
      </c>
      <c r="N349" s="7">
        <f t="shared" si="11"/>
        <v>0</v>
      </c>
    </row>
    <row r="350" spans="13:14" x14ac:dyDescent="0.3">
      <c r="M350" s="7">
        <f t="shared" si="11"/>
        <v>0</v>
      </c>
      <c r="N350" s="7">
        <f t="shared" si="11"/>
        <v>0</v>
      </c>
    </row>
    <row r="351" spans="13:14" x14ac:dyDescent="0.3">
      <c r="M351" s="7">
        <f t="shared" si="11"/>
        <v>0</v>
      </c>
      <c r="N351" s="7">
        <f t="shared" si="11"/>
        <v>0</v>
      </c>
    </row>
    <row r="352" spans="13:14" x14ac:dyDescent="0.3">
      <c r="M352" s="7">
        <f t="shared" si="11"/>
        <v>0</v>
      </c>
      <c r="N352" s="7">
        <f t="shared" si="11"/>
        <v>0</v>
      </c>
    </row>
    <row r="353" spans="13:14" x14ac:dyDescent="0.3">
      <c r="M353" s="7">
        <f t="shared" si="11"/>
        <v>0</v>
      </c>
      <c r="N353" s="7">
        <f t="shared" si="11"/>
        <v>0</v>
      </c>
    </row>
    <row r="354" spans="13:14" x14ac:dyDescent="0.3">
      <c r="M354" s="7">
        <f t="shared" si="11"/>
        <v>0</v>
      </c>
      <c r="N354" s="7">
        <f t="shared" si="11"/>
        <v>0</v>
      </c>
    </row>
    <row r="355" spans="13:14" x14ac:dyDescent="0.3">
      <c r="M355" s="7">
        <f t="shared" si="11"/>
        <v>0</v>
      </c>
      <c r="N355" s="7">
        <f t="shared" si="11"/>
        <v>0</v>
      </c>
    </row>
    <row r="356" spans="13:14" x14ac:dyDescent="0.3">
      <c r="M356" s="7">
        <f t="shared" si="11"/>
        <v>0</v>
      </c>
      <c r="N356" s="7">
        <f t="shared" si="11"/>
        <v>0</v>
      </c>
    </row>
    <row r="357" spans="13:14" x14ac:dyDescent="0.3">
      <c r="M357" s="7">
        <f t="shared" si="11"/>
        <v>0</v>
      </c>
      <c r="N357" s="7">
        <f t="shared" si="11"/>
        <v>0</v>
      </c>
    </row>
    <row r="358" spans="13:14" x14ac:dyDescent="0.3">
      <c r="M358" s="7">
        <f t="shared" si="11"/>
        <v>0</v>
      </c>
      <c r="N358" s="7">
        <f t="shared" si="11"/>
        <v>0</v>
      </c>
    </row>
    <row r="359" spans="13:14" x14ac:dyDescent="0.3">
      <c r="M359" s="7">
        <f t="shared" si="11"/>
        <v>0</v>
      </c>
      <c r="N359" s="7">
        <f t="shared" si="11"/>
        <v>0</v>
      </c>
    </row>
    <row r="360" spans="13:14" x14ac:dyDescent="0.3">
      <c r="M360" s="7">
        <f t="shared" si="11"/>
        <v>0</v>
      </c>
      <c r="N360" s="7">
        <f t="shared" si="11"/>
        <v>0</v>
      </c>
    </row>
    <row r="361" spans="13:14" x14ac:dyDescent="0.3">
      <c r="M361" s="7">
        <f t="shared" si="11"/>
        <v>0</v>
      </c>
      <c r="N361" s="7">
        <f t="shared" si="11"/>
        <v>0</v>
      </c>
    </row>
    <row r="362" spans="13:14" x14ac:dyDescent="0.3">
      <c r="M362" s="7">
        <f t="shared" si="11"/>
        <v>0</v>
      </c>
      <c r="N362" s="7">
        <f t="shared" si="11"/>
        <v>0</v>
      </c>
    </row>
    <row r="363" spans="13:14" x14ac:dyDescent="0.3">
      <c r="M363" s="7">
        <f t="shared" si="11"/>
        <v>0</v>
      </c>
      <c r="N363" s="7">
        <f t="shared" si="11"/>
        <v>0</v>
      </c>
    </row>
    <row r="364" spans="13:14" x14ac:dyDescent="0.3">
      <c r="M364" s="7">
        <f t="shared" si="11"/>
        <v>0</v>
      </c>
      <c r="N364" s="7">
        <f t="shared" si="11"/>
        <v>0</v>
      </c>
    </row>
    <row r="365" spans="13:14" x14ac:dyDescent="0.3">
      <c r="M365" s="7">
        <f t="shared" si="11"/>
        <v>0</v>
      </c>
      <c r="N365" s="7">
        <f t="shared" si="11"/>
        <v>0</v>
      </c>
    </row>
    <row r="366" spans="13:14" x14ac:dyDescent="0.3">
      <c r="M366" s="7">
        <f t="shared" si="11"/>
        <v>0</v>
      </c>
      <c r="N366" s="7">
        <f t="shared" si="11"/>
        <v>0</v>
      </c>
    </row>
    <row r="367" spans="13:14" x14ac:dyDescent="0.3">
      <c r="M367" s="7">
        <f t="shared" si="11"/>
        <v>0</v>
      </c>
      <c r="N367" s="7">
        <f t="shared" si="11"/>
        <v>0</v>
      </c>
    </row>
    <row r="368" spans="13:14" x14ac:dyDescent="0.3">
      <c r="M368" s="7">
        <f t="shared" si="11"/>
        <v>0</v>
      </c>
      <c r="N368" s="7">
        <f t="shared" si="11"/>
        <v>0</v>
      </c>
    </row>
    <row r="369" spans="13:14" x14ac:dyDescent="0.3">
      <c r="M369" s="7">
        <f t="shared" si="11"/>
        <v>0</v>
      </c>
      <c r="N369" s="7">
        <f t="shared" si="11"/>
        <v>0</v>
      </c>
    </row>
    <row r="370" spans="13:14" x14ac:dyDescent="0.3">
      <c r="M370" s="7">
        <f t="shared" si="11"/>
        <v>0</v>
      </c>
      <c r="N370" s="7">
        <f t="shared" si="11"/>
        <v>0</v>
      </c>
    </row>
    <row r="371" spans="13:14" x14ac:dyDescent="0.3">
      <c r="M371" s="7">
        <f t="shared" si="11"/>
        <v>0</v>
      </c>
      <c r="N371" s="7">
        <f t="shared" si="11"/>
        <v>0</v>
      </c>
    </row>
    <row r="372" spans="13:14" x14ac:dyDescent="0.3">
      <c r="M372" s="7">
        <f t="shared" si="11"/>
        <v>0</v>
      </c>
      <c r="N372" s="7">
        <f t="shared" si="11"/>
        <v>0</v>
      </c>
    </row>
    <row r="373" spans="13:14" x14ac:dyDescent="0.3">
      <c r="M373" s="7">
        <f t="shared" si="11"/>
        <v>0</v>
      </c>
      <c r="N373" s="7">
        <f t="shared" si="11"/>
        <v>0</v>
      </c>
    </row>
    <row r="374" spans="13:14" x14ac:dyDescent="0.3">
      <c r="M374" s="7">
        <f t="shared" si="11"/>
        <v>0</v>
      </c>
      <c r="N374" s="7">
        <f t="shared" si="11"/>
        <v>0</v>
      </c>
    </row>
    <row r="375" spans="13:14" x14ac:dyDescent="0.3">
      <c r="M375" s="7">
        <f t="shared" si="11"/>
        <v>0</v>
      </c>
      <c r="N375" s="7">
        <f t="shared" si="11"/>
        <v>0</v>
      </c>
    </row>
    <row r="376" spans="13:14" x14ac:dyDescent="0.3">
      <c r="M376" s="7">
        <f t="shared" si="11"/>
        <v>0</v>
      </c>
      <c r="N376" s="7">
        <f t="shared" si="11"/>
        <v>0</v>
      </c>
    </row>
    <row r="377" spans="13:14" x14ac:dyDescent="0.3">
      <c r="M377" s="7">
        <f t="shared" si="11"/>
        <v>0</v>
      </c>
      <c r="N377" s="7">
        <f t="shared" si="11"/>
        <v>0</v>
      </c>
    </row>
    <row r="378" spans="13:14" x14ac:dyDescent="0.3">
      <c r="M378" s="7">
        <f t="shared" si="11"/>
        <v>0</v>
      </c>
      <c r="N378" s="7">
        <f t="shared" si="11"/>
        <v>0</v>
      </c>
    </row>
    <row r="379" spans="13:14" x14ac:dyDescent="0.3">
      <c r="M379" s="7">
        <f t="shared" si="11"/>
        <v>0</v>
      </c>
      <c r="N379" s="7">
        <f t="shared" si="11"/>
        <v>0</v>
      </c>
    </row>
    <row r="380" spans="13:14" x14ac:dyDescent="0.3">
      <c r="M380" s="7">
        <f t="shared" si="11"/>
        <v>0</v>
      </c>
      <c r="N380" s="7">
        <f t="shared" si="11"/>
        <v>0</v>
      </c>
    </row>
    <row r="381" spans="13:14" x14ac:dyDescent="0.3">
      <c r="M381" s="7">
        <f t="shared" si="11"/>
        <v>0</v>
      </c>
      <c r="N381" s="7">
        <f t="shared" si="11"/>
        <v>0</v>
      </c>
    </row>
    <row r="382" spans="13:14" x14ac:dyDescent="0.3">
      <c r="M382" s="7">
        <f t="shared" si="11"/>
        <v>0</v>
      </c>
      <c r="N382" s="7">
        <f t="shared" si="11"/>
        <v>0</v>
      </c>
    </row>
    <row r="383" spans="13:14" x14ac:dyDescent="0.3">
      <c r="M383" s="7">
        <f t="shared" si="11"/>
        <v>0</v>
      </c>
      <c r="N383" s="7">
        <f t="shared" si="11"/>
        <v>0</v>
      </c>
    </row>
    <row r="384" spans="13:14" x14ac:dyDescent="0.3">
      <c r="M384" s="7">
        <f t="shared" si="11"/>
        <v>0</v>
      </c>
      <c r="N384" s="7">
        <f t="shared" si="11"/>
        <v>0</v>
      </c>
    </row>
    <row r="385" spans="13:14" x14ac:dyDescent="0.3">
      <c r="M385" s="7">
        <f t="shared" si="11"/>
        <v>0</v>
      </c>
      <c r="N385" s="7">
        <f t="shared" si="11"/>
        <v>0</v>
      </c>
    </row>
    <row r="386" spans="13:14" x14ac:dyDescent="0.3">
      <c r="M386" s="7">
        <f t="shared" si="11"/>
        <v>0</v>
      </c>
      <c r="N386" s="7">
        <f t="shared" si="11"/>
        <v>0</v>
      </c>
    </row>
    <row r="387" spans="13:14" x14ac:dyDescent="0.3">
      <c r="M387" s="7">
        <f t="shared" ref="M387:N450" si="12">B387-B386</f>
        <v>0</v>
      </c>
      <c r="N387" s="7">
        <f t="shared" si="12"/>
        <v>0</v>
      </c>
    </row>
    <row r="388" spans="13:14" x14ac:dyDescent="0.3">
      <c r="M388" s="7">
        <f t="shared" si="12"/>
        <v>0</v>
      </c>
      <c r="N388" s="7">
        <f t="shared" si="12"/>
        <v>0</v>
      </c>
    </row>
    <row r="389" spans="13:14" x14ac:dyDescent="0.3">
      <c r="M389" s="7">
        <f t="shared" si="12"/>
        <v>0</v>
      </c>
      <c r="N389" s="7">
        <f t="shared" si="12"/>
        <v>0</v>
      </c>
    </row>
    <row r="390" spans="13:14" x14ac:dyDescent="0.3">
      <c r="M390" s="7">
        <f t="shared" si="12"/>
        <v>0</v>
      </c>
      <c r="N390" s="7">
        <f t="shared" si="12"/>
        <v>0</v>
      </c>
    </row>
    <row r="391" spans="13:14" x14ac:dyDescent="0.3">
      <c r="M391" s="7">
        <f t="shared" si="12"/>
        <v>0</v>
      </c>
      <c r="N391" s="7">
        <f t="shared" si="12"/>
        <v>0</v>
      </c>
    </row>
    <row r="392" spans="13:14" x14ac:dyDescent="0.3">
      <c r="M392" s="7">
        <f t="shared" si="12"/>
        <v>0</v>
      </c>
      <c r="N392" s="7">
        <f t="shared" si="12"/>
        <v>0</v>
      </c>
    </row>
    <row r="393" spans="13:14" x14ac:dyDescent="0.3">
      <c r="M393" s="7">
        <f t="shared" si="12"/>
        <v>0</v>
      </c>
      <c r="N393" s="7">
        <f t="shared" si="12"/>
        <v>0</v>
      </c>
    </row>
    <row r="394" spans="13:14" x14ac:dyDescent="0.3">
      <c r="M394" s="7">
        <f t="shared" si="12"/>
        <v>0</v>
      </c>
      <c r="N394" s="7">
        <f t="shared" si="12"/>
        <v>0</v>
      </c>
    </row>
    <row r="395" spans="13:14" x14ac:dyDescent="0.3">
      <c r="M395" s="7">
        <f t="shared" si="12"/>
        <v>0</v>
      </c>
      <c r="N395" s="7">
        <f t="shared" si="12"/>
        <v>0</v>
      </c>
    </row>
    <row r="396" spans="13:14" x14ac:dyDescent="0.3">
      <c r="M396" s="7">
        <f t="shared" si="12"/>
        <v>0</v>
      </c>
      <c r="N396" s="7">
        <f t="shared" si="12"/>
        <v>0</v>
      </c>
    </row>
    <row r="397" spans="13:14" x14ac:dyDescent="0.3">
      <c r="M397" s="7">
        <f t="shared" si="12"/>
        <v>0</v>
      </c>
      <c r="N397" s="7">
        <f t="shared" si="12"/>
        <v>0</v>
      </c>
    </row>
    <row r="398" spans="13:14" x14ac:dyDescent="0.3">
      <c r="M398" s="7">
        <f t="shared" si="12"/>
        <v>0</v>
      </c>
      <c r="N398" s="7">
        <f t="shared" si="12"/>
        <v>0</v>
      </c>
    </row>
    <row r="399" spans="13:14" x14ac:dyDescent="0.3">
      <c r="M399" s="7">
        <f t="shared" si="12"/>
        <v>0</v>
      </c>
      <c r="N399" s="7">
        <f t="shared" si="12"/>
        <v>0</v>
      </c>
    </row>
    <row r="400" spans="13:14" x14ac:dyDescent="0.3">
      <c r="M400" s="7">
        <f t="shared" si="12"/>
        <v>0</v>
      </c>
      <c r="N400" s="7">
        <f t="shared" si="12"/>
        <v>0</v>
      </c>
    </row>
    <row r="401" spans="13:14" x14ac:dyDescent="0.3">
      <c r="M401" s="7">
        <f t="shared" si="12"/>
        <v>0</v>
      </c>
      <c r="N401" s="7">
        <f t="shared" si="12"/>
        <v>0</v>
      </c>
    </row>
    <row r="402" spans="13:14" x14ac:dyDescent="0.3">
      <c r="M402" s="7">
        <f t="shared" si="12"/>
        <v>0</v>
      </c>
      <c r="N402" s="7">
        <f t="shared" si="12"/>
        <v>0</v>
      </c>
    </row>
    <row r="403" spans="13:14" x14ac:dyDescent="0.3">
      <c r="M403" s="7">
        <f t="shared" si="12"/>
        <v>0</v>
      </c>
      <c r="N403" s="7">
        <f t="shared" si="12"/>
        <v>0</v>
      </c>
    </row>
    <row r="404" spans="13:14" x14ac:dyDescent="0.3">
      <c r="M404" s="7">
        <f t="shared" si="12"/>
        <v>0</v>
      </c>
      <c r="N404" s="7">
        <f t="shared" si="12"/>
        <v>0</v>
      </c>
    </row>
    <row r="405" spans="13:14" x14ac:dyDescent="0.3">
      <c r="M405" s="7">
        <f t="shared" si="12"/>
        <v>0</v>
      </c>
      <c r="N405" s="7">
        <f t="shared" si="12"/>
        <v>0</v>
      </c>
    </row>
    <row r="406" spans="13:14" x14ac:dyDescent="0.3">
      <c r="M406" s="7">
        <f t="shared" si="12"/>
        <v>0</v>
      </c>
      <c r="N406" s="7">
        <f t="shared" si="12"/>
        <v>0</v>
      </c>
    </row>
    <row r="407" spans="13:14" x14ac:dyDescent="0.3">
      <c r="M407" s="7">
        <f t="shared" si="12"/>
        <v>0</v>
      </c>
      <c r="N407" s="7">
        <f t="shared" si="12"/>
        <v>0</v>
      </c>
    </row>
    <row r="408" spans="13:14" x14ac:dyDescent="0.3">
      <c r="M408" s="7">
        <f t="shared" si="12"/>
        <v>0</v>
      </c>
      <c r="N408" s="7">
        <f t="shared" si="12"/>
        <v>0</v>
      </c>
    </row>
    <row r="409" spans="13:14" x14ac:dyDescent="0.3">
      <c r="M409" s="7">
        <f t="shared" si="12"/>
        <v>0</v>
      </c>
      <c r="N409" s="7">
        <f t="shared" si="12"/>
        <v>0</v>
      </c>
    </row>
    <row r="410" spans="13:14" x14ac:dyDescent="0.3">
      <c r="M410" s="7">
        <f t="shared" si="12"/>
        <v>0</v>
      </c>
      <c r="N410" s="7">
        <f t="shared" si="12"/>
        <v>0</v>
      </c>
    </row>
    <row r="411" spans="13:14" x14ac:dyDescent="0.3">
      <c r="M411" s="7">
        <f t="shared" si="12"/>
        <v>0</v>
      </c>
      <c r="N411" s="7">
        <f t="shared" si="12"/>
        <v>0</v>
      </c>
    </row>
    <row r="412" spans="13:14" x14ac:dyDescent="0.3">
      <c r="M412" s="7">
        <f t="shared" si="12"/>
        <v>0</v>
      </c>
      <c r="N412" s="7">
        <f t="shared" si="12"/>
        <v>0</v>
      </c>
    </row>
    <row r="413" spans="13:14" x14ac:dyDescent="0.3">
      <c r="M413" s="7">
        <f t="shared" si="12"/>
        <v>0</v>
      </c>
      <c r="N413" s="7">
        <f t="shared" si="12"/>
        <v>0</v>
      </c>
    </row>
    <row r="414" spans="13:14" x14ac:dyDescent="0.3">
      <c r="M414" s="7">
        <f t="shared" si="12"/>
        <v>0</v>
      </c>
      <c r="N414" s="7">
        <f t="shared" si="12"/>
        <v>0</v>
      </c>
    </row>
    <row r="415" spans="13:14" x14ac:dyDescent="0.3">
      <c r="M415" s="7">
        <f t="shared" si="12"/>
        <v>0</v>
      </c>
      <c r="N415" s="7">
        <f t="shared" si="12"/>
        <v>0</v>
      </c>
    </row>
    <row r="416" spans="13:14" x14ac:dyDescent="0.3">
      <c r="M416" s="7">
        <f t="shared" si="12"/>
        <v>0</v>
      </c>
      <c r="N416" s="7">
        <f t="shared" si="12"/>
        <v>0</v>
      </c>
    </row>
    <row r="417" spans="13:14" x14ac:dyDescent="0.3">
      <c r="M417" s="7">
        <f t="shared" si="12"/>
        <v>0</v>
      </c>
      <c r="N417" s="7">
        <f t="shared" si="12"/>
        <v>0</v>
      </c>
    </row>
    <row r="418" spans="13:14" x14ac:dyDescent="0.3">
      <c r="M418" s="7">
        <f t="shared" si="12"/>
        <v>0</v>
      </c>
      <c r="N418" s="7">
        <f t="shared" si="12"/>
        <v>0</v>
      </c>
    </row>
    <row r="419" spans="13:14" x14ac:dyDescent="0.3">
      <c r="M419" s="7">
        <f t="shared" si="12"/>
        <v>0</v>
      </c>
      <c r="N419" s="7">
        <f t="shared" si="12"/>
        <v>0</v>
      </c>
    </row>
    <row r="420" spans="13:14" x14ac:dyDescent="0.3">
      <c r="M420" s="7">
        <f t="shared" si="12"/>
        <v>0</v>
      </c>
      <c r="N420" s="7">
        <f t="shared" si="12"/>
        <v>0</v>
      </c>
    </row>
    <row r="421" spans="13:14" x14ac:dyDescent="0.3">
      <c r="M421" s="7">
        <f t="shared" si="12"/>
        <v>0</v>
      </c>
      <c r="N421" s="7">
        <f t="shared" si="12"/>
        <v>0</v>
      </c>
    </row>
    <row r="422" spans="13:14" x14ac:dyDescent="0.3">
      <c r="M422" s="7">
        <f t="shared" si="12"/>
        <v>0</v>
      </c>
      <c r="N422" s="7">
        <f t="shared" si="12"/>
        <v>0</v>
      </c>
    </row>
    <row r="423" spans="13:14" x14ac:dyDescent="0.3">
      <c r="M423" s="7">
        <f t="shared" si="12"/>
        <v>0</v>
      </c>
      <c r="N423" s="7">
        <f t="shared" si="12"/>
        <v>0</v>
      </c>
    </row>
    <row r="424" spans="13:14" x14ac:dyDescent="0.3">
      <c r="M424" s="7">
        <f t="shared" si="12"/>
        <v>0</v>
      </c>
      <c r="N424" s="7">
        <f t="shared" si="12"/>
        <v>0</v>
      </c>
    </row>
    <row r="425" spans="13:14" x14ac:dyDescent="0.3">
      <c r="M425" s="7">
        <f t="shared" si="12"/>
        <v>0</v>
      </c>
      <c r="N425" s="7">
        <f t="shared" si="12"/>
        <v>0</v>
      </c>
    </row>
    <row r="426" spans="13:14" x14ac:dyDescent="0.3">
      <c r="M426" s="7">
        <f t="shared" si="12"/>
        <v>0</v>
      </c>
      <c r="N426" s="7">
        <f t="shared" si="12"/>
        <v>0</v>
      </c>
    </row>
    <row r="427" spans="13:14" x14ac:dyDescent="0.3">
      <c r="M427" s="7">
        <f t="shared" si="12"/>
        <v>0</v>
      </c>
      <c r="N427" s="7">
        <f t="shared" si="12"/>
        <v>0</v>
      </c>
    </row>
    <row r="428" spans="13:14" x14ac:dyDescent="0.3">
      <c r="M428" s="7">
        <f t="shared" si="12"/>
        <v>0</v>
      </c>
      <c r="N428" s="7">
        <f t="shared" si="12"/>
        <v>0</v>
      </c>
    </row>
    <row r="429" spans="13:14" x14ac:dyDescent="0.3">
      <c r="M429" s="7">
        <f t="shared" si="12"/>
        <v>0</v>
      </c>
      <c r="N429" s="7">
        <f t="shared" si="12"/>
        <v>0</v>
      </c>
    </row>
    <row r="430" spans="13:14" x14ac:dyDescent="0.3">
      <c r="M430" s="7">
        <f t="shared" si="12"/>
        <v>0</v>
      </c>
      <c r="N430" s="7">
        <f t="shared" si="12"/>
        <v>0</v>
      </c>
    </row>
    <row r="431" spans="13:14" x14ac:dyDescent="0.3">
      <c r="M431" s="7">
        <f t="shared" si="12"/>
        <v>0</v>
      </c>
      <c r="N431" s="7">
        <f t="shared" si="12"/>
        <v>0</v>
      </c>
    </row>
    <row r="432" spans="13:14" x14ac:dyDescent="0.3">
      <c r="M432" s="7">
        <f t="shared" si="12"/>
        <v>0</v>
      </c>
      <c r="N432" s="7">
        <f t="shared" si="12"/>
        <v>0</v>
      </c>
    </row>
    <row r="433" spans="13:14" x14ac:dyDescent="0.3">
      <c r="M433" s="7">
        <f t="shared" si="12"/>
        <v>0</v>
      </c>
      <c r="N433" s="7">
        <f t="shared" si="12"/>
        <v>0</v>
      </c>
    </row>
    <row r="434" spans="13:14" x14ac:dyDescent="0.3">
      <c r="M434" s="7">
        <f t="shared" si="12"/>
        <v>0</v>
      </c>
      <c r="N434" s="7">
        <f t="shared" si="12"/>
        <v>0</v>
      </c>
    </row>
    <row r="435" spans="13:14" x14ac:dyDescent="0.3">
      <c r="M435" s="7">
        <f t="shared" si="12"/>
        <v>0</v>
      </c>
      <c r="N435" s="7">
        <f t="shared" si="12"/>
        <v>0</v>
      </c>
    </row>
    <row r="436" spans="13:14" x14ac:dyDescent="0.3">
      <c r="M436" s="7">
        <f t="shared" si="12"/>
        <v>0</v>
      </c>
      <c r="N436" s="7">
        <f t="shared" si="12"/>
        <v>0</v>
      </c>
    </row>
    <row r="437" spans="13:14" x14ac:dyDescent="0.3">
      <c r="M437" s="7">
        <f t="shared" si="12"/>
        <v>0</v>
      </c>
      <c r="N437" s="7">
        <f t="shared" si="12"/>
        <v>0</v>
      </c>
    </row>
    <row r="438" spans="13:14" x14ac:dyDescent="0.3">
      <c r="M438" s="7">
        <f t="shared" si="12"/>
        <v>0</v>
      </c>
      <c r="N438" s="7">
        <f t="shared" si="12"/>
        <v>0</v>
      </c>
    </row>
    <row r="439" spans="13:14" x14ac:dyDescent="0.3">
      <c r="M439" s="7">
        <f t="shared" si="12"/>
        <v>0</v>
      </c>
      <c r="N439" s="7">
        <f t="shared" si="12"/>
        <v>0</v>
      </c>
    </row>
    <row r="440" spans="13:14" x14ac:dyDescent="0.3">
      <c r="M440" s="7">
        <f t="shared" si="12"/>
        <v>0</v>
      </c>
      <c r="N440" s="7">
        <f t="shared" si="12"/>
        <v>0</v>
      </c>
    </row>
    <row r="441" spans="13:14" x14ac:dyDescent="0.3">
      <c r="M441" s="7">
        <f t="shared" si="12"/>
        <v>0</v>
      </c>
      <c r="N441" s="7">
        <f t="shared" si="12"/>
        <v>0</v>
      </c>
    </row>
    <row r="442" spans="13:14" x14ac:dyDescent="0.3">
      <c r="M442" s="7">
        <f t="shared" si="12"/>
        <v>0</v>
      </c>
      <c r="N442" s="7">
        <f t="shared" si="12"/>
        <v>0</v>
      </c>
    </row>
    <row r="443" spans="13:14" x14ac:dyDescent="0.3">
      <c r="M443" s="7">
        <f t="shared" si="12"/>
        <v>0</v>
      </c>
      <c r="N443" s="7">
        <f t="shared" si="12"/>
        <v>0</v>
      </c>
    </row>
    <row r="444" spans="13:14" x14ac:dyDescent="0.3">
      <c r="M444" s="7">
        <f t="shared" si="12"/>
        <v>0</v>
      </c>
      <c r="N444" s="7">
        <f t="shared" si="12"/>
        <v>0</v>
      </c>
    </row>
    <row r="445" spans="13:14" x14ac:dyDescent="0.3">
      <c r="M445" s="7">
        <f t="shared" si="12"/>
        <v>0</v>
      </c>
      <c r="N445" s="7">
        <f t="shared" si="12"/>
        <v>0</v>
      </c>
    </row>
    <row r="446" spans="13:14" x14ac:dyDescent="0.3">
      <c r="M446" s="7">
        <f t="shared" si="12"/>
        <v>0</v>
      </c>
      <c r="N446" s="7">
        <f t="shared" si="12"/>
        <v>0</v>
      </c>
    </row>
    <row r="447" spans="13:14" x14ac:dyDescent="0.3">
      <c r="M447" s="7">
        <f t="shared" si="12"/>
        <v>0</v>
      </c>
      <c r="N447" s="7">
        <f t="shared" si="12"/>
        <v>0</v>
      </c>
    </row>
    <row r="448" spans="13:14" x14ac:dyDescent="0.3">
      <c r="M448" s="7">
        <f t="shared" si="12"/>
        <v>0</v>
      </c>
      <c r="N448" s="7">
        <f t="shared" si="12"/>
        <v>0</v>
      </c>
    </row>
    <row r="449" spans="13:14" x14ac:dyDescent="0.3">
      <c r="M449" s="7">
        <f t="shared" si="12"/>
        <v>0</v>
      </c>
      <c r="N449" s="7">
        <f t="shared" si="12"/>
        <v>0</v>
      </c>
    </row>
    <row r="450" spans="13:14" x14ac:dyDescent="0.3">
      <c r="M450" s="7">
        <f t="shared" si="12"/>
        <v>0</v>
      </c>
      <c r="N450" s="7">
        <f t="shared" si="12"/>
        <v>0</v>
      </c>
    </row>
    <row r="451" spans="13:14" x14ac:dyDescent="0.3">
      <c r="M451" s="7">
        <f t="shared" ref="M451:N514" si="13">B451-B450</f>
        <v>0</v>
      </c>
      <c r="N451" s="7">
        <f t="shared" si="13"/>
        <v>0</v>
      </c>
    </row>
    <row r="452" spans="13:14" x14ac:dyDescent="0.3">
      <c r="M452" s="7">
        <f t="shared" si="13"/>
        <v>0</v>
      </c>
      <c r="N452" s="7">
        <f t="shared" si="13"/>
        <v>0</v>
      </c>
    </row>
    <row r="453" spans="13:14" x14ac:dyDescent="0.3">
      <c r="M453" s="7">
        <f t="shared" si="13"/>
        <v>0</v>
      </c>
      <c r="N453" s="7">
        <f t="shared" si="13"/>
        <v>0</v>
      </c>
    </row>
    <row r="454" spans="13:14" x14ac:dyDescent="0.3">
      <c r="M454" s="7">
        <f t="shared" si="13"/>
        <v>0</v>
      </c>
      <c r="N454" s="7">
        <f t="shared" si="13"/>
        <v>0</v>
      </c>
    </row>
    <row r="455" spans="13:14" x14ac:dyDescent="0.3">
      <c r="M455" s="7">
        <f t="shared" si="13"/>
        <v>0</v>
      </c>
      <c r="N455" s="7">
        <f t="shared" si="13"/>
        <v>0</v>
      </c>
    </row>
    <row r="456" spans="13:14" x14ac:dyDescent="0.3">
      <c r="M456" s="7">
        <f t="shared" si="13"/>
        <v>0</v>
      </c>
      <c r="N456" s="7">
        <f t="shared" si="13"/>
        <v>0</v>
      </c>
    </row>
    <row r="457" spans="13:14" x14ac:dyDescent="0.3">
      <c r="M457" s="7">
        <f t="shared" si="13"/>
        <v>0</v>
      </c>
      <c r="N457" s="7">
        <f t="shared" si="13"/>
        <v>0</v>
      </c>
    </row>
    <row r="458" spans="13:14" x14ac:dyDescent="0.3">
      <c r="M458" s="7">
        <f t="shared" si="13"/>
        <v>0</v>
      </c>
      <c r="N458" s="7">
        <f t="shared" si="13"/>
        <v>0</v>
      </c>
    </row>
    <row r="459" spans="13:14" x14ac:dyDescent="0.3">
      <c r="M459" s="7">
        <f t="shared" si="13"/>
        <v>0</v>
      </c>
      <c r="N459" s="7">
        <f t="shared" si="13"/>
        <v>0</v>
      </c>
    </row>
    <row r="460" spans="13:14" x14ac:dyDescent="0.3">
      <c r="M460" s="7">
        <f t="shared" si="13"/>
        <v>0</v>
      </c>
      <c r="N460" s="7">
        <f t="shared" si="13"/>
        <v>0</v>
      </c>
    </row>
    <row r="461" spans="13:14" x14ac:dyDescent="0.3">
      <c r="M461" s="7">
        <f t="shared" si="13"/>
        <v>0</v>
      </c>
      <c r="N461" s="7">
        <f t="shared" si="13"/>
        <v>0</v>
      </c>
    </row>
    <row r="462" spans="13:14" x14ac:dyDescent="0.3">
      <c r="M462" s="7">
        <f t="shared" si="13"/>
        <v>0</v>
      </c>
      <c r="N462" s="7">
        <f t="shared" si="13"/>
        <v>0</v>
      </c>
    </row>
    <row r="463" spans="13:14" x14ac:dyDescent="0.3">
      <c r="M463" s="7">
        <f t="shared" si="13"/>
        <v>0</v>
      </c>
      <c r="N463" s="7">
        <f t="shared" si="13"/>
        <v>0</v>
      </c>
    </row>
    <row r="464" spans="13:14" x14ac:dyDescent="0.3">
      <c r="M464" s="7">
        <f t="shared" si="13"/>
        <v>0</v>
      </c>
      <c r="N464" s="7">
        <f t="shared" si="13"/>
        <v>0</v>
      </c>
    </row>
    <row r="465" spans="13:14" x14ac:dyDescent="0.3">
      <c r="M465" s="7">
        <f t="shared" si="13"/>
        <v>0</v>
      </c>
      <c r="N465" s="7">
        <f t="shared" si="13"/>
        <v>0</v>
      </c>
    </row>
    <row r="466" spans="13:14" x14ac:dyDescent="0.3">
      <c r="M466" s="7">
        <f t="shared" si="13"/>
        <v>0</v>
      </c>
      <c r="N466" s="7">
        <f t="shared" si="13"/>
        <v>0</v>
      </c>
    </row>
    <row r="467" spans="13:14" x14ac:dyDescent="0.3">
      <c r="M467" s="7">
        <f t="shared" si="13"/>
        <v>0</v>
      </c>
      <c r="N467" s="7">
        <f t="shared" si="13"/>
        <v>0</v>
      </c>
    </row>
    <row r="468" spans="13:14" x14ac:dyDescent="0.3">
      <c r="M468" s="7">
        <f t="shared" si="13"/>
        <v>0</v>
      </c>
      <c r="N468" s="7">
        <f t="shared" si="13"/>
        <v>0</v>
      </c>
    </row>
    <row r="469" spans="13:14" x14ac:dyDescent="0.3">
      <c r="M469" s="7">
        <f t="shared" si="13"/>
        <v>0</v>
      </c>
      <c r="N469" s="7">
        <f t="shared" si="13"/>
        <v>0</v>
      </c>
    </row>
    <row r="470" spans="13:14" x14ac:dyDescent="0.3">
      <c r="M470" s="7">
        <f t="shared" si="13"/>
        <v>0</v>
      </c>
      <c r="N470" s="7">
        <f t="shared" si="13"/>
        <v>0</v>
      </c>
    </row>
    <row r="471" spans="13:14" x14ac:dyDescent="0.3">
      <c r="M471" s="7">
        <f t="shared" si="13"/>
        <v>0</v>
      </c>
      <c r="N471" s="7">
        <f t="shared" si="13"/>
        <v>0</v>
      </c>
    </row>
    <row r="472" spans="13:14" x14ac:dyDescent="0.3">
      <c r="M472" s="7">
        <f t="shared" si="13"/>
        <v>0</v>
      </c>
      <c r="N472" s="7">
        <f t="shared" si="13"/>
        <v>0</v>
      </c>
    </row>
    <row r="473" spans="13:14" x14ac:dyDescent="0.3">
      <c r="M473" s="7">
        <f t="shared" si="13"/>
        <v>0</v>
      </c>
      <c r="N473" s="7">
        <f t="shared" si="13"/>
        <v>0</v>
      </c>
    </row>
    <row r="474" spans="13:14" x14ac:dyDescent="0.3">
      <c r="M474" s="7">
        <f t="shared" si="13"/>
        <v>0</v>
      </c>
      <c r="N474" s="7">
        <f t="shared" si="13"/>
        <v>0</v>
      </c>
    </row>
    <row r="475" spans="13:14" x14ac:dyDescent="0.3">
      <c r="M475" s="7">
        <f t="shared" si="13"/>
        <v>0</v>
      </c>
      <c r="N475" s="7">
        <f t="shared" si="13"/>
        <v>0</v>
      </c>
    </row>
    <row r="476" spans="13:14" x14ac:dyDescent="0.3">
      <c r="M476" s="7">
        <f t="shared" si="13"/>
        <v>0</v>
      </c>
      <c r="N476" s="7">
        <f t="shared" si="13"/>
        <v>0</v>
      </c>
    </row>
    <row r="477" spans="13:14" x14ac:dyDescent="0.3">
      <c r="M477" s="7">
        <f t="shared" si="13"/>
        <v>0</v>
      </c>
      <c r="N477" s="7">
        <f t="shared" si="13"/>
        <v>0</v>
      </c>
    </row>
    <row r="478" spans="13:14" x14ac:dyDescent="0.3">
      <c r="M478" s="7">
        <f t="shared" si="13"/>
        <v>0</v>
      </c>
      <c r="N478" s="7">
        <f t="shared" si="13"/>
        <v>0</v>
      </c>
    </row>
    <row r="479" spans="13:14" x14ac:dyDescent="0.3">
      <c r="M479" s="7">
        <f t="shared" si="13"/>
        <v>0</v>
      </c>
      <c r="N479" s="7">
        <f t="shared" si="13"/>
        <v>0</v>
      </c>
    </row>
    <row r="480" spans="13:14" x14ac:dyDescent="0.3">
      <c r="M480" s="7">
        <f t="shared" si="13"/>
        <v>0</v>
      </c>
      <c r="N480" s="7">
        <f t="shared" si="13"/>
        <v>0</v>
      </c>
    </row>
    <row r="481" spans="13:14" x14ac:dyDescent="0.3">
      <c r="M481" s="7">
        <f t="shared" si="13"/>
        <v>0</v>
      </c>
      <c r="N481" s="7">
        <f t="shared" si="13"/>
        <v>0</v>
      </c>
    </row>
    <row r="482" spans="13:14" x14ac:dyDescent="0.3">
      <c r="M482" s="7">
        <f t="shared" si="13"/>
        <v>0</v>
      </c>
      <c r="N482" s="7">
        <f t="shared" si="13"/>
        <v>0</v>
      </c>
    </row>
    <row r="483" spans="13:14" x14ac:dyDescent="0.3">
      <c r="M483" s="7">
        <f t="shared" si="13"/>
        <v>0</v>
      </c>
      <c r="N483" s="7">
        <f t="shared" si="13"/>
        <v>0</v>
      </c>
    </row>
    <row r="484" spans="13:14" x14ac:dyDescent="0.3">
      <c r="M484" s="7">
        <f t="shared" si="13"/>
        <v>0</v>
      </c>
      <c r="N484" s="7">
        <f t="shared" si="13"/>
        <v>0</v>
      </c>
    </row>
    <row r="485" spans="13:14" x14ac:dyDescent="0.3">
      <c r="M485" s="7">
        <f t="shared" si="13"/>
        <v>0</v>
      </c>
      <c r="N485" s="7">
        <f t="shared" si="13"/>
        <v>0</v>
      </c>
    </row>
    <row r="486" spans="13:14" x14ac:dyDescent="0.3">
      <c r="M486" s="7">
        <f t="shared" si="13"/>
        <v>0</v>
      </c>
      <c r="N486" s="7">
        <f t="shared" si="13"/>
        <v>0</v>
      </c>
    </row>
    <row r="487" spans="13:14" x14ac:dyDescent="0.3">
      <c r="M487" s="7">
        <f t="shared" si="13"/>
        <v>0</v>
      </c>
      <c r="N487" s="7">
        <f t="shared" si="13"/>
        <v>0</v>
      </c>
    </row>
    <row r="488" spans="13:14" x14ac:dyDescent="0.3">
      <c r="M488" s="7">
        <f t="shared" si="13"/>
        <v>0</v>
      </c>
      <c r="N488" s="7">
        <f t="shared" si="13"/>
        <v>0</v>
      </c>
    </row>
    <row r="489" spans="13:14" x14ac:dyDescent="0.3">
      <c r="M489" s="7">
        <f t="shared" si="13"/>
        <v>0</v>
      </c>
      <c r="N489" s="7">
        <f t="shared" si="13"/>
        <v>0</v>
      </c>
    </row>
    <row r="490" spans="13:14" x14ac:dyDescent="0.3">
      <c r="M490" s="7">
        <f t="shared" si="13"/>
        <v>0</v>
      </c>
      <c r="N490" s="7">
        <f t="shared" si="13"/>
        <v>0</v>
      </c>
    </row>
    <row r="491" spans="13:14" x14ac:dyDescent="0.3">
      <c r="M491" s="7">
        <f t="shared" si="13"/>
        <v>0</v>
      </c>
      <c r="N491" s="7">
        <f t="shared" si="13"/>
        <v>0</v>
      </c>
    </row>
    <row r="492" spans="13:14" x14ac:dyDescent="0.3">
      <c r="M492" s="7">
        <f t="shared" si="13"/>
        <v>0</v>
      </c>
      <c r="N492" s="7">
        <f t="shared" si="13"/>
        <v>0</v>
      </c>
    </row>
    <row r="493" spans="13:14" x14ac:dyDescent="0.3">
      <c r="M493" s="7">
        <f t="shared" si="13"/>
        <v>0</v>
      </c>
      <c r="N493" s="7">
        <f t="shared" si="13"/>
        <v>0</v>
      </c>
    </row>
    <row r="494" spans="13:14" x14ac:dyDescent="0.3">
      <c r="M494" s="7">
        <f t="shared" si="13"/>
        <v>0</v>
      </c>
      <c r="N494" s="7">
        <f t="shared" si="13"/>
        <v>0</v>
      </c>
    </row>
    <row r="495" spans="13:14" x14ac:dyDescent="0.3">
      <c r="M495" s="7">
        <f t="shared" si="13"/>
        <v>0</v>
      </c>
      <c r="N495" s="7">
        <f t="shared" si="13"/>
        <v>0</v>
      </c>
    </row>
    <row r="496" spans="13:14" x14ac:dyDescent="0.3">
      <c r="M496" s="7">
        <f t="shared" si="13"/>
        <v>0</v>
      </c>
      <c r="N496" s="7">
        <f t="shared" si="13"/>
        <v>0</v>
      </c>
    </row>
    <row r="497" spans="13:14" x14ac:dyDescent="0.3">
      <c r="M497" s="7">
        <f t="shared" si="13"/>
        <v>0</v>
      </c>
      <c r="N497" s="7">
        <f t="shared" si="13"/>
        <v>0</v>
      </c>
    </row>
    <row r="498" spans="13:14" x14ac:dyDescent="0.3">
      <c r="M498" s="7">
        <f t="shared" si="13"/>
        <v>0</v>
      </c>
      <c r="N498" s="7">
        <f t="shared" si="13"/>
        <v>0</v>
      </c>
    </row>
    <row r="499" spans="13:14" x14ac:dyDescent="0.3">
      <c r="M499" s="7">
        <f t="shared" si="13"/>
        <v>0</v>
      </c>
      <c r="N499" s="7">
        <f t="shared" si="13"/>
        <v>0</v>
      </c>
    </row>
    <row r="500" spans="13:14" x14ac:dyDescent="0.3">
      <c r="M500" s="7">
        <f t="shared" si="13"/>
        <v>0</v>
      </c>
      <c r="N500" s="7">
        <f t="shared" si="13"/>
        <v>0</v>
      </c>
    </row>
    <row r="501" spans="13:14" x14ac:dyDescent="0.3">
      <c r="M501" s="7">
        <f t="shared" si="13"/>
        <v>0</v>
      </c>
      <c r="N501" s="7">
        <f t="shared" si="13"/>
        <v>0</v>
      </c>
    </row>
    <row r="502" spans="13:14" x14ac:dyDescent="0.3">
      <c r="M502" s="7">
        <f t="shared" si="13"/>
        <v>0</v>
      </c>
      <c r="N502" s="7">
        <f t="shared" si="13"/>
        <v>0</v>
      </c>
    </row>
    <row r="503" spans="13:14" x14ac:dyDescent="0.3">
      <c r="M503" s="7">
        <f t="shared" si="13"/>
        <v>0</v>
      </c>
      <c r="N503" s="7">
        <f t="shared" si="13"/>
        <v>0</v>
      </c>
    </row>
    <row r="504" spans="13:14" x14ac:dyDescent="0.3">
      <c r="M504" s="7">
        <f t="shared" si="13"/>
        <v>0</v>
      </c>
      <c r="N504" s="7">
        <f t="shared" si="13"/>
        <v>0</v>
      </c>
    </row>
    <row r="505" spans="13:14" x14ac:dyDescent="0.3">
      <c r="M505" s="7">
        <f t="shared" si="13"/>
        <v>0</v>
      </c>
      <c r="N505" s="7">
        <f t="shared" si="13"/>
        <v>0</v>
      </c>
    </row>
    <row r="506" spans="13:14" x14ac:dyDescent="0.3">
      <c r="M506" s="7">
        <f t="shared" si="13"/>
        <v>0</v>
      </c>
      <c r="N506" s="7">
        <f t="shared" si="13"/>
        <v>0</v>
      </c>
    </row>
    <row r="507" spans="13:14" x14ac:dyDescent="0.3">
      <c r="M507" s="7">
        <f t="shared" si="13"/>
        <v>0</v>
      </c>
      <c r="N507" s="7">
        <f t="shared" si="13"/>
        <v>0</v>
      </c>
    </row>
    <row r="508" spans="13:14" x14ac:dyDescent="0.3">
      <c r="M508" s="7">
        <f t="shared" si="13"/>
        <v>0</v>
      </c>
      <c r="N508" s="7">
        <f t="shared" si="13"/>
        <v>0</v>
      </c>
    </row>
    <row r="509" spans="13:14" x14ac:dyDescent="0.3">
      <c r="M509" s="7">
        <f t="shared" si="13"/>
        <v>0</v>
      </c>
      <c r="N509" s="7">
        <f t="shared" si="13"/>
        <v>0</v>
      </c>
    </row>
    <row r="510" spans="13:14" x14ac:dyDescent="0.3">
      <c r="M510" s="7">
        <f t="shared" si="13"/>
        <v>0</v>
      </c>
      <c r="N510" s="7">
        <f t="shared" si="13"/>
        <v>0</v>
      </c>
    </row>
    <row r="511" spans="13:14" x14ac:dyDescent="0.3">
      <c r="M511" s="7">
        <f t="shared" si="13"/>
        <v>0</v>
      </c>
      <c r="N511" s="7">
        <f t="shared" si="13"/>
        <v>0</v>
      </c>
    </row>
    <row r="512" spans="13:14" x14ac:dyDescent="0.3">
      <c r="M512" s="7">
        <f t="shared" si="13"/>
        <v>0</v>
      </c>
      <c r="N512" s="7">
        <f t="shared" si="13"/>
        <v>0</v>
      </c>
    </row>
    <row r="513" spans="13:14" x14ac:dyDescent="0.3">
      <c r="M513" s="7">
        <f t="shared" si="13"/>
        <v>0</v>
      </c>
      <c r="N513" s="7">
        <f t="shared" si="13"/>
        <v>0</v>
      </c>
    </row>
    <row r="514" spans="13:14" x14ac:dyDescent="0.3">
      <c r="M514" s="7">
        <f t="shared" si="13"/>
        <v>0</v>
      </c>
      <c r="N514" s="7">
        <f t="shared" si="13"/>
        <v>0</v>
      </c>
    </row>
    <row r="515" spans="13:14" x14ac:dyDescent="0.3">
      <c r="M515" s="7">
        <f t="shared" ref="M515:N578" si="14">B515-B514</f>
        <v>0</v>
      </c>
      <c r="N515" s="7">
        <f t="shared" si="14"/>
        <v>0</v>
      </c>
    </row>
    <row r="516" spans="13:14" x14ac:dyDescent="0.3">
      <c r="M516" s="7">
        <f t="shared" si="14"/>
        <v>0</v>
      </c>
      <c r="N516" s="7">
        <f t="shared" si="14"/>
        <v>0</v>
      </c>
    </row>
    <row r="517" spans="13:14" x14ac:dyDescent="0.3">
      <c r="M517" s="7">
        <f t="shared" si="14"/>
        <v>0</v>
      </c>
      <c r="N517" s="7">
        <f t="shared" si="14"/>
        <v>0</v>
      </c>
    </row>
    <row r="518" spans="13:14" x14ac:dyDescent="0.3">
      <c r="M518" s="7">
        <f t="shared" si="14"/>
        <v>0</v>
      </c>
      <c r="N518" s="7">
        <f t="shared" si="14"/>
        <v>0</v>
      </c>
    </row>
    <row r="519" spans="13:14" x14ac:dyDescent="0.3">
      <c r="M519" s="7">
        <f t="shared" si="14"/>
        <v>0</v>
      </c>
      <c r="N519" s="7">
        <f t="shared" si="14"/>
        <v>0</v>
      </c>
    </row>
    <row r="520" spans="13:14" x14ac:dyDescent="0.3">
      <c r="M520" s="7">
        <f t="shared" si="14"/>
        <v>0</v>
      </c>
      <c r="N520" s="7">
        <f t="shared" si="14"/>
        <v>0</v>
      </c>
    </row>
    <row r="521" spans="13:14" x14ac:dyDescent="0.3">
      <c r="M521" s="7">
        <f t="shared" si="14"/>
        <v>0</v>
      </c>
      <c r="N521" s="7">
        <f t="shared" si="14"/>
        <v>0</v>
      </c>
    </row>
    <row r="522" spans="13:14" x14ac:dyDescent="0.3">
      <c r="M522" s="7">
        <f t="shared" si="14"/>
        <v>0</v>
      </c>
      <c r="N522" s="7">
        <f t="shared" si="14"/>
        <v>0</v>
      </c>
    </row>
    <row r="523" spans="13:14" x14ac:dyDescent="0.3">
      <c r="M523" s="7">
        <f t="shared" si="14"/>
        <v>0</v>
      </c>
      <c r="N523" s="7">
        <f t="shared" si="14"/>
        <v>0</v>
      </c>
    </row>
    <row r="524" spans="13:14" x14ac:dyDescent="0.3">
      <c r="M524" s="7">
        <f t="shared" si="14"/>
        <v>0</v>
      </c>
      <c r="N524" s="7">
        <f t="shared" si="14"/>
        <v>0</v>
      </c>
    </row>
    <row r="525" spans="13:14" x14ac:dyDescent="0.3">
      <c r="M525" s="7">
        <f t="shared" si="14"/>
        <v>0</v>
      </c>
      <c r="N525" s="7">
        <f t="shared" si="14"/>
        <v>0</v>
      </c>
    </row>
    <row r="526" spans="13:14" x14ac:dyDescent="0.3">
      <c r="M526" s="7">
        <f t="shared" si="14"/>
        <v>0</v>
      </c>
      <c r="N526" s="7">
        <f t="shared" si="14"/>
        <v>0</v>
      </c>
    </row>
    <row r="527" spans="13:14" x14ac:dyDescent="0.3">
      <c r="M527" s="7">
        <f t="shared" si="14"/>
        <v>0</v>
      </c>
      <c r="N527" s="7">
        <f t="shared" si="14"/>
        <v>0</v>
      </c>
    </row>
    <row r="528" spans="13:14" x14ac:dyDescent="0.3">
      <c r="M528" s="7">
        <f t="shared" si="14"/>
        <v>0</v>
      </c>
      <c r="N528" s="7">
        <f t="shared" si="14"/>
        <v>0</v>
      </c>
    </row>
    <row r="529" spans="13:14" x14ac:dyDescent="0.3">
      <c r="M529" s="7">
        <f t="shared" si="14"/>
        <v>0</v>
      </c>
      <c r="N529" s="7">
        <f t="shared" si="14"/>
        <v>0</v>
      </c>
    </row>
    <row r="530" spans="13:14" x14ac:dyDescent="0.3">
      <c r="M530" s="7">
        <f t="shared" si="14"/>
        <v>0</v>
      </c>
      <c r="N530" s="7">
        <f t="shared" si="14"/>
        <v>0</v>
      </c>
    </row>
    <row r="531" spans="13:14" x14ac:dyDescent="0.3">
      <c r="M531" s="7">
        <f t="shared" si="14"/>
        <v>0</v>
      </c>
      <c r="N531" s="7">
        <f t="shared" si="14"/>
        <v>0</v>
      </c>
    </row>
    <row r="532" spans="13:14" x14ac:dyDescent="0.3">
      <c r="M532" s="7">
        <f t="shared" si="14"/>
        <v>0</v>
      </c>
      <c r="N532" s="7">
        <f t="shared" si="14"/>
        <v>0</v>
      </c>
    </row>
    <row r="533" spans="13:14" x14ac:dyDescent="0.3">
      <c r="M533" s="7">
        <f t="shared" si="14"/>
        <v>0</v>
      </c>
      <c r="N533" s="7">
        <f t="shared" si="14"/>
        <v>0</v>
      </c>
    </row>
    <row r="534" spans="13:14" x14ac:dyDescent="0.3">
      <c r="M534" s="7">
        <f t="shared" si="14"/>
        <v>0</v>
      </c>
      <c r="N534" s="7">
        <f t="shared" si="14"/>
        <v>0</v>
      </c>
    </row>
    <row r="535" spans="13:14" x14ac:dyDescent="0.3">
      <c r="M535" s="7">
        <f t="shared" si="14"/>
        <v>0</v>
      </c>
      <c r="N535" s="7">
        <f t="shared" si="14"/>
        <v>0</v>
      </c>
    </row>
    <row r="536" spans="13:14" x14ac:dyDescent="0.3">
      <c r="M536" s="7">
        <f t="shared" si="14"/>
        <v>0</v>
      </c>
      <c r="N536" s="7">
        <f t="shared" si="14"/>
        <v>0</v>
      </c>
    </row>
    <row r="537" spans="13:14" x14ac:dyDescent="0.3">
      <c r="M537" s="7">
        <f t="shared" si="14"/>
        <v>0</v>
      </c>
      <c r="N537" s="7">
        <f t="shared" si="14"/>
        <v>0</v>
      </c>
    </row>
    <row r="538" spans="13:14" x14ac:dyDescent="0.3">
      <c r="M538" s="7">
        <f t="shared" si="14"/>
        <v>0</v>
      </c>
      <c r="N538" s="7">
        <f t="shared" si="14"/>
        <v>0</v>
      </c>
    </row>
    <row r="539" spans="13:14" x14ac:dyDescent="0.3">
      <c r="M539" s="7">
        <f t="shared" si="14"/>
        <v>0</v>
      </c>
      <c r="N539" s="7">
        <f t="shared" si="14"/>
        <v>0</v>
      </c>
    </row>
    <row r="540" spans="13:14" x14ac:dyDescent="0.3">
      <c r="M540" s="7">
        <f t="shared" si="14"/>
        <v>0</v>
      </c>
      <c r="N540" s="7">
        <f t="shared" si="14"/>
        <v>0</v>
      </c>
    </row>
    <row r="541" spans="13:14" x14ac:dyDescent="0.3">
      <c r="M541" s="7">
        <f t="shared" si="14"/>
        <v>0</v>
      </c>
      <c r="N541" s="7">
        <f t="shared" si="14"/>
        <v>0</v>
      </c>
    </row>
    <row r="542" spans="13:14" x14ac:dyDescent="0.3">
      <c r="M542" s="7">
        <f t="shared" si="14"/>
        <v>0</v>
      </c>
      <c r="N542" s="7">
        <f t="shared" si="14"/>
        <v>0</v>
      </c>
    </row>
    <row r="543" spans="13:14" x14ac:dyDescent="0.3">
      <c r="M543" s="7">
        <f t="shared" si="14"/>
        <v>0</v>
      </c>
      <c r="N543" s="7">
        <f t="shared" si="14"/>
        <v>0</v>
      </c>
    </row>
    <row r="544" spans="13:14" x14ac:dyDescent="0.3">
      <c r="M544" s="7">
        <f t="shared" si="14"/>
        <v>0</v>
      </c>
      <c r="N544" s="7">
        <f t="shared" si="14"/>
        <v>0</v>
      </c>
    </row>
    <row r="545" spans="13:14" x14ac:dyDescent="0.3">
      <c r="M545" s="7">
        <f t="shared" si="14"/>
        <v>0</v>
      </c>
      <c r="N545" s="7">
        <f t="shared" si="14"/>
        <v>0</v>
      </c>
    </row>
    <row r="546" spans="13:14" x14ac:dyDescent="0.3">
      <c r="M546" s="7">
        <f t="shared" si="14"/>
        <v>0</v>
      </c>
      <c r="N546" s="7">
        <f t="shared" si="14"/>
        <v>0</v>
      </c>
    </row>
    <row r="547" spans="13:14" x14ac:dyDescent="0.3">
      <c r="M547" s="7">
        <f t="shared" si="14"/>
        <v>0</v>
      </c>
      <c r="N547" s="7">
        <f t="shared" si="14"/>
        <v>0</v>
      </c>
    </row>
    <row r="548" spans="13:14" x14ac:dyDescent="0.3">
      <c r="M548" s="7">
        <f t="shared" si="14"/>
        <v>0</v>
      </c>
      <c r="N548" s="7">
        <f t="shared" si="14"/>
        <v>0</v>
      </c>
    </row>
    <row r="549" spans="13:14" x14ac:dyDescent="0.3">
      <c r="M549" s="7">
        <f t="shared" si="14"/>
        <v>0</v>
      </c>
      <c r="N549" s="7">
        <f t="shared" si="14"/>
        <v>0</v>
      </c>
    </row>
    <row r="550" spans="13:14" x14ac:dyDescent="0.3">
      <c r="M550" s="7">
        <f t="shared" si="14"/>
        <v>0</v>
      </c>
      <c r="N550" s="7">
        <f t="shared" si="14"/>
        <v>0</v>
      </c>
    </row>
    <row r="551" spans="13:14" x14ac:dyDescent="0.3">
      <c r="M551" s="7">
        <f t="shared" si="14"/>
        <v>0</v>
      </c>
      <c r="N551" s="7">
        <f t="shared" si="14"/>
        <v>0</v>
      </c>
    </row>
    <row r="552" spans="13:14" x14ac:dyDescent="0.3">
      <c r="M552" s="7">
        <f t="shared" si="14"/>
        <v>0</v>
      </c>
      <c r="N552" s="7">
        <f t="shared" si="14"/>
        <v>0</v>
      </c>
    </row>
    <row r="553" spans="13:14" x14ac:dyDescent="0.3">
      <c r="M553" s="7">
        <f t="shared" si="14"/>
        <v>0</v>
      </c>
      <c r="N553" s="7">
        <f t="shared" si="14"/>
        <v>0</v>
      </c>
    </row>
    <row r="554" spans="13:14" x14ac:dyDescent="0.3">
      <c r="M554" s="7">
        <f t="shared" si="14"/>
        <v>0</v>
      </c>
      <c r="N554" s="7">
        <f t="shared" si="14"/>
        <v>0</v>
      </c>
    </row>
    <row r="555" spans="13:14" x14ac:dyDescent="0.3">
      <c r="M555" s="7">
        <f t="shared" si="14"/>
        <v>0</v>
      </c>
      <c r="N555" s="7">
        <f t="shared" si="14"/>
        <v>0</v>
      </c>
    </row>
    <row r="556" spans="13:14" x14ac:dyDescent="0.3">
      <c r="M556" s="7">
        <f t="shared" si="14"/>
        <v>0</v>
      </c>
      <c r="N556" s="7">
        <f t="shared" si="14"/>
        <v>0</v>
      </c>
    </row>
    <row r="557" spans="13:14" x14ac:dyDescent="0.3">
      <c r="M557" s="7">
        <f t="shared" si="14"/>
        <v>0</v>
      </c>
      <c r="N557" s="7">
        <f t="shared" si="14"/>
        <v>0</v>
      </c>
    </row>
    <row r="558" spans="13:14" x14ac:dyDescent="0.3">
      <c r="M558" s="7">
        <f t="shared" si="14"/>
        <v>0</v>
      </c>
      <c r="N558" s="7">
        <f t="shared" si="14"/>
        <v>0</v>
      </c>
    </row>
    <row r="559" spans="13:14" x14ac:dyDescent="0.3">
      <c r="M559" s="7">
        <f t="shared" si="14"/>
        <v>0</v>
      </c>
      <c r="N559" s="7">
        <f t="shared" si="14"/>
        <v>0</v>
      </c>
    </row>
    <row r="560" spans="13:14" x14ac:dyDescent="0.3">
      <c r="M560" s="7">
        <f t="shared" si="14"/>
        <v>0</v>
      </c>
      <c r="N560" s="7">
        <f t="shared" si="14"/>
        <v>0</v>
      </c>
    </row>
    <row r="561" spans="13:14" x14ac:dyDescent="0.3">
      <c r="M561" s="7">
        <f t="shared" si="14"/>
        <v>0</v>
      </c>
      <c r="N561" s="7">
        <f t="shared" si="14"/>
        <v>0</v>
      </c>
    </row>
    <row r="562" spans="13:14" x14ac:dyDescent="0.3">
      <c r="M562" s="7">
        <f t="shared" si="14"/>
        <v>0</v>
      </c>
      <c r="N562" s="7">
        <f t="shared" si="14"/>
        <v>0</v>
      </c>
    </row>
    <row r="563" spans="13:14" x14ac:dyDescent="0.3">
      <c r="M563" s="7">
        <f t="shared" si="14"/>
        <v>0</v>
      </c>
      <c r="N563" s="7">
        <f t="shared" si="14"/>
        <v>0</v>
      </c>
    </row>
    <row r="564" spans="13:14" x14ac:dyDescent="0.3">
      <c r="M564" s="7">
        <f t="shared" si="14"/>
        <v>0</v>
      </c>
      <c r="N564" s="7">
        <f t="shared" si="14"/>
        <v>0</v>
      </c>
    </row>
    <row r="565" spans="13:14" x14ac:dyDescent="0.3">
      <c r="M565" s="7">
        <f t="shared" si="14"/>
        <v>0</v>
      </c>
      <c r="N565" s="7">
        <f t="shared" si="14"/>
        <v>0</v>
      </c>
    </row>
    <row r="566" spans="13:14" x14ac:dyDescent="0.3">
      <c r="M566" s="7">
        <f t="shared" si="14"/>
        <v>0</v>
      </c>
      <c r="N566" s="7">
        <f t="shared" si="14"/>
        <v>0</v>
      </c>
    </row>
    <row r="567" spans="13:14" x14ac:dyDescent="0.3">
      <c r="M567" s="7">
        <f t="shared" si="14"/>
        <v>0</v>
      </c>
      <c r="N567" s="7">
        <f t="shared" si="14"/>
        <v>0</v>
      </c>
    </row>
    <row r="568" spans="13:14" x14ac:dyDescent="0.3">
      <c r="M568" s="7">
        <f t="shared" si="14"/>
        <v>0</v>
      </c>
      <c r="N568" s="7">
        <f t="shared" si="14"/>
        <v>0</v>
      </c>
    </row>
    <row r="569" spans="13:14" x14ac:dyDescent="0.3">
      <c r="M569" s="7">
        <f t="shared" si="14"/>
        <v>0</v>
      </c>
      <c r="N569" s="7">
        <f t="shared" si="14"/>
        <v>0</v>
      </c>
    </row>
    <row r="570" spans="13:14" x14ac:dyDescent="0.3">
      <c r="M570" s="7">
        <f t="shared" si="14"/>
        <v>0</v>
      </c>
      <c r="N570" s="7">
        <f t="shared" si="14"/>
        <v>0</v>
      </c>
    </row>
    <row r="571" spans="13:14" x14ac:dyDescent="0.3">
      <c r="M571" s="7">
        <f t="shared" si="14"/>
        <v>0</v>
      </c>
      <c r="N571" s="7">
        <f t="shared" si="14"/>
        <v>0</v>
      </c>
    </row>
    <row r="572" spans="13:14" x14ac:dyDescent="0.3">
      <c r="M572" s="7">
        <f t="shared" si="14"/>
        <v>0</v>
      </c>
      <c r="N572" s="7">
        <f t="shared" si="14"/>
        <v>0</v>
      </c>
    </row>
    <row r="573" spans="13:14" x14ac:dyDescent="0.3">
      <c r="M573" s="7">
        <f t="shared" si="14"/>
        <v>0</v>
      </c>
      <c r="N573" s="7">
        <f t="shared" si="14"/>
        <v>0</v>
      </c>
    </row>
    <row r="574" spans="13:14" x14ac:dyDescent="0.3">
      <c r="M574" s="7">
        <f t="shared" si="14"/>
        <v>0</v>
      </c>
      <c r="N574" s="7">
        <f t="shared" si="14"/>
        <v>0</v>
      </c>
    </row>
    <row r="575" spans="13:14" x14ac:dyDescent="0.3">
      <c r="M575" s="7">
        <f t="shared" si="14"/>
        <v>0</v>
      </c>
      <c r="N575" s="7">
        <f t="shared" si="14"/>
        <v>0</v>
      </c>
    </row>
    <row r="576" spans="13:14" x14ac:dyDescent="0.3">
      <c r="M576" s="7">
        <f t="shared" si="14"/>
        <v>0</v>
      </c>
      <c r="N576" s="7">
        <f t="shared" si="14"/>
        <v>0</v>
      </c>
    </row>
    <row r="577" spans="13:14" x14ac:dyDescent="0.3">
      <c r="M577" s="7">
        <f t="shared" si="14"/>
        <v>0</v>
      </c>
      <c r="N577" s="7">
        <f t="shared" si="14"/>
        <v>0</v>
      </c>
    </row>
    <row r="578" spans="13:14" x14ac:dyDescent="0.3">
      <c r="M578" s="7">
        <f t="shared" si="14"/>
        <v>0</v>
      </c>
      <c r="N578" s="7">
        <f t="shared" si="14"/>
        <v>0</v>
      </c>
    </row>
    <row r="579" spans="13:14" x14ac:dyDescent="0.3">
      <c r="M579" s="7">
        <f t="shared" ref="M579:N642" si="15">B579-B578</f>
        <v>0</v>
      </c>
      <c r="N579" s="7">
        <f t="shared" si="15"/>
        <v>0</v>
      </c>
    </row>
    <row r="580" spans="13:14" x14ac:dyDescent="0.3">
      <c r="M580" s="7">
        <f t="shared" si="15"/>
        <v>0</v>
      </c>
      <c r="N580" s="7">
        <f t="shared" si="15"/>
        <v>0</v>
      </c>
    </row>
    <row r="581" spans="13:14" x14ac:dyDescent="0.3">
      <c r="M581" s="7">
        <f t="shared" si="15"/>
        <v>0</v>
      </c>
      <c r="N581" s="7">
        <f t="shared" si="15"/>
        <v>0</v>
      </c>
    </row>
    <row r="582" spans="13:14" x14ac:dyDescent="0.3">
      <c r="M582" s="7">
        <f t="shared" si="15"/>
        <v>0</v>
      </c>
      <c r="N582" s="7">
        <f t="shared" si="15"/>
        <v>0</v>
      </c>
    </row>
    <row r="583" spans="13:14" x14ac:dyDescent="0.3">
      <c r="M583" s="7">
        <f t="shared" si="15"/>
        <v>0</v>
      </c>
      <c r="N583" s="7">
        <f t="shared" si="15"/>
        <v>0</v>
      </c>
    </row>
    <row r="584" spans="13:14" x14ac:dyDescent="0.3">
      <c r="M584" s="7">
        <f t="shared" si="15"/>
        <v>0</v>
      </c>
      <c r="N584" s="7">
        <f t="shared" si="15"/>
        <v>0</v>
      </c>
    </row>
    <row r="585" spans="13:14" x14ac:dyDescent="0.3">
      <c r="M585" s="7">
        <f t="shared" si="15"/>
        <v>0</v>
      </c>
      <c r="N585" s="7">
        <f t="shared" si="15"/>
        <v>0</v>
      </c>
    </row>
    <row r="586" spans="13:14" x14ac:dyDescent="0.3">
      <c r="M586" s="7">
        <f t="shared" si="15"/>
        <v>0</v>
      </c>
      <c r="N586" s="7">
        <f t="shared" si="15"/>
        <v>0</v>
      </c>
    </row>
    <row r="587" spans="13:14" x14ac:dyDescent="0.3">
      <c r="M587" s="7">
        <f t="shared" si="15"/>
        <v>0</v>
      </c>
      <c r="N587" s="7">
        <f t="shared" si="15"/>
        <v>0</v>
      </c>
    </row>
    <row r="588" spans="13:14" x14ac:dyDescent="0.3">
      <c r="M588" s="7">
        <f t="shared" si="15"/>
        <v>0</v>
      </c>
      <c r="N588" s="7">
        <f t="shared" si="15"/>
        <v>0</v>
      </c>
    </row>
    <row r="589" spans="13:14" x14ac:dyDescent="0.3">
      <c r="M589" s="7">
        <f t="shared" si="15"/>
        <v>0</v>
      </c>
      <c r="N589" s="7">
        <f t="shared" si="15"/>
        <v>0</v>
      </c>
    </row>
    <row r="590" spans="13:14" x14ac:dyDescent="0.3">
      <c r="M590" s="7">
        <f t="shared" si="15"/>
        <v>0</v>
      </c>
      <c r="N590" s="7">
        <f t="shared" si="15"/>
        <v>0</v>
      </c>
    </row>
    <row r="591" spans="13:14" x14ac:dyDescent="0.3">
      <c r="M591" s="7">
        <f t="shared" si="15"/>
        <v>0</v>
      </c>
      <c r="N591" s="7">
        <f t="shared" si="15"/>
        <v>0</v>
      </c>
    </row>
    <row r="592" spans="13:14" x14ac:dyDescent="0.3">
      <c r="M592" s="7">
        <f t="shared" si="15"/>
        <v>0</v>
      </c>
      <c r="N592" s="7">
        <f t="shared" si="15"/>
        <v>0</v>
      </c>
    </row>
    <row r="593" spans="13:14" x14ac:dyDescent="0.3">
      <c r="M593" s="7">
        <f t="shared" si="15"/>
        <v>0</v>
      </c>
      <c r="N593" s="7">
        <f t="shared" si="15"/>
        <v>0</v>
      </c>
    </row>
    <row r="594" spans="13:14" x14ac:dyDescent="0.3">
      <c r="M594" s="7">
        <f t="shared" si="15"/>
        <v>0</v>
      </c>
      <c r="N594" s="7">
        <f t="shared" si="15"/>
        <v>0</v>
      </c>
    </row>
    <row r="595" spans="13:14" x14ac:dyDescent="0.3">
      <c r="M595" s="7">
        <f t="shared" si="15"/>
        <v>0</v>
      </c>
      <c r="N595" s="7">
        <f t="shared" si="15"/>
        <v>0</v>
      </c>
    </row>
    <row r="596" spans="13:14" x14ac:dyDescent="0.3">
      <c r="M596" s="7">
        <f t="shared" si="15"/>
        <v>0</v>
      </c>
      <c r="N596" s="7">
        <f t="shared" si="15"/>
        <v>0</v>
      </c>
    </row>
    <row r="597" spans="13:14" x14ac:dyDescent="0.3">
      <c r="M597" s="7">
        <f t="shared" si="15"/>
        <v>0</v>
      </c>
      <c r="N597" s="7">
        <f t="shared" si="15"/>
        <v>0</v>
      </c>
    </row>
    <row r="598" spans="13:14" x14ac:dyDescent="0.3">
      <c r="M598" s="7">
        <f t="shared" si="15"/>
        <v>0</v>
      </c>
      <c r="N598" s="7">
        <f t="shared" si="15"/>
        <v>0</v>
      </c>
    </row>
    <row r="599" spans="13:14" x14ac:dyDescent="0.3">
      <c r="M599" s="7">
        <f t="shared" si="15"/>
        <v>0</v>
      </c>
      <c r="N599" s="7">
        <f t="shared" si="15"/>
        <v>0</v>
      </c>
    </row>
    <row r="600" spans="13:14" x14ac:dyDescent="0.3">
      <c r="M600" s="7">
        <f t="shared" si="15"/>
        <v>0</v>
      </c>
      <c r="N600" s="7">
        <f t="shared" si="15"/>
        <v>0</v>
      </c>
    </row>
    <row r="601" spans="13:14" x14ac:dyDescent="0.3">
      <c r="M601" s="7">
        <f t="shared" si="15"/>
        <v>0</v>
      </c>
      <c r="N601" s="7">
        <f t="shared" si="15"/>
        <v>0</v>
      </c>
    </row>
    <row r="602" spans="13:14" x14ac:dyDescent="0.3">
      <c r="M602" s="7">
        <f t="shared" si="15"/>
        <v>0</v>
      </c>
      <c r="N602" s="7">
        <f t="shared" si="15"/>
        <v>0</v>
      </c>
    </row>
    <row r="603" spans="13:14" x14ac:dyDescent="0.3">
      <c r="M603" s="7">
        <f t="shared" si="15"/>
        <v>0</v>
      </c>
      <c r="N603" s="7">
        <f t="shared" si="15"/>
        <v>0</v>
      </c>
    </row>
    <row r="604" spans="13:14" x14ac:dyDescent="0.3">
      <c r="M604" s="7">
        <f t="shared" si="15"/>
        <v>0</v>
      </c>
      <c r="N604" s="7">
        <f t="shared" si="15"/>
        <v>0</v>
      </c>
    </row>
    <row r="605" spans="13:14" x14ac:dyDescent="0.3">
      <c r="M605" s="7">
        <f t="shared" si="15"/>
        <v>0</v>
      </c>
      <c r="N605" s="7">
        <f t="shared" si="15"/>
        <v>0</v>
      </c>
    </row>
    <row r="606" spans="13:14" x14ac:dyDescent="0.3">
      <c r="M606" s="7">
        <f t="shared" si="15"/>
        <v>0</v>
      </c>
      <c r="N606" s="7">
        <f t="shared" si="15"/>
        <v>0</v>
      </c>
    </row>
    <row r="607" spans="13:14" x14ac:dyDescent="0.3">
      <c r="M607" s="7">
        <f t="shared" si="15"/>
        <v>0</v>
      </c>
      <c r="N607" s="7">
        <f t="shared" si="15"/>
        <v>0</v>
      </c>
    </row>
    <row r="608" spans="13:14" x14ac:dyDescent="0.3">
      <c r="M608" s="7">
        <f t="shared" si="15"/>
        <v>0</v>
      </c>
      <c r="N608" s="7">
        <f t="shared" si="15"/>
        <v>0</v>
      </c>
    </row>
    <row r="609" spans="13:14" x14ac:dyDescent="0.3">
      <c r="M609" s="7">
        <f t="shared" si="15"/>
        <v>0</v>
      </c>
      <c r="N609" s="7">
        <f t="shared" si="15"/>
        <v>0</v>
      </c>
    </row>
    <row r="610" spans="13:14" x14ac:dyDescent="0.3">
      <c r="M610" s="7">
        <f t="shared" si="15"/>
        <v>0</v>
      </c>
      <c r="N610" s="7">
        <f t="shared" si="15"/>
        <v>0</v>
      </c>
    </row>
    <row r="611" spans="13:14" x14ac:dyDescent="0.3">
      <c r="M611" s="7">
        <f t="shared" si="15"/>
        <v>0</v>
      </c>
      <c r="N611" s="7">
        <f t="shared" si="15"/>
        <v>0</v>
      </c>
    </row>
    <row r="612" spans="13:14" x14ac:dyDescent="0.3">
      <c r="M612" s="7">
        <f t="shared" si="15"/>
        <v>0</v>
      </c>
      <c r="N612" s="7">
        <f t="shared" si="15"/>
        <v>0</v>
      </c>
    </row>
    <row r="613" spans="13:14" x14ac:dyDescent="0.3">
      <c r="M613" s="7">
        <f t="shared" si="15"/>
        <v>0</v>
      </c>
      <c r="N613" s="7">
        <f t="shared" si="15"/>
        <v>0</v>
      </c>
    </row>
    <row r="614" spans="13:14" x14ac:dyDescent="0.3">
      <c r="M614" s="7">
        <f t="shared" si="15"/>
        <v>0</v>
      </c>
      <c r="N614" s="7">
        <f t="shared" si="15"/>
        <v>0</v>
      </c>
    </row>
    <row r="615" spans="13:14" x14ac:dyDescent="0.3">
      <c r="M615" s="7">
        <f t="shared" si="15"/>
        <v>0</v>
      </c>
      <c r="N615" s="7">
        <f t="shared" si="15"/>
        <v>0</v>
      </c>
    </row>
    <row r="616" spans="13:14" x14ac:dyDescent="0.3">
      <c r="M616" s="7">
        <f t="shared" si="15"/>
        <v>0</v>
      </c>
      <c r="N616" s="7">
        <f t="shared" si="15"/>
        <v>0</v>
      </c>
    </row>
    <row r="617" spans="13:14" x14ac:dyDescent="0.3">
      <c r="M617" s="7">
        <f t="shared" si="15"/>
        <v>0</v>
      </c>
      <c r="N617" s="7">
        <f t="shared" si="15"/>
        <v>0</v>
      </c>
    </row>
    <row r="618" spans="13:14" x14ac:dyDescent="0.3">
      <c r="M618" s="7">
        <f t="shared" si="15"/>
        <v>0</v>
      </c>
      <c r="N618" s="7">
        <f t="shared" si="15"/>
        <v>0</v>
      </c>
    </row>
    <row r="619" spans="13:14" x14ac:dyDescent="0.3">
      <c r="M619" s="7">
        <f t="shared" si="15"/>
        <v>0</v>
      </c>
      <c r="N619" s="7">
        <f t="shared" si="15"/>
        <v>0</v>
      </c>
    </row>
    <row r="620" spans="13:14" x14ac:dyDescent="0.3">
      <c r="M620" s="7">
        <f t="shared" si="15"/>
        <v>0</v>
      </c>
      <c r="N620" s="7">
        <f t="shared" si="15"/>
        <v>0</v>
      </c>
    </row>
    <row r="621" spans="13:14" x14ac:dyDescent="0.3">
      <c r="M621" s="7">
        <f t="shared" si="15"/>
        <v>0</v>
      </c>
      <c r="N621" s="7">
        <f t="shared" si="15"/>
        <v>0</v>
      </c>
    </row>
    <row r="622" spans="13:14" x14ac:dyDescent="0.3">
      <c r="M622" s="7">
        <f t="shared" si="15"/>
        <v>0</v>
      </c>
      <c r="N622" s="7">
        <f t="shared" si="15"/>
        <v>0</v>
      </c>
    </row>
    <row r="623" spans="13:14" x14ac:dyDescent="0.3">
      <c r="M623" s="7">
        <f t="shared" si="15"/>
        <v>0</v>
      </c>
      <c r="N623" s="7">
        <f t="shared" si="15"/>
        <v>0</v>
      </c>
    </row>
    <row r="624" spans="13:14" x14ac:dyDescent="0.3">
      <c r="M624" s="7">
        <f t="shared" si="15"/>
        <v>0</v>
      </c>
      <c r="N624" s="7">
        <f t="shared" si="15"/>
        <v>0</v>
      </c>
    </row>
    <row r="625" spans="13:14" x14ac:dyDescent="0.3">
      <c r="M625" s="7">
        <f t="shared" si="15"/>
        <v>0</v>
      </c>
      <c r="N625" s="7">
        <f t="shared" si="15"/>
        <v>0</v>
      </c>
    </row>
    <row r="626" spans="13:14" x14ac:dyDescent="0.3">
      <c r="M626" s="7">
        <f t="shared" si="15"/>
        <v>0</v>
      </c>
      <c r="N626" s="7">
        <f t="shared" si="15"/>
        <v>0</v>
      </c>
    </row>
    <row r="627" spans="13:14" x14ac:dyDescent="0.3">
      <c r="M627" s="7">
        <f t="shared" si="15"/>
        <v>0</v>
      </c>
      <c r="N627" s="7">
        <f t="shared" si="15"/>
        <v>0</v>
      </c>
    </row>
    <row r="628" spans="13:14" x14ac:dyDescent="0.3">
      <c r="M628" s="7">
        <f t="shared" si="15"/>
        <v>0</v>
      </c>
      <c r="N628" s="7">
        <f t="shared" si="15"/>
        <v>0</v>
      </c>
    </row>
    <row r="629" spans="13:14" x14ac:dyDescent="0.3">
      <c r="M629" s="7">
        <f t="shared" si="15"/>
        <v>0</v>
      </c>
      <c r="N629" s="7">
        <f t="shared" si="15"/>
        <v>0</v>
      </c>
    </row>
    <row r="630" spans="13:14" x14ac:dyDescent="0.3">
      <c r="M630" s="7">
        <f t="shared" si="15"/>
        <v>0</v>
      </c>
      <c r="N630" s="7">
        <f t="shared" si="15"/>
        <v>0</v>
      </c>
    </row>
    <row r="631" spans="13:14" x14ac:dyDescent="0.3">
      <c r="M631" s="7">
        <f t="shared" si="15"/>
        <v>0</v>
      </c>
      <c r="N631" s="7">
        <f t="shared" si="15"/>
        <v>0</v>
      </c>
    </row>
    <row r="632" spans="13:14" x14ac:dyDescent="0.3">
      <c r="M632" s="7">
        <f t="shared" si="15"/>
        <v>0</v>
      </c>
      <c r="N632" s="7">
        <f t="shared" si="15"/>
        <v>0</v>
      </c>
    </row>
    <row r="633" spans="13:14" x14ac:dyDescent="0.3">
      <c r="M633" s="7">
        <f t="shared" si="15"/>
        <v>0</v>
      </c>
      <c r="N633" s="7">
        <f t="shared" si="15"/>
        <v>0</v>
      </c>
    </row>
    <row r="634" spans="13:14" x14ac:dyDescent="0.3">
      <c r="M634" s="7">
        <f t="shared" si="15"/>
        <v>0</v>
      </c>
      <c r="N634" s="7">
        <f t="shared" si="15"/>
        <v>0</v>
      </c>
    </row>
    <row r="635" spans="13:14" x14ac:dyDescent="0.3">
      <c r="M635" s="7">
        <f t="shared" si="15"/>
        <v>0</v>
      </c>
      <c r="N635" s="7">
        <f t="shared" si="15"/>
        <v>0</v>
      </c>
    </row>
    <row r="636" spans="13:14" x14ac:dyDescent="0.3">
      <c r="M636" s="7">
        <f t="shared" si="15"/>
        <v>0</v>
      </c>
      <c r="N636" s="7">
        <f t="shared" si="15"/>
        <v>0</v>
      </c>
    </row>
    <row r="637" spans="13:14" x14ac:dyDescent="0.3">
      <c r="M637" s="7">
        <f t="shared" si="15"/>
        <v>0</v>
      </c>
      <c r="N637" s="7">
        <f t="shared" si="15"/>
        <v>0</v>
      </c>
    </row>
    <row r="638" spans="13:14" x14ac:dyDescent="0.3">
      <c r="M638" s="7">
        <f t="shared" si="15"/>
        <v>0</v>
      </c>
      <c r="N638" s="7">
        <f t="shared" si="15"/>
        <v>0</v>
      </c>
    </row>
    <row r="639" spans="13:14" x14ac:dyDescent="0.3">
      <c r="M639" s="7">
        <f t="shared" si="15"/>
        <v>0</v>
      </c>
      <c r="N639" s="7">
        <f t="shared" si="15"/>
        <v>0</v>
      </c>
    </row>
    <row r="640" spans="13:14" x14ac:dyDescent="0.3">
      <c r="M640" s="7">
        <f t="shared" si="15"/>
        <v>0</v>
      </c>
      <c r="N640" s="7">
        <f t="shared" si="15"/>
        <v>0</v>
      </c>
    </row>
    <row r="641" spans="13:14" x14ac:dyDescent="0.3">
      <c r="M641" s="7">
        <f t="shared" si="15"/>
        <v>0</v>
      </c>
      <c r="N641" s="7">
        <f t="shared" si="15"/>
        <v>0</v>
      </c>
    </row>
    <row r="642" spans="13:14" x14ac:dyDescent="0.3">
      <c r="M642" s="7">
        <f t="shared" si="15"/>
        <v>0</v>
      </c>
      <c r="N642" s="7">
        <f t="shared" si="15"/>
        <v>0</v>
      </c>
    </row>
    <row r="643" spans="13:14" x14ac:dyDescent="0.3">
      <c r="M643" s="7">
        <f t="shared" ref="M643:N706" si="16">B643-B642</f>
        <v>0</v>
      </c>
      <c r="N643" s="7">
        <f t="shared" si="16"/>
        <v>0</v>
      </c>
    </row>
    <row r="644" spans="13:14" x14ac:dyDescent="0.3">
      <c r="M644" s="7">
        <f t="shared" si="16"/>
        <v>0</v>
      </c>
      <c r="N644" s="7">
        <f t="shared" si="16"/>
        <v>0</v>
      </c>
    </row>
    <row r="645" spans="13:14" x14ac:dyDescent="0.3">
      <c r="M645" s="7">
        <f t="shared" si="16"/>
        <v>0</v>
      </c>
      <c r="N645" s="7">
        <f t="shared" si="16"/>
        <v>0</v>
      </c>
    </row>
    <row r="646" spans="13:14" x14ac:dyDescent="0.3">
      <c r="M646" s="7">
        <f t="shared" si="16"/>
        <v>0</v>
      </c>
      <c r="N646" s="7">
        <f t="shared" si="16"/>
        <v>0</v>
      </c>
    </row>
    <row r="647" spans="13:14" x14ac:dyDescent="0.3">
      <c r="M647" s="7">
        <f t="shared" si="16"/>
        <v>0</v>
      </c>
      <c r="N647" s="7">
        <f t="shared" si="16"/>
        <v>0</v>
      </c>
    </row>
    <row r="648" spans="13:14" x14ac:dyDescent="0.3">
      <c r="M648" s="7">
        <f t="shared" si="16"/>
        <v>0</v>
      </c>
      <c r="N648" s="7">
        <f t="shared" si="16"/>
        <v>0</v>
      </c>
    </row>
    <row r="649" spans="13:14" x14ac:dyDescent="0.3">
      <c r="M649" s="7">
        <f t="shared" si="16"/>
        <v>0</v>
      </c>
      <c r="N649" s="7">
        <f t="shared" si="16"/>
        <v>0</v>
      </c>
    </row>
    <row r="650" spans="13:14" x14ac:dyDescent="0.3">
      <c r="M650" s="7">
        <f t="shared" si="16"/>
        <v>0</v>
      </c>
      <c r="N650" s="7">
        <f t="shared" si="16"/>
        <v>0</v>
      </c>
    </row>
    <row r="651" spans="13:14" x14ac:dyDescent="0.3">
      <c r="M651" s="7">
        <f t="shared" si="16"/>
        <v>0</v>
      </c>
      <c r="N651" s="7">
        <f t="shared" si="16"/>
        <v>0</v>
      </c>
    </row>
    <row r="652" spans="13:14" x14ac:dyDescent="0.3">
      <c r="M652" s="7">
        <f t="shared" si="16"/>
        <v>0</v>
      </c>
      <c r="N652" s="7">
        <f t="shared" si="16"/>
        <v>0</v>
      </c>
    </row>
    <row r="653" spans="13:14" x14ac:dyDescent="0.3">
      <c r="M653" s="7">
        <f t="shared" si="16"/>
        <v>0</v>
      </c>
      <c r="N653" s="7">
        <f t="shared" si="16"/>
        <v>0</v>
      </c>
    </row>
    <row r="654" spans="13:14" x14ac:dyDescent="0.3">
      <c r="M654" s="7">
        <f t="shared" si="16"/>
        <v>0</v>
      </c>
      <c r="N654" s="7">
        <f t="shared" si="16"/>
        <v>0</v>
      </c>
    </row>
    <row r="655" spans="13:14" x14ac:dyDescent="0.3">
      <c r="M655" s="7">
        <f t="shared" si="16"/>
        <v>0</v>
      </c>
      <c r="N655" s="7">
        <f t="shared" si="16"/>
        <v>0</v>
      </c>
    </row>
    <row r="656" spans="13:14" x14ac:dyDescent="0.3">
      <c r="M656" s="7">
        <f t="shared" si="16"/>
        <v>0</v>
      </c>
      <c r="N656" s="7">
        <f t="shared" si="16"/>
        <v>0</v>
      </c>
    </row>
    <row r="657" spans="13:14" x14ac:dyDescent="0.3">
      <c r="M657" s="7">
        <f t="shared" si="16"/>
        <v>0</v>
      </c>
      <c r="N657" s="7">
        <f t="shared" si="16"/>
        <v>0</v>
      </c>
    </row>
    <row r="658" spans="13:14" x14ac:dyDescent="0.3">
      <c r="M658" s="7">
        <f t="shared" si="16"/>
        <v>0</v>
      </c>
      <c r="N658" s="7">
        <f t="shared" si="16"/>
        <v>0</v>
      </c>
    </row>
    <row r="659" spans="13:14" x14ac:dyDescent="0.3">
      <c r="M659" s="7">
        <f t="shared" si="16"/>
        <v>0</v>
      </c>
      <c r="N659" s="7">
        <f t="shared" si="16"/>
        <v>0</v>
      </c>
    </row>
    <row r="660" spans="13:14" x14ac:dyDescent="0.3">
      <c r="M660" s="7">
        <f t="shared" si="16"/>
        <v>0</v>
      </c>
      <c r="N660" s="7">
        <f t="shared" si="16"/>
        <v>0</v>
      </c>
    </row>
    <row r="661" spans="13:14" x14ac:dyDescent="0.3">
      <c r="M661" s="7">
        <f t="shared" si="16"/>
        <v>0</v>
      </c>
      <c r="N661" s="7">
        <f t="shared" si="16"/>
        <v>0</v>
      </c>
    </row>
    <row r="662" spans="13:14" x14ac:dyDescent="0.3">
      <c r="M662" s="7">
        <f t="shared" si="16"/>
        <v>0</v>
      </c>
      <c r="N662" s="7">
        <f t="shared" si="16"/>
        <v>0</v>
      </c>
    </row>
    <row r="663" spans="13:14" x14ac:dyDescent="0.3">
      <c r="M663" s="7">
        <f t="shared" si="16"/>
        <v>0</v>
      </c>
      <c r="N663" s="7">
        <f t="shared" si="16"/>
        <v>0</v>
      </c>
    </row>
    <row r="664" spans="13:14" x14ac:dyDescent="0.3">
      <c r="M664" s="7">
        <f t="shared" si="16"/>
        <v>0</v>
      </c>
      <c r="N664" s="7">
        <f t="shared" si="16"/>
        <v>0</v>
      </c>
    </row>
    <row r="665" spans="13:14" x14ac:dyDescent="0.3">
      <c r="M665" s="7">
        <f t="shared" si="16"/>
        <v>0</v>
      </c>
      <c r="N665" s="7">
        <f t="shared" si="16"/>
        <v>0</v>
      </c>
    </row>
    <row r="666" spans="13:14" x14ac:dyDescent="0.3">
      <c r="M666" s="7">
        <f t="shared" si="16"/>
        <v>0</v>
      </c>
      <c r="N666" s="7">
        <f t="shared" si="16"/>
        <v>0</v>
      </c>
    </row>
    <row r="667" spans="13:14" x14ac:dyDescent="0.3">
      <c r="M667" s="7">
        <f t="shared" si="16"/>
        <v>0</v>
      </c>
      <c r="N667" s="7">
        <f t="shared" si="16"/>
        <v>0</v>
      </c>
    </row>
    <row r="668" spans="13:14" x14ac:dyDescent="0.3">
      <c r="M668" s="7">
        <f t="shared" si="16"/>
        <v>0</v>
      </c>
      <c r="N668" s="7">
        <f t="shared" si="16"/>
        <v>0</v>
      </c>
    </row>
    <row r="669" spans="13:14" x14ac:dyDescent="0.3">
      <c r="M669" s="7">
        <f t="shared" si="16"/>
        <v>0</v>
      </c>
      <c r="N669" s="7">
        <f t="shared" si="16"/>
        <v>0</v>
      </c>
    </row>
    <row r="670" spans="13:14" x14ac:dyDescent="0.3">
      <c r="M670" s="7">
        <f t="shared" si="16"/>
        <v>0</v>
      </c>
      <c r="N670" s="7">
        <f t="shared" si="16"/>
        <v>0</v>
      </c>
    </row>
    <row r="671" spans="13:14" x14ac:dyDescent="0.3">
      <c r="M671" s="7">
        <f t="shared" si="16"/>
        <v>0</v>
      </c>
      <c r="N671" s="7">
        <f t="shared" si="16"/>
        <v>0</v>
      </c>
    </row>
    <row r="672" spans="13:14" x14ac:dyDescent="0.3">
      <c r="M672" s="7">
        <f t="shared" si="16"/>
        <v>0</v>
      </c>
      <c r="N672" s="7">
        <f t="shared" si="16"/>
        <v>0</v>
      </c>
    </row>
    <row r="673" spans="13:14" x14ac:dyDescent="0.3">
      <c r="M673" s="7">
        <f t="shared" si="16"/>
        <v>0</v>
      </c>
      <c r="N673" s="7">
        <f t="shared" si="16"/>
        <v>0</v>
      </c>
    </row>
    <row r="674" spans="13:14" x14ac:dyDescent="0.3">
      <c r="M674" s="7">
        <f t="shared" si="16"/>
        <v>0</v>
      </c>
      <c r="N674" s="7">
        <f t="shared" si="16"/>
        <v>0</v>
      </c>
    </row>
    <row r="675" spans="13:14" x14ac:dyDescent="0.3">
      <c r="M675" s="7">
        <f t="shared" si="16"/>
        <v>0</v>
      </c>
      <c r="N675" s="7">
        <f t="shared" si="16"/>
        <v>0</v>
      </c>
    </row>
    <row r="676" spans="13:14" x14ac:dyDescent="0.3">
      <c r="M676" s="7">
        <f t="shared" si="16"/>
        <v>0</v>
      </c>
      <c r="N676" s="7">
        <f t="shared" si="16"/>
        <v>0</v>
      </c>
    </row>
    <row r="677" spans="13:14" x14ac:dyDescent="0.3">
      <c r="M677" s="7">
        <f t="shared" si="16"/>
        <v>0</v>
      </c>
      <c r="N677" s="7">
        <f t="shared" si="16"/>
        <v>0</v>
      </c>
    </row>
    <row r="678" spans="13:14" x14ac:dyDescent="0.3">
      <c r="M678" s="7">
        <f t="shared" si="16"/>
        <v>0</v>
      </c>
      <c r="N678" s="7">
        <f t="shared" si="16"/>
        <v>0</v>
      </c>
    </row>
    <row r="679" spans="13:14" x14ac:dyDescent="0.3">
      <c r="M679" s="7">
        <f t="shared" si="16"/>
        <v>0</v>
      </c>
      <c r="N679" s="7">
        <f t="shared" si="16"/>
        <v>0</v>
      </c>
    </row>
    <row r="680" spans="13:14" x14ac:dyDescent="0.3">
      <c r="M680" s="7">
        <f t="shared" si="16"/>
        <v>0</v>
      </c>
      <c r="N680" s="7">
        <f t="shared" si="16"/>
        <v>0</v>
      </c>
    </row>
    <row r="681" spans="13:14" x14ac:dyDescent="0.3">
      <c r="M681" s="7">
        <f t="shared" si="16"/>
        <v>0</v>
      </c>
      <c r="N681" s="7">
        <f t="shared" si="16"/>
        <v>0</v>
      </c>
    </row>
    <row r="682" spans="13:14" x14ac:dyDescent="0.3">
      <c r="M682" s="7">
        <f t="shared" si="16"/>
        <v>0</v>
      </c>
      <c r="N682" s="7">
        <f t="shared" si="16"/>
        <v>0</v>
      </c>
    </row>
    <row r="683" spans="13:14" x14ac:dyDescent="0.3">
      <c r="M683" s="7">
        <f t="shared" si="16"/>
        <v>0</v>
      </c>
      <c r="N683" s="7">
        <f t="shared" si="16"/>
        <v>0</v>
      </c>
    </row>
    <row r="684" spans="13:14" x14ac:dyDescent="0.3">
      <c r="M684" s="7">
        <f t="shared" si="16"/>
        <v>0</v>
      </c>
      <c r="N684" s="7">
        <f t="shared" si="16"/>
        <v>0</v>
      </c>
    </row>
    <row r="685" spans="13:14" x14ac:dyDescent="0.3">
      <c r="M685" s="7">
        <f t="shared" si="16"/>
        <v>0</v>
      </c>
      <c r="N685" s="7">
        <f t="shared" si="16"/>
        <v>0</v>
      </c>
    </row>
    <row r="686" spans="13:14" x14ac:dyDescent="0.3">
      <c r="M686" s="7">
        <f t="shared" si="16"/>
        <v>0</v>
      </c>
      <c r="N686" s="7">
        <f t="shared" si="16"/>
        <v>0</v>
      </c>
    </row>
    <row r="687" spans="13:14" x14ac:dyDescent="0.3">
      <c r="M687" s="7">
        <f t="shared" si="16"/>
        <v>0</v>
      </c>
      <c r="N687" s="7">
        <f t="shared" si="16"/>
        <v>0</v>
      </c>
    </row>
    <row r="688" spans="13:14" x14ac:dyDescent="0.3">
      <c r="M688" s="7">
        <f t="shared" si="16"/>
        <v>0</v>
      </c>
      <c r="N688" s="7">
        <f t="shared" si="16"/>
        <v>0</v>
      </c>
    </row>
    <row r="689" spans="13:14" x14ac:dyDescent="0.3">
      <c r="M689" s="7">
        <f t="shared" si="16"/>
        <v>0</v>
      </c>
      <c r="N689" s="7">
        <f t="shared" si="16"/>
        <v>0</v>
      </c>
    </row>
    <row r="690" spans="13:14" x14ac:dyDescent="0.3">
      <c r="M690" s="7">
        <f t="shared" si="16"/>
        <v>0</v>
      </c>
      <c r="N690" s="7">
        <f t="shared" si="16"/>
        <v>0</v>
      </c>
    </row>
    <row r="691" spans="13:14" x14ac:dyDescent="0.3">
      <c r="M691" s="7">
        <f t="shared" si="16"/>
        <v>0</v>
      </c>
      <c r="N691" s="7">
        <f t="shared" si="16"/>
        <v>0</v>
      </c>
    </row>
    <row r="692" spans="13:14" x14ac:dyDescent="0.3">
      <c r="M692" s="7">
        <f t="shared" si="16"/>
        <v>0</v>
      </c>
      <c r="N692" s="7">
        <f t="shared" si="16"/>
        <v>0</v>
      </c>
    </row>
    <row r="693" spans="13:14" x14ac:dyDescent="0.3">
      <c r="M693" s="7">
        <f t="shared" si="16"/>
        <v>0</v>
      </c>
      <c r="N693" s="7">
        <f t="shared" si="16"/>
        <v>0</v>
      </c>
    </row>
    <row r="694" spans="13:14" x14ac:dyDescent="0.3">
      <c r="M694" s="7">
        <f t="shared" si="16"/>
        <v>0</v>
      </c>
      <c r="N694" s="7">
        <f t="shared" si="16"/>
        <v>0</v>
      </c>
    </row>
    <row r="695" spans="13:14" x14ac:dyDescent="0.3">
      <c r="M695" s="7">
        <f t="shared" si="16"/>
        <v>0</v>
      </c>
      <c r="N695" s="7">
        <f t="shared" si="16"/>
        <v>0</v>
      </c>
    </row>
    <row r="696" spans="13:14" x14ac:dyDescent="0.3">
      <c r="M696" s="7">
        <f t="shared" si="16"/>
        <v>0</v>
      </c>
      <c r="N696" s="7">
        <f t="shared" si="16"/>
        <v>0</v>
      </c>
    </row>
    <row r="697" spans="13:14" x14ac:dyDescent="0.3">
      <c r="M697" s="7">
        <f t="shared" si="16"/>
        <v>0</v>
      </c>
      <c r="N697" s="7">
        <f t="shared" si="16"/>
        <v>0</v>
      </c>
    </row>
    <row r="698" spans="13:14" x14ac:dyDescent="0.3">
      <c r="M698" s="7">
        <f t="shared" si="16"/>
        <v>0</v>
      </c>
      <c r="N698" s="7">
        <f t="shared" si="16"/>
        <v>0</v>
      </c>
    </row>
    <row r="699" spans="13:14" x14ac:dyDescent="0.3">
      <c r="M699" s="7">
        <f t="shared" si="16"/>
        <v>0</v>
      </c>
      <c r="N699" s="7">
        <f t="shared" si="16"/>
        <v>0</v>
      </c>
    </row>
    <row r="700" spans="13:14" x14ac:dyDescent="0.3">
      <c r="M700" s="7">
        <f t="shared" si="16"/>
        <v>0</v>
      </c>
      <c r="N700" s="7">
        <f t="shared" si="16"/>
        <v>0</v>
      </c>
    </row>
    <row r="701" spans="13:14" x14ac:dyDescent="0.3">
      <c r="M701" s="7">
        <f t="shared" si="16"/>
        <v>0</v>
      </c>
      <c r="N701" s="7">
        <f t="shared" si="16"/>
        <v>0</v>
      </c>
    </row>
    <row r="702" spans="13:14" x14ac:dyDescent="0.3">
      <c r="M702" s="7">
        <f t="shared" si="16"/>
        <v>0</v>
      </c>
      <c r="N702" s="7">
        <f t="shared" si="16"/>
        <v>0</v>
      </c>
    </row>
    <row r="703" spans="13:14" x14ac:dyDescent="0.3">
      <c r="M703" s="7">
        <f t="shared" si="16"/>
        <v>0</v>
      </c>
      <c r="N703" s="7">
        <f t="shared" si="16"/>
        <v>0</v>
      </c>
    </row>
    <row r="704" spans="13:14" x14ac:dyDescent="0.3">
      <c r="M704" s="7">
        <f t="shared" si="16"/>
        <v>0</v>
      </c>
      <c r="N704" s="7">
        <f t="shared" si="16"/>
        <v>0</v>
      </c>
    </row>
    <row r="705" spans="13:14" x14ac:dyDescent="0.3">
      <c r="M705" s="7">
        <f t="shared" si="16"/>
        <v>0</v>
      </c>
      <c r="N705" s="7">
        <f t="shared" si="16"/>
        <v>0</v>
      </c>
    </row>
    <row r="706" spans="13:14" x14ac:dyDescent="0.3">
      <c r="M706" s="7">
        <f t="shared" si="16"/>
        <v>0</v>
      </c>
      <c r="N706" s="7">
        <f t="shared" si="16"/>
        <v>0</v>
      </c>
    </row>
    <row r="707" spans="13:14" x14ac:dyDescent="0.3">
      <c r="M707" s="7">
        <f t="shared" ref="M707:N770" si="17">B707-B706</f>
        <v>0</v>
      </c>
      <c r="N707" s="7">
        <f t="shared" si="17"/>
        <v>0</v>
      </c>
    </row>
    <row r="708" spans="13:14" x14ac:dyDescent="0.3">
      <c r="M708" s="7">
        <f t="shared" si="17"/>
        <v>0</v>
      </c>
      <c r="N708" s="7">
        <f t="shared" si="17"/>
        <v>0</v>
      </c>
    </row>
    <row r="709" spans="13:14" x14ac:dyDescent="0.3">
      <c r="M709" s="7">
        <f t="shared" si="17"/>
        <v>0</v>
      </c>
      <c r="N709" s="7">
        <f t="shared" si="17"/>
        <v>0</v>
      </c>
    </row>
    <row r="710" spans="13:14" x14ac:dyDescent="0.3">
      <c r="M710" s="7">
        <f t="shared" si="17"/>
        <v>0</v>
      </c>
      <c r="N710" s="7">
        <f t="shared" si="17"/>
        <v>0</v>
      </c>
    </row>
    <row r="711" spans="13:14" x14ac:dyDescent="0.3">
      <c r="M711" s="7">
        <f t="shared" si="17"/>
        <v>0</v>
      </c>
      <c r="N711" s="7">
        <f t="shared" si="17"/>
        <v>0</v>
      </c>
    </row>
    <row r="712" spans="13:14" x14ac:dyDescent="0.3">
      <c r="M712" s="7">
        <f t="shared" si="17"/>
        <v>0</v>
      </c>
      <c r="N712" s="7">
        <f t="shared" si="17"/>
        <v>0</v>
      </c>
    </row>
    <row r="713" spans="13:14" x14ac:dyDescent="0.3">
      <c r="M713" s="7">
        <f t="shared" si="17"/>
        <v>0</v>
      </c>
      <c r="N713" s="7">
        <f t="shared" si="17"/>
        <v>0</v>
      </c>
    </row>
    <row r="714" spans="13:14" x14ac:dyDescent="0.3">
      <c r="M714" s="7">
        <f t="shared" si="17"/>
        <v>0</v>
      </c>
      <c r="N714" s="7">
        <f t="shared" si="17"/>
        <v>0</v>
      </c>
    </row>
    <row r="715" spans="13:14" x14ac:dyDescent="0.3">
      <c r="M715" s="7">
        <f t="shared" si="17"/>
        <v>0</v>
      </c>
      <c r="N715" s="7">
        <f t="shared" si="17"/>
        <v>0</v>
      </c>
    </row>
    <row r="716" spans="13:14" x14ac:dyDescent="0.3">
      <c r="M716" s="7">
        <f t="shared" si="17"/>
        <v>0</v>
      </c>
      <c r="N716" s="7">
        <f t="shared" si="17"/>
        <v>0</v>
      </c>
    </row>
    <row r="717" spans="13:14" x14ac:dyDescent="0.3">
      <c r="M717" s="7">
        <f t="shared" si="17"/>
        <v>0</v>
      </c>
      <c r="N717" s="7">
        <f t="shared" si="17"/>
        <v>0</v>
      </c>
    </row>
    <row r="718" spans="13:14" x14ac:dyDescent="0.3">
      <c r="M718" s="7">
        <f t="shared" si="17"/>
        <v>0</v>
      </c>
      <c r="N718" s="7">
        <f t="shared" si="17"/>
        <v>0</v>
      </c>
    </row>
    <row r="719" spans="13:14" x14ac:dyDescent="0.3">
      <c r="M719" s="7">
        <f t="shared" si="17"/>
        <v>0</v>
      </c>
      <c r="N719" s="7">
        <f t="shared" si="17"/>
        <v>0</v>
      </c>
    </row>
    <row r="720" spans="13:14" x14ac:dyDescent="0.3">
      <c r="M720" s="7">
        <f t="shared" si="17"/>
        <v>0</v>
      </c>
      <c r="N720" s="7">
        <f t="shared" si="17"/>
        <v>0</v>
      </c>
    </row>
    <row r="721" spans="13:14" x14ac:dyDescent="0.3">
      <c r="M721" s="7">
        <f t="shared" si="17"/>
        <v>0</v>
      </c>
      <c r="N721" s="7">
        <f t="shared" si="17"/>
        <v>0</v>
      </c>
    </row>
    <row r="722" spans="13:14" x14ac:dyDescent="0.3">
      <c r="M722" s="7">
        <f t="shared" si="17"/>
        <v>0</v>
      </c>
      <c r="N722" s="7">
        <f t="shared" si="17"/>
        <v>0</v>
      </c>
    </row>
    <row r="723" spans="13:14" x14ac:dyDescent="0.3">
      <c r="M723" s="7">
        <f t="shared" si="17"/>
        <v>0</v>
      </c>
      <c r="N723" s="7">
        <f t="shared" si="17"/>
        <v>0</v>
      </c>
    </row>
    <row r="724" spans="13:14" x14ac:dyDescent="0.3">
      <c r="M724" s="7">
        <f t="shared" si="17"/>
        <v>0</v>
      </c>
      <c r="N724" s="7">
        <f t="shared" si="17"/>
        <v>0</v>
      </c>
    </row>
    <row r="725" spans="13:14" x14ac:dyDescent="0.3">
      <c r="M725" s="7">
        <f t="shared" si="17"/>
        <v>0</v>
      </c>
      <c r="N725" s="7">
        <f t="shared" si="17"/>
        <v>0</v>
      </c>
    </row>
    <row r="726" spans="13:14" x14ac:dyDescent="0.3">
      <c r="M726" s="7">
        <f t="shared" si="17"/>
        <v>0</v>
      </c>
      <c r="N726" s="7">
        <f t="shared" si="17"/>
        <v>0</v>
      </c>
    </row>
    <row r="727" spans="13:14" x14ac:dyDescent="0.3">
      <c r="M727" s="7">
        <f t="shared" si="17"/>
        <v>0</v>
      </c>
      <c r="N727" s="7">
        <f t="shared" si="17"/>
        <v>0</v>
      </c>
    </row>
    <row r="728" spans="13:14" x14ac:dyDescent="0.3">
      <c r="M728" s="7">
        <f t="shared" si="17"/>
        <v>0</v>
      </c>
      <c r="N728" s="7">
        <f t="shared" si="17"/>
        <v>0</v>
      </c>
    </row>
    <row r="729" spans="13:14" x14ac:dyDescent="0.3">
      <c r="M729" s="7">
        <f t="shared" si="17"/>
        <v>0</v>
      </c>
      <c r="N729" s="7">
        <f t="shared" si="17"/>
        <v>0</v>
      </c>
    </row>
    <row r="730" spans="13:14" x14ac:dyDescent="0.3">
      <c r="M730" s="7">
        <f t="shared" si="17"/>
        <v>0</v>
      </c>
      <c r="N730" s="7">
        <f t="shared" si="17"/>
        <v>0</v>
      </c>
    </row>
    <row r="731" spans="13:14" x14ac:dyDescent="0.3">
      <c r="M731" s="7">
        <f t="shared" si="17"/>
        <v>0</v>
      </c>
      <c r="N731" s="7">
        <f t="shared" si="17"/>
        <v>0</v>
      </c>
    </row>
    <row r="732" spans="13:14" x14ac:dyDescent="0.3">
      <c r="M732" s="7">
        <f t="shared" si="17"/>
        <v>0</v>
      </c>
      <c r="N732" s="7">
        <f t="shared" si="17"/>
        <v>0</v>
      </c>
    </row>
    <row r="733" spans="13:14" x14ac:dyDescent="0.3">
      <c r="M733" s="7">
        <f t="shared" si="17"/>
        <v>0</v>
      </c>
      <c r="N733" s="7">
        <f t="shared" si="17"/>
        <v>0</v>
      </c>
    </row>
    <row r="734" spans="13:14" x14ac:dyDescent="0.3">
      <c r="M734" s="7">
        <f t="shared" si="17"/>
        <v>0</v>
      </c>
      <c r="N734" s="7">
        <f t="shared" si="17"/>
        <v>0</v>
      </c>
    </row>
    <row r="735" spans="13:14" x14ac:dyDescent="0.3">
      <c r="M735" s="7">
        <f t="shared" si="17"/>
        <v>0</v>
      </c>
      <c r="N735" s="7">
        <f t="shared" si="17"/>
        <v>0</v>
      </c>
    </row>
    <row r="736" spans="13:14" x14ac:dyDescent="0.3">
      <c r="M736" s="7">
        <f t="shared" si="17"/>
        <v>0</v>
      </c>
      <c r="N736" s="7">
        <f t="shared" si="17"/>
        <v>0</v>
      </c>
    </row>
    <row r="737" spans="13:14" x14ac:dyDescent="0.3">
      <c r="M737" s="7">
        <f t="shared" si="17"/>
        <v>0</v>
      </c>
      <c r="N737" s="7">
        <f t="shared" si="17"/>
        <v>0</v>
      </c>
    </row>
    <row r="738" spans="13:14" x14ac:dyDescent="0.3">
      <c r="M738" s="7">
        <f t="shared" si="17"/>
        <v>0</v>
      </c>
      <c r="N738" s="7">
        <f t="shared" si="17"/>
        <v>0</v>
      </c>
    </row>
    <row r="739" spans="13:14" x14ac:dyDescent="0.3">
      <c r="M739" s="7">
        <f t="shared" si="17"/>
        <v>0</v>
      </c>
      <c r="N739" s="7">
        <f t="shared" si="17"/>
        <v>0</v>
      </c>
    </row>
    <row r="740" spans="13:14" x14ac:dyDescent="0.3">
      <c r="M740" s="7">
        <f t="shared" si="17"/>
        <v>0</v>
      </c>
      <c r="N740" s="7">
        <f t="shared" si="17"/>
        <v>0</v>
      </c>
    </row>
    <row r="741" spans="13:14" x14ac:dyDescent="0.3">
      <c r="M741" s="7">
        <f t="shared" si="17"/>
        <v>0</v>
      </c>
      <c r="N741" s="7">
        <f t="shared" si="17"/>
        <v>0</v>
      </c>
    </row>
    <row r="742" spans="13:14" x14ac:dyDescent="0.3">
      <c r="M742" s="7">
        <f t="shared" si="17"/>
        <v>0</v>
      </c>
      <c r="N742" s="7">
        <f t="shared" si="17"/>
        <v>0</v>
      </c>
    </row>
    <row r="743" spans="13:14" x14ac:dyDescent="0.3">
      <c r="M743" s="7">
        <f t="shared" si="17"/>
        <v>0</v>
      </c>
      <c r="N743" s="7">
        <f t="shared" si="17"/>
        <v>0</v>
      </c>
    </row>
    <row r="744" spans="13:14" x14ac:dyDescent="0.3">
      <c r="M744" s="7">
        <f t="shared" si="17"/>
        <v>0</v>
      </c>
      <c r="N744" s="7">
        <f t="shared" si="17"/>
        <v>0</v>
      </c>
    </row>
    <row r="745" spans="13:14" x14ac:dyDescent="0.3">
      <c r="M745" s="7">
        <f t="shared" si="17"/>
        <v>0</v>
      </c>
      <c r="N745" s="7">
        <f t="shared" si="17"/>
        <v>0</v>
      </c>
    </row>
    <row r="746" spans="13:14" x14ac:dyDescent="0.3">
      <c r="M746" s="7">
        <f t="shared" si="17"/>
        <v>0</v>
      </c>
      <c r="N746" s="7">
        <f t="shared" si="17"/>
        <v>0</v>
      </c>
    </row>
    <row r="747" spans="13:14" x14ac:dyDescent="0.3">
      <c r="M747" s="7">
        <f t="shared" si="17"/>
        <v>0</v>
      </c>
      <c r="N747" s="7">
        <f t="shared" si="17"/>
        <v>0</v>
      </c>
    </row>
    <row r="748" spans="13:14" x14ac:dyDescent="0.3">
      <c r="M748" s="7">
        <f t="shared" si="17"/>
        <v>0</v>
      </c>
      <c r="N748" s="7">
        <f t="shared" si="17"/>
        <v>0</v>
      </c>
    </row>
    <row r="749" spans="13:14" x14ac:dyDescent="0.3">
      <c r="M749" s="7">
        <f t="shared" si="17"/>
        <v>0</v>
      </c>
      <c r="N749" s="7">
        <f t="shared" si="17"/>
        <v>0</v>
      </c>
    </row>
    <row r="750" spans="13:14" x14ac:dyDescent="0.3">
      <c r="M750" s="7">
        <f t="shared" si="17"/>
        <v>0</v>
      </c>
      <c r="N750" s="7">
        <f t="shared" si="17"/>
        <v>0</v>
      </c>
    </row>
    <row r="751" spans="13:14" x14ac:dyDescent="0.3">
      <c r="M751" s="7">
        <f t="shared" si="17"/>
        <v>0</v>
      </c>
      <c r="N751" s="7">
        <f t="shared" si="17"/>
        <v>0</v>
      </c>
    </row>
    <row r="752" spans="13:14" x14ac:dyDescent="0.3">
      <c r="M752" s="7">
        <f t="shared" si="17"/>
        <v>0</v>
      </c>
      <c r="N752" s="7">
        <f t="shared" si="17"/>
        <v>0</v>
      </c>
    </row>
    <row r="753" spans="13:14" x14ac:dyDescent="0.3">
      <c r="M753" s="7">
        <f t="shared" si="17"/>
        <v>0</v>
      </c>
      <c r="N753" s="7">
        <f t="shared" si="17"/>
        <v>0</v>
      </c>
    </row>
    <row r="754" spans="13:14" x14ac:dyDescent="0.3">
      <c r="M754" s="7">
        <f t="shared" si="17"/>
        <v>0</v>
      </c>
      <c r="N754" s="7">
        <f t="shared" si="17"/>
        <v>0</v>
      </c>
    </row>
    <row r="755" spans="13:14" x14ac:dyDescent="0.3">
      <c r="M755" s="7">
        <f t="shared" si="17"/>
        <v>0</v>
      </c>
      <c r="N755" s="7">
        <f t="shared" si="17"/>
        <v>0</v>
      </c>
    </row>
    <row r="756" spans="13:14" x14ac:dyDescent="0.3">
      <c r="M756" s="7">
        <f t="shared" si="17"/>
        <v>0</v>
      </c>
      <c r="N756" s="7">
        <f t="shared" si="17"/>
        <v>0</v>
      </c>
    </row>
    <row r="757" spans="13:14" x14ac:dyDescent="0.3">
      <c r="M757" s="7">
        <f t="shared" si="17"/>
        <v>0</v>
      </c>
      <c r="N757" s="7">
        <f t="shared" si="17"/>
        <v>0</v>
      </c>
    </row>
    <row r="758" spans="13:14" x14ac:dyDescent="0.3">
      <c r="M758" s="7">
        <f t="shared" si="17"/>
        <v>0</v>
      </c>
      <c r="N758" s="7">
        <f t="shared" si="17"/>
        <v>0</v>
      </c>
    </row>
    <row r="759" spans="13:14" x14ac:dyDescent="0.3">
      <c r="M759" s="7">
        <f t="shared" si="17"/>
        <v>0</v>
      </c>
      <c r="N759" s="7">
        <f t="shared" si="17"/>
        <v>0</v>
      </c>
    </row>
    <row r="760" spans="13:14" x14ac:dyDescent="0.3">
      <c r="M760" s="7">
        <f t="shared" si="17"/>
        <v>0</v>
      </c>
      <c r="N760" s="7">
        <f t="shared" si="17"/>
        <v>0</v>
      </c>
    </row>
    <row r="761" spans="13:14" x14ac:dyDescent="0.3">
      <c r="M761" s="7">
        <f t="shared" si="17"/>
        <v>0</v>
      </c>
      <c r="N761" s="7">
        <f t="shared" si="17"/>
        <v>0</v>
      </c>
    </row>
    <row r="762" spans="13:14" x14ac:dyDescent="0.3">
      <c r="M762" s="7">
        <f t="shared" si="17"/>
        <v>0</v>
      </c>
      <c r="N762" s="7">
        <f t="shared" si="17"/>
        <v>0</v>
      </c>
    </row>
    <row r="763" spans="13:14" x14ac:dyDescent="0.3">
      <c r="M763" s="7">
        <f t="shared" si="17"/>
        <v>0</v>
      </c>
      <c r="N763" s="7">
        <f t="shared" si="17"/>
        <v>0</v>
      </c>
    </row>
    <row r="764" spans="13:14" x14ac:dyDescent="0.3">
      <c r="M764" s="7">
        <f t="shared" si="17"/>
        <v>0</v>
      </c>
      <c r="N764" s="7">
        <f t="shared" si="17"/>
        <v>0</v>
      </c>
    </row>
    <row r="765" spans="13:14" x14ac:dyDescent="0.3">
      <c r="M765" s="7">
        <f t="shared" si="17"/>
        <v>0</v>
      </c>
      <c r="N765" s="7">
        <f t="shared" si="17"/>
        <v>0</v>
      </c>
    </row>
    <row r="766" spans="13:14" x14ac:dyDescent="0.3">
      <c r="M766" s="7">
        <f t="shared" si="17"/>
        <v>0</v>
      </c>
      <c r="N766" s="7">
        <f t="shared" si="17"/>
        <v>0</v>
      </c>
    </row>
    <row r="767" spans="13:14" x14ac:dyDescent="0.3">
      <c r="M767" s="7">
        <f t="shared" si="17"/>
        <v>0</v>
      </c>
      <c r="N767" s="7">
        <f t="shared" si="17"/>
        <v>0</v>
      </c>
    </row>
    <row r="768" spans="13:14" x14ac:dyDescent="0.3">
      <c r="M768" s="7">
        <f t="shared" si="17"/>
        <v>0</v>
      </c>
      <c r="N768" s="7">
        <f t="shared" si="17"/>
        <v>0</v>
      </c>
    </row>
    <row r="769" spans="13:14" x14ac:dyDescent="0.3">
      <c r="M769" s="7">
        <f t="shared" si="17"/>
        <v>0</v>
      </c>
      <c r="N769" s="7">
        <f t="shared" si="17"/>
        <v>0</v>
      </c>
    </row>
    <row r="770" spans="13:14" x14ac:dyDescent="0.3">
      <c r="M770" s="7">
        <f t="shared" si="17"/>
        <v>0</v>
      </c>
      <c r="N770" s="7">
        <f t="shared" si="17"/>
        <v>0</v>
      </c>
    </row>
    <row r="771" spans="13:14" x14ac:dyDescent="0.3">
      <c r="M771" s="7">
        <f t="shared" ref="M771:N834" si="18">B771-B770</f>
        <v>0</v>
      </c>
      <c r="N771" s="7">
        <f t="shared" si="18"/>
        <v>0</v>
      </c>
    </row>
    <row r="772" spans="13:14" x14ac:dyDescent="0.3">
      <c r="M772" s="7">
        <f t="shared" si="18"/>
        <v>0</v>
      </c>
      <c r="N772" s="7">
        <f t="shared" si="18"/>
        <v>0</v>
      </c>
    </row>
    <row r="773" spans="13:14" x14ac:dyDescent="0.3">
      <c r="M773" s="7">
        <f t="shared" si="18"/>
        <v>0</v>
      </c>
      <c r="N773" s="7">
        <f t="shared" si="18"/>
        <v>0</v>
      </c>
    </row>
    <row r="774" spans="13:14" x14ac:dyDescent="0.3">
      <c r="M774" s="7">
        <f t="shared" si="18"/>
        <v>0</v>
      </c>
      <c r="N774" s="7">
        <f t="shared" si="18"/>
        <v>0</v>
      </c>
    </row>
    <row r="775" spans="13:14" x14ac:dyDescent="0.3">
      <c r="M775" s="7">
        <f t="shared" si="18"/>
        <v>0</v>
      </c>
      <c r="N775" s="7">
        <f t="shared" si="18"/>
        <v>0</v>
      </c>
    </row>
    <row r="776" spans="13:14" x14ac:dyDescent="0.3">
      <c r="M776" s="7">
        <f t="shared" si="18"/>
        <v>0</v>
      </c>
      <c r="N776" s="7">
        <f t="shared" si="18"/>
        <v>0</v>
      </c>
    </row>
    <row r="777" spans="13:14" x14ac:dyDescent="0.3">
      <c r="M777" s="7">
        <f t="shared" si="18"/>
        <v>0</v>
      </c>
      <c r="N777" s="7">
        <f t="shared" si="18"/>
        <v>0</v>
      </c>
    </row>
    <row r="778" spans="13:14" x14ac:dyDescent="0.3">
      <c r="M778" s="7">
        <f t="shared" si="18"/>
        <v>0</v>
      </c>
      <c r="N778" s="7">
        <f t="shared" si="18"/>
        <v>0</v>
      </c>
    </row>
    <row r="779" spans="13:14" x14ac:dyDescent="0.3">
      <c r="M779" s="7">
        <f t="shared" si="18"/>
        <v>0</v>
      </c>
      <c r="N779" s="7">
        <f t="shared" si="18"/>
        <v>0</v>
      </c>
    </row>
    <row r="780" spans="13:14" x14ac:dyDescent="0.3">
      <c r="M780" s="7">
        <f t="shared" si="18"/>
        <v>0</v>
      </c>
      <c r="N780" s="7">
        <f t="shared" si="18"/>
        <v>0</v>
      </c>
    </row>
    <row r="781" spans="13:14" x14ac:dyDescent="0.3">
      <c r="M781" s="7">
        <f t="shared" si="18"/>
        <v>0</v>
      </c>
      <c r="N781" s="7">
        <f t="shared" si="18"/>
        <v>0</v>
      </c>
    </row>
    <row r="782" spans="13:14" x14ac:dyDescent="0.3">
      <c r="M782" s="7">
        <f t="shared" si="18"/>
        <v>0</v>
      </c>
      <c r="N782" s="7">
        <f t="shared" si="18"/>
        <v>0</v>
      </c>
    </row>
    <row r="783" spans="13:14" x14ac:dyDescent="0.3">
      <c r="M783" s="7">
        <f t="shared" si="18"/>
        <v>0</v>
      </c>
      <c r="N783" s="7">
        <f t="shared" si="18"/>
        <v>0</v>
      </c>
    </row>
    <row r="784" spans="13:14" x14ac:dyDescent="0.3">
      <c r="M784" s="7">
        <f t="shared" si="18"/>
        <v>0</v>
      </c>
      <c r="N784" s="7">
        <f t="shared" si="18"/>
        <v>0</v>
      </c>
    </row>
    <row r="785" spans="13:14" x14ac:dyDescent="0.3">
      <c r="M785" s="7">
        <f t="shared" si="18"/>
        <v>0</v>
      </c>
      <c r="N785" s="7">
        <f t="shared" si="18"/>
        <v>0</v>
      </c>
    </row>
    <row r="786" spans="13:14" x14ac:dyDescent="0.3">
      <c r="M786" s="7">
        <f t="shared" si="18"/>
        <v>0</v>
      </c>
      <c r="N786" s="7">
        <f t="shared" si="18"/>
        <v>0</v>
      </c>
    </row>
    <row r="787" spans="13:14" x14ac:dyDescent="0.3">
      <c r="M787" s="7">
        <f t="shared" si="18"/>
        <v>0</v>
      </c>
      <c r="N787" s="7">
        <f t="shared" si="18"/>
        <v>0</v>
      </c>
    </row>
    <row r="788" spans="13:14" x14ac:dyDescent="0.3">
      <c r="M788" s="7">
        <f t="shared" si="18"/>
        <v>0</v>
      </c>
      <c r="N788" s="7">
        <f t="shared" si="18"/>
        <v>0</v>
      </c>
    </row>
    <row r="789" spans="13:14" x14ac:dyDescent="0.3">
      <c r="M789" s="7">
        <f t="shared" si="18"/>
        <v>0</v>
      </c>
      <c r="N789" s="7">
        <f t="shared" si="18"/>
        <v>0</v>
      </c>
    </row>
    <row r="790" spans="13:14" x14ac:dyDescent="0.3">
      <c r="M790" s="7">
        <f t="shared" si="18"/>
        <v>0</v>
      </c>
      <c r="N790" s="7">
        <f t="shared" si="18"/>
        <v>0</v>
      </c>
    </row>
    <row r="791" spans="13:14" x14ac:dyDescent="0.3">
      <c r="M791" s="7">
        <f t="shared" si="18"/>
        <v>0</v>
      </c>
      <c r="N791" s="7">
        <f t="shared" si="18"/>
        <v>0</v>
      </c>
    </row>
    <row r="792" spans="13:14" x14ac:dyDescent="0.3">
      <c r="M792" s="7">
        <f t="shared" si="18"/>
        <v>0</v>
      </c>
      <c r="N792" s="7">
        <f t="shared" si="18"/>
        <v>0</v>
      </c>
    </row>
    <row r="793" spans="13:14" x14ac:dyDescent="0.3">
      <c r="M793" s="7">
        <f t="shared" si="18"/>
        <v>0</v>
      </c>
      <c r="N793" s="7">
        <f t="shared" si="18"/>
        <v>0</v>
      </c>
    </row>
    <row r="794" spans="13:14" x14ac:dyDescent="0.3">
      <c r="M794" s="7">
        <f t="shared" si="18"/>
        <v>0</v>
      </c>
      <c r="N794" s="7">
        <f t="shared" si="18"/>
        <v>0</v>
      </c>
    </row>
    <row r="795" spans="13:14" x14ac:dyDescent="0.3">
      <c r="M795" s="7">
        <f t="shared" si="18"/>
        <v>0</v>
      </c>
      <c r="N795" s="7">
        <f t="shared" si="18"/>
        <v>0</v>
      </c>
    </row>
    <row r="796" spans="13:14" x14ac:dyDescent="0.3">
      <c r="M796" s="7">
        <f t="shared" si="18"/>
        <v>0</v>
      </c>
      <c r="N796" s="7">
        <f t="shared" si="18"/>
        <v>0</v>
      </c>
    </row>
    <row r="797" spans="13:14" x14ac:dyDescent="0.3">
      <c r="M797" s="7">
        <f t="shared" si="18"/>
        <v>0</v>
      </c>
      <c r="N797" s="7">
        <f t="shared" si="18"/>
        <v>0</v>
      </c>
    </row>
    <row r="798" spans="13:14" x14ac:dyDescent="0.3">
      <c r="M798" s="7">
        <f t="shared" si="18"/>
        <v>0</v>
      </c>
      <c r="N798" s="7">
        <f t="shared" si="18"/>
        <v>0</v>
      </c>
    </row>
    <row r="799" spans="13:14" x14ac:dyDescent="0.3">
      <c r="M799" s="7">
        <f t="shared" si="18"/>
        <v>0</v>
      </c>
      <c r="N799" s="7">
        <f t="shared" si="18"/>
        <v>0</v>
      </c>
    </row>
    <row r="800" spans="13:14" x14ac:dyDescent="0.3">
      <c r="M800" s="7">
        <f t="shared" si="18"/>
        <v>0</v>
      </c>
      <c r="N800" s="7">
        <f t="shared" si="18"/>
        <v>0</v>
      </c>
    </row>
    <row r="801" spans="13:14" x14ac:dyDescent="0.3">
      <c r="M801" s="7">
        <f t="shared" si="18"/>
        <v>0</v>
      </c>
      <c r="N801" s="7">
        <f t="shared" si="18"/>
        <v>0</v>
      </c>
    </row>
    <row r="802" spans="13:14" x14ac:dyDescent="0.3">
      <c r="M802" s="7">
        <f t="shared" si="18"/>
        <v>0</v>
      </c>
      <c r="N802" s="7">
        <f t="shared" si="18"/>
        <v>0</v>
      </c>
    </row>
    <row r="803" spans="13:14" x14ac:dyDescent="0.3">
      <c r="M803" s="7">
        <f t="shared" si="18"/>
        <v>0</v>
      </c>
      <c r="N803" s="7">
        <f t="shared" si="18"/>
        <v>0</v>
      </c>
    </row>
    <row r="804" spans="13:14" x14ac:dyDescent="0.3">
      <c r="M804" s="7">
        <f t="shared" si="18"/>
        <v>0</v>
      </c>
      <c r="N804" s="7">
        <f t="shared" si="18"/>
        <v>0</v>
      </c>
    </row>
    <row r="805" spans="13:14" x14ac:dyDescent="0.3">
      <c r="M805" s="7">
        <f t="shared" si="18"/>
        <v>0</v>
      </c>
      <c r="N805" s="7">
        <f t="shared" si="18"/>
        <v>0</v>
      </c>
    </row>
    <row r="806" spans="13:14" x14ac:dyDescent="0.3">
      <c r="M806" s="7">
        <f t="shared" si="18"/>
        <v>0</v>
      </c>
      <c r="N806" s="7">
        <f t="shared" si="18"/>
        <v>0</v>
      </c>
    </row>
    <row r="807" spans="13:14" x14ac:dyDescent="0.3">
      <c r="M807" s="7">
        <f t="shared" si="18"/>
        <v>0</v>
      </c>
      <c r="N807" s="7">
        <f t="shared" si="18"/>
        <v>0</v>
      </c>
    </row>
    <row r="808" spans="13:14" x14ac:dyDescent="0.3">
      <c r="M808" s="7">
        <f t="shared" si="18"/>
        <v>0</v>
      </c>
      <c r="N808" s="7">
        <f t="shared" si="18"/>
        <v>0</v>
      </c>
    </row>
    <row r="809" spans="13:14" x14ac:dyDescent="0.3">
      <c r="M809" s="7">
        <f t="shared" si="18"/>
        <v>0</v>
      </c>
      <c r="N809" s="7">
        <f t="shared" si="18"/>
        <v>0</v>
      </c>
    </row>
    <row r="810" spans="13:14" x14ac:dyDescent="0.3">
      <c r="M810" s="7">
        <f t="shared" si="18"/>
        <v>0</v>
      </c>
      <c r="N810" s="7">
        <f t="shared" si="18"/>
        <v>0</v>
      </c>
    </row>
    <row r="811" spans="13:14" x14ac:dyDescent="0.3">
      <c r="M811" s="7">
        <f t="shared" si="18"/>
        <v>0</v>
      </c>
      <c r="N811" s="7">
        <f t="shared" si="18"/>
        <v>0</v>
      </c>
    </row>
    <row r="812" spans="13:14" x14ac:dyDescent="0.3">
      <c r="M812" s="7">
        <f t="shared" si="18"/>
        <v>0</v>
      </c>
      <c r="N812" s="7">
        <f t="shared" si="18"/>
        <v>0</v>
      </c>
    </row>
    <row r="813" spans="13:14" x14ac:dyDescent="0.3">
      <c r="M813" s="7">
        <f t="shared" si="18"/>
        <v>0</v>
      </c>
      <c r="N813" s="7">
        <f t="shared" si="18"/>
        <v>0</v>
      </c>
    </row>
    <row r="814" spans="13:14" x14ac:dyDescent="0.3">
      <c r="M814" s="7">
        <f t="shared" si="18"/>
        <v>0</v>
      </c>
      <c r="N814" s="7">
        <f t="shared" si="18"/>
        <v>0</v>
      </c>
    </row>
    <row r="815" spans="13:14" x14ac:dyDescent="0.3">
      <c r="M815" s="7">
        <f t="shared" si="18"/>
        <v>0</v>
      </c>
      <c r="N815" s="7">
        <f t="shared" si="18"/>
        <v>0</v>
      </c>
    </row>
    <row r="816" spans="13:14" x14ac:dyDescent="0.3">
      <c r="M816" s="7">
        <f t="shared" si="18"/>
        <v>0</v>
      </c>
      <c r="N816" s="7">
        <f t="shared" si="18"/>
        <v>0</v>
      </c>
    </row>
    <row r="817" spans="13:14" x14ac:dyDescent="0.3">
      <c r="M817" s="7">
        <f t="shared" si="18"/>
        <v>0</v>
      </c>
      <c r="N817" s="7">
        <f t="shared" si="18"/>
        <v>0</v>
      </c>
    </row>
    <row r="818" spans="13:14" x14ac:dyDescent="0.3">
      <c r="M818" s="7">
        <f t="shared" si="18"/>
        <v>0</v>
      </c>
      <c r="N818" s="7">
        <f t="shared" si="18"/>
        <v>0</v>
      </c>
    </row>
    <row r="819" spans="13:14" x14ac:dyDescent="0.3">
      <c r="M819" s="7">
        <f t="shared" si="18"/>
        <v>0</v>
      </c>
      <c r="N819" s="7">
        <f t="shared" si="18"/>
        <v>0</v>
      </c>
    </row>
    <row r="820" spans="13:14" x14ac:dyDescent="0.3">
      <c r="M820" s="7">
        <f t="shared" si="18"/>
        <v>0</v>
      </c>
      <c r="N820" s="7">
        <f t="shared" si="18"/>
        <v>0</v>
      </c>
    </row>
    <row r="821" spans="13:14" x14ac:dyDescent="0.3">
      <c r="M821" s="7">
        <f t="shared" si="18"/>
        <v>0</v>
      </c>
      <c r="N821" s="7">
        <f t="shared" si="18"/>
        <v>0</v>
      </c>
    </row>
    <row r="822" spans="13:14" x14ac:dyDescent="0.3">
      <c r="M822" s="7">
        <f t="shared" si="18"/>
        <v>0</v>
      </c>
      <c r="N822" s="7">
        <f t="shared" si="18"/>
        <v>0</v>
      </c>
    </row>
    <row r="823" spans="13:14" x14ac:dyDescent="0.3">
      <c r="M823" s="7">
        <f t="shared" si="18"/>
        <v>0</v>
      </c>
      <c r="N823" s="7">
        <f t="shared" si="18"/>
        <v>0</v>
      </c>
    </row>
    <row r="824" spans="13:14" x14ac:dyDescent="0.3">
      <c r="M824" s="7">
        <f t="shared" si="18"/>
        <v>0</v>
      </c>
      <c r="N824" s="7">
        <f t="shared" si="18"/>
        <v>0</v>
      </c>
    </row>
    <row r="825" spans="13:14" x14ac:dyDescent="0.3">
      <c r="M825" s="7">
        <f t="shared" si="18"/>
        <v>0</v>
      </c>
      <c r="N825" s="7">
        <f t="shared" si="18"/>
        <v>0</v>
      </c>
    </row>
    <row r="826" spans="13:14" x14ac:dyDescent="0.3">
      <c r="M826" s="7">
        <f t="shared" si="18"/>
        <v>0</v>
      </c>
      <c r="N826" s="7">
        <f t="shared" si="18"/>
        <v>0</v>
      </c>
    </row>
    <row r="827" spans="13:14" x14ac:dyDescent="0.3">
      <c r="M827" s="7">
        <f t="shared" si="18"/>
        <v>0</v>
      </c>
      <c r="N827" s="7">
        <f t="shared" si="18"/>
        <v>0</v>
      </c>
    </row>
    <row r="828" spans="13:14" x14ac:dyDescent="0.3">
      <c r="M828" s="7">
        <f t="shared" si="18"/>
        <v>0</v>
      </c>
      <c r="N828" s="7">
        <f t="shared" si="18"/>
        <v>0</v>
      </c>
    </row>
    <row r="829" spans="13:14" x14ac:dyDescent="0.3">
      <c r="M829" s="7">
        <f t="shared" si="18"/>
        <v>0</v>
      </c>
      <c r="N829" s="7">
        <f t="shared" si="18"/>
        <v>0</v>
      </c>
    </row>
    <row r="830" spans="13:14" x14ac:dyDescent="0.3">
      <c r="M830" s="7">
        <f t="shared" si="18"/>
        <v>0</v>
      </c>
      <c r="N830" s="7">
        <f t="shared" si="18"/>
        <v>0</v>
      </c>
    </row>
    <row r="831" spans="13:14" x14ac:dyDescent="0.3">
      <c r="M831" s="7">
        <f t="shared" si="18"/>
        <v>0</v>
      </c>
      <c r="N831" s="7">
        <f t="shared" si="18"/>
        <v>0</v>
      </c>
    </row>
    <row r="832" spans="13:14" x14ac:dyDescent="0.3">
      <c r="M832" s="7">
        <f t="shared" si="18"/>
        <v>0</v>
      </c>
      <c r="N832" s="7">
        <f t="shared" si="18"/>
        <v>0</v>
      </c>
    </row>
    <row r="833" spans="13:14" x14ac:dyDescent="0.3">
      <c r="M833" s="7">
        <f t="shared" si="18"/>
        <v>0</v>
      </c>
      <c r="N833" s="7">
        <f t="shared" si="18"/>
        <v>0</v>
      </c>
    </row>
    <row r="834" spans="13:14" x14ac:dyDescent="0.3">
      <c r="M834" s="7">
        <f t="shared" si="18"/>
        <v>0</v>
      </c>
      <c r="N834" s="7">
        <f t="shared" si="18"/>
        <v>0</v>
      </c>
    </row>
    <row r="835" spans="13:14" x14ac:dyDescent="0.3">
      <c r="M835" s="7">
        <f t="shared" ref="M835:N898" si="19">B835-B834</f>
        <v>0</v>
      </c>
      <c r="N835" s="7">
        <f t="shared" si="19"/>
        <v>0</v>
      </c>
    </row>
    <row r="836" spans="13:14" x14ac:dyDescent="0.3">
      <c r="M836" s="7">
        <f t="shared" si="19"/>
        <v>0</v>
      </c>
      <c r="N836" s="7">
        <f t="shared" si="19"/>
        <v>0</v>
      </c>
    </row>
    <row r="837" spans="13:14" x14ac:dyDescent="0.3">
      <c r="M837" s="7">
        <f t="shared" si="19"/>
        <v>0</v>
      </c>
      <c r="N837" s="7">
        <f t="shared" si="19"/>
        <v>0</v>
      </c>
    </row>
    <row r="838" spans="13:14" x14ac:dyDescent="0.3">
      <c r="M838" s="7">
        <f t="shared" si="19"/>
        <v>0</v>
      </c>
      <c r="N838" s="7">
        <f t="shared" si="19"/>
        <v>0</v>
      </c>
    </row>
    <row r="839" spans="13:14" x14ac:dyDescent="0.3">
      <c r="M839" s="7">
        <f t="shared" si="19"/>
        <v>0</v>
      </c>
      <c r="N839" s="7">
        <f t="shared" si="19"/>
        <v>0</v>
      </c>
    </row>
    <row r="840" spans="13:14" x14ac:dyDescent="0.3">
      <c r="M840" s="7">
        <f t="shared" si="19"/>
        <v>0</v>
      </c>
      <c r="N840" s="7">
        <f t="shared" si="19"/>
        <v>0</v>
      </c>
    </row>
    <row r="841" spans="13:14" x14ac:dyDescent="0.3">
      <c r="M841" s="7">
        <f t="shared" si="19"/>
        <v>0</v>
      </c>
      <c r="N841" s="7">
        <f t="shared" si="19"/>
        <v>0</v>
      </c>
    </row>
    <row r="842" spans="13:14" x14ac:dyDescent="0.3">
      <c r="M842" s="7">
        <f t="shared" si="19"/>
        <v>0</v>
      </c>
      <c r="N842" s="7">
        <f t="shared" si="19"/>
        <v>0</v>
      </c>
    </row>
    <row r="843" spans="13:14" x14ac:dyDescent="0.3">
      <c r="M843" s="7">
        <f t="shared" si="19"/>
        <v>0</v>
      </c>
      <c r="N843" s="7">
        <f t="shared" si="19"/>
        <v>0</v>
      </c>
    </row>
    <row r="844" spans="13:14" x14ac:dyDescent="0.3">
      <c r="M844" s="7">
        <f t="shared" si="19"/>
        <v>0</v>
      </c>
      <c r="N844" s="7">
        <f t="shared" si="19"/>
        <v>0</v>
      </c>
    </row>
    <row r="845" spans="13:14" x14ac:dyDescent="0.3">
      <c r="M845" s="7">
        <f t="shared" si="19"/>
        <v>0</v>
      </c>
      <c r="N845" s="7">
        <f t="shared" si="19"/>
        <v>0</v>
      </c>
    </row>
    <row r="846" spans="13:14" x14ac:dyDescent="0.3">
      <c r="M846" s="7">
        <f t="shared" si="19"/>
        <v>0</v>
      </c>
      <c r="N846" s="7">
        <f t="shared" si="19"/>
        <v>0</v>
      </c>
    </row>
    <row r="847" spans="13:14" x14ac:dyDescent="0.3">
      <c r="M847" s="7">
        <f t="shared" si="19"/>
        <v>0</v>
      </c>
      <c r="N847" s="7">
        <f t="shared" si="19"/>
        <v>0</v>
      </c>
    </row>
    <row r="848" spans="13:14" x14ac:dyDescent="0.3">
      <c r="M848" s="7">
        <f t="shared" si="19"/>
        <v>0</v>
      </c>
      <c r="N848" s="7">
        <f t="shared" si="19"/>
        <v>0</v>
      </c>
    </row>
    <row r="849" spans="13:14" x14ac:dyDescent="0.3">
      <c r="M849" s="7">
        <f t="shared" si="19"/>
        <v>0</v>
      </c>
      <c r="N849" s="7">
        <f t="shared" si="19"/>
        <v>0</v>
      </c>
    </row>
    <row r="850" spans="13:14" x14ac:dyDescent="0.3">
      <c r="M850" s="7">
        <f t="shared" si="19"/>
        <v>0</v>
      </c>
      <c r="N850" s="7">
        <f t="shared" si="19"/>
        <v>0</v>
      </c>
    </row>
    <row r="851" spans="13:14" x14ac:dyDescent="0.3">
      <c r="M851" s="7">
        <f t="shared" si="19"/>
        <v>0</v>
      </c>
      <c r="N851" s="7">
        <f t="shared" si="19"/>
        <v>0</v>
      </c>
    </row>
    <row r="852" spans="13:14" x14ac:dyDescent="0.3">
      <c r="M852" s="7">
        <f t="shared" si="19"/>
        <v>0</v>
      </c>
      <c r="N852" s="7">
        <f t="shared" si="19"/>
        <v>0</v>
      </c>
    </row>
    <row r="853" spans="13:14" x14ac:dyDescent="0.3">
      <c r="M853" s="7">
        <f t="shared" si="19"/>
        <v>0</v>
      </c>
      <c r="N853" s="7">
        <f t="shared" si="19"/>
        <v>0</v>
      </c>
    </row>
    <row r="854" spans="13:14" x14ac:dyDescent="0.3">
      <c r="M854" s="7">
        <f t="shared" si="19"/>
        <v>0</v>
      </c>
      <c r="N854" s="7">
        <f t="shared" si="19"/>
        <v>0</v>
      </c>
    </row>
    <row r="855" spans="13:14" x14ac:dyDescent="0.3">
      <c r="M855" s="7">
        <f t="shared" si="19"/>
        <v>0</v>
      </c>
      <c r="N855" s="7">
        <f t="shared" si="19"/>
        <v>0</v>
      </c>
    </row>
    <row r="856" spans="13:14" x14ac:dyDescent="0.3">
      <c r="M856" s="7">
        <f t="shared" si="19"/>
        <v>0</v>
      </c>
      <c r="N856" s="7">
        <f t="shared" si="19"/>
        <v>0</v>
      </c>
    </row>
    <row r="857" spans="13:14" x14ac:dyDescent="0.3">
      <c r="M857" s="7">
        <f t="shared" si="19"/>
        <v>0</v>
      </c>
      <c r="N857" s="7">
        <f t="shared" si="19"/>
        <v>0</v>
      </c>
    </row>
    <row r="858" spans="13:14" x14ac:dyDescent="0.3">
      <c r="M858" s="7">
        <f t="shared" si="19"/>
        <v>0</v>
      </c>
      <c r="N858" s="7">
        <f t="shared" si="19"/>
        <v>0</v>
      </c>
    </row>
    <row r="859" spans="13:14" x14ac:dyDescent="0.3">
      <c r="M859" s="7">
        <f t="shared" si="19"/>
        <v>0</v>
      </c>
      <c r="N859" s="7">
        <f t="shared" si="19"/>
        <v>0</v>
      </c>
    </row>
    <row r="860" spans="13:14" x14ac:dyDescent="0.3">
      <c r="M860" s="7">
        <f t="shared" si="19"/>
        <v>0</v>
      </c>
      <c r="N860" s="7">
        <f t="shared" si="19"/>
        <v>0</v>
      </c>
    </row>
    <row r="861" spans="13:14" x14ac:dyDescent="0.3">
      <c r="M861" s="7">
        <f t="shared" si="19"/>
        <v>0</v>
      </c>
      <c r="N861" s="7">
        <f t="shared" si="19"/>
        <v>0</v>
      </c>
    </row>
    <row r="862" spans="13:14" x14ac:dyDescent="0.3">
      <c r="M862" s="7">
        <f t="shared" si="19"/>
        <v>0</v>
      </c>
      <c r="N862" s="7">
        <f t="shared" si="19"/>
        <v>0</v>
      </c>
    </row>
    <row r="863" spans="13:14" x14ac:dyDescent="0.3">
      <c r="M863" s="7">
        <f t="shared" si="19"/>
        <v>0</v>
      </c>
      <c r="N863" s="7">
        <f t="shared" si="19"/>
        <v>0</v>
      </c>
    </row>
    <row r="864" spans="13:14" x14ac:dyDescent="0.3">
      <c r="M864" s="7">
        <f t="shared" si="19"/>
        <v>0</v>
      </c>
      <c r="N864" s="7">
        <f t="shared" si="19"/>
        <v>0</v>
      </c>
    </row>
    <row r="865" spans="13:14" x14ac:dyDescent="0.3">
      <c r="M865" s="7">
        <f t="shared" si="19"/>
        <v>0</v>
      </c>
      <c r="N865" s="7">
        <f t="shared" si="19"/>
        <v>0</v>
      </c>
    </row>
    <row r="866" spans="13:14" x14ac:dyDescent="0.3">
      <c r="M866" s="7">
        <f t="shared" si="19"/>
        <v>0</v>
      </c>
      <c r="N866" s="7">
        <f t="shared" si="19"/>
        <v>0</v>
      </c>
    </row>
    <row r="867" spans="13:14" x14ac:dyDescent="0.3">
      <c r="M867" s="7">
        <f t="shared" si="19"/>
        <v>0</v>
      </c>
      <c r="N867" s="7">
        <f t="shared" si="19"/>
        <v>0</v>
      </c>
    </row>
    <row r="868" spans="13:14" x14ac:dyDescent="0.3">
      <c r="M868" s="7">
        <f t="shared" si="19"/>
        <v>0</v>
      </c>
      <c r="N868" s="7">
        <f t="shared" si="19"/>
        <v>0</v>
      </c>
    </row>
    <row r="869" spans="13:14" x14ac:dyDescent="0.3">
      <c r="M869" s="7">
        <f t="shared" si="19"/>
        <v>0</v>
      </c>
      <c r="N869" s="7">
        <f t="shared" si="19"/>
        <v>0</v>
      </c>
    </row>
    <row r="870" spans="13:14" x14ac:dyDescent="0.3">
      <c r="M870" s="7">
        <f t="shared" si="19"/>
        <v>0</v>
      </c>
      <c r="N870" s="7">
        <f t="shared" si="19"/>
        <v>0</v>
      </c>
    </row>
    <row r="871" spans="13:14" x14ac:dyDescent="0.3">
      <c r="M871" s="7">
        <f t="shared" si="19"/>
        <v>0</v>
      </c>
      <c r="N871" s="7">
        <f t="shared" si="19"/>
        <v>0</v>
      </c>
    </row>
    <row r="872" spans="13:14" x14ac:dyDescent="0.3">
      <c r="M872" s="7">
        <f t="shared" si="19"/>
        <v>0</v>
      </c>
      <c r="N872" s="7">
        <f t="shared" si="19"/>
        <v>0</v>
      </c>
    </row>
    <row r="873" spans="13:14" x14ac:dyDescent="0.3">
      <c r="M873" s="7">
        <f t="shared" si="19"/>
        <v>0</v>
      </c>
      <c r="N873" s="7">
        <f t="shared" si="19"/>
        <v>0</v>
      </c>
    </row>
    <row r="874" spans="13:14" x14ac:dyDescent="0.3">
      <c r="M874" s="7">
        <f t="shared" si="19"/>
        <v>0</v>
      </c>
      <c r="N874" s="7">
        <f t="shared" si="19"/>
        <v>0</v>
      </c>
    </row>
    <row r="875" spans="13:14" x14ac:dyDescent="0.3">
      <c r="M875" s="7">
        <f t="shared" si="19"/>
        <v>0</v>
      </c>
      <c r="N875" s="7">
        <f t="shared" si="19"/>
        <v>0</v>
      </c>
    </row>
    <row r="876" spans="13:14" x14ac:dyDescent="0.3">
      <c r="M876" s="7">
        <f t="shared" si="19"/>
        <v>0</v>
      </c>
      <c r="N876" s="7">
        <f t="shared" si="19"/>
        <v>0</v>
      </c>
    </row>
    <row r="877" spans="13:14" x14ac:dyDescent="0.3">
      <c r="M877" s="7">
        <f t="shared" si="19"/>
        <v>0</v>
      </c>
      <c r="N877" s="7">
        <f t="shared" si="19"/>
        <v>0</v>
      </c>
    </row>
    <row r="878" spans="13:14" x14ac:dyDescent="0.3">
      <c r="M878" s="7">
        <f t="shared" si="19"/>
        <v>0</v>
      </c>
      <c r="N878" s="7">
        <f t="shared" si="19"/>
        <v>0</v>
      </c>
    </row>
    <row r="879" spans="13:14" x14ac:dyDescent="0.3">
      <c r="M879" s="7">
        <f t="shared" si="19"/>
        <v>0</v>
      </c>
      <c r="N879" s="7">
        <f t="shared" si="19"/>
        <v>0</v>
      </c>
    </row>
    <row r="880" spans="13:14" x14ac:dyDescent="0.3">
      <c r="M880" s="7">
        <f t="shared" si="19"/>
        <v>0</v>
      </c>
      <c r="N880" s="7">
        <f t="shared" si="19"/>
        <v>0</v>
      </c>
    </row>
    <row r="881" spans="13:14" x14ac:dyDescent="0.3">
      <c r="M881" s="7">
        <f t="shared" si="19"/>
        <v>0</v>
      </c>
      <c r="N881" s="7">
        <f t="shared" si="19"/>
        <v>0</v>
      </c>
    </row>
    <row r="882" spans="13:14" x14ac:dyDescent="0.3">
      <c r="M882" s="7">
        <f t="shared" si="19"/>
        <v>0</v>
      </c>
      <c r="N882" s="7">
        <f t="shared" si="19"/>
        <v>0</v>
      </c>
    </row>
    <row r="883" spans="13:14" x14ac:dyDescent="0.3">
      <c r="M883" s="7">
        <f t="shared" si="19"/>
        <v>0</v>
      </c>
      <c r="N883" s="7">
        <f t="shared" si="19"/>
        <v>0</v>
      </c>
    </row>
    <row r="884" spans="13:14" x14ac:dyDescent="0.3">
      <c r="M884" s="7">
        <f t="shared" si="19"/>
        <v>0</v>
      </c>
      <c r="N884" s="7">
        <f t="shared" si="19"/>
        <v>0</v>
      </c>
    </row>
    <row r="885" spans="13:14" x14ac:dyDescent="0.3">
      <c r="M885" s="7">
        <f t="shared" si="19"/>
        <v>0</v>
      </c>
      <c r="N885" s="7">
        <f t="shared" si="19"/>
        <v>0</v>
      </c>
    </row>
    <row r="886" spans="13:14" x14ac:dyDescent="0.3">
      <c r="M886" s="7">
        <f t="shared" si="19"/>
        <v>0</v>
      </c>
      <c r="N886" s="7">
        <f t="shared" si="19"/>
        <v>0</v>
      </c>
    </row>
    <row r="887" spans="13:14" x14ac:dyDescent="0.3">
      <c r="M887" s="7">
        <f t="shared" si="19"/>
        <v>0</v>
      </c>
      <c r="N887" s="7">
        <f t="shared" si="19"/>
        <v>0</v>
      </c>
    </row>
    <row r="888" spans="13:14" x14ac:dyDescent="0.3">
      <c r="M888" s="7">
        <f t="shared" si="19"/>
        <v>0</v>
      </c>
      <c r="N888" s="7">
        <f t="shared" si="19"/>
        <v>0</v>
      </c>
    </row>
    <row r="889" spans="13:14" x14ac:dyDescent="0.3">
      <c r="M889" s="7">
        <f t="shared" si="19"/>
        <v>0</v>
      </c>
      <c r="N889" s="7">
        <f t="shared" si="19"/>
        <v>0</v>
      </c>
    </row>
    <row r="890" spans="13:14" x14ac:dyDescent="0.3">
      <c r="M890" s="7">
        <f t="shared" si="19"/>
        <v>0</v>
      </c>
      <c r="N890" s="7">
        <f t="shared" si="19"/>
        <v>0</v>
      </c>
    </row>
    <row r="891" spans="13:14" x14ac:dyDescent="0.3">
      <c r="M891" s="7">
        <f t="shared" si="19"/>
        <v>0</v>
      </c>
      <c r="N891" s="7">
        <f t="shared" si="19"/>
        <v>0</v>
      </c>
    </row>
    <row r="892" spans="13:14" x14ac:dyDescent="0.3">
      <c r="M892" s="7">
        <f t="shared" si="19"/>
        <v>0</v>
      </c>
      <c r="N892" s="7">
        <f t="shared" si="19"/>
        <v>0</v>
      </c>
    </row>
    <row r="893" spans="13:14" x14ac:dyDescent="0.3">
      <c r="M893" s="7">
        <f t="shared" si="19"/>
        <v>0</v>
      </c>
      <c r="N893" s="7">
        <f t="shared" si="19"/>
        <v>0</v>
      </c>
    </row>
    <row r="894" spans="13:14" x14ac:dyDescent="0.3">
      <c r="M894" s="7">
        <f t="shared" si="19"/>
        <v>0</v>
      </c>
      <c r="N894" s="7">
        <f t="shared" si="19"/>
        <v>0</v>
      </c>
    </row>
    <row r="895" spans="13:14" x14ac:dyDescent="0.3">
      <c r="M895" s="7">
        <f t="shared" si="19"/>
        <v>0</v>
      </c>
      <c r="N895" s="7">
        <f t="shared" si="19"/>
        <v>0</v>
      </c>
    </row>
    <row r="896" spans="13:14" x14ac:dyDescent="0.3">
      <c r="M896" s="7">
        <f t="shared" si="19"/>
        <v>0</v>
      </c>
      <c r="N896" s="7">
        <f t="shared" si="19"/>
        <v>0</v>
      </c>
    </row>
    <row r="897" spans="13:14" x14ac:dyDescent="0.3">
      <c r="M897" s="7">
        <f t="shared" si="19"/>
        <v>0</v>
      </c>
      <c r="N897" s="7">
        <f t="shared" si="19"/>
        <v>0</v>
      </c>
    </row>
    <row r="898" spans="13:14" x14ac:dyDescent="0.3">
      <c r="M898" s="7">
        <f t="shared" si="19"/>
        <v>0</v>
      </c>
      <c r="N898" s="7">
        <f t="shared" si="19"/>
        <v>0</v>
      </c>
    </row>
    <row r="899" spans="13:14" x14ac:dyDescent="0.3">
      <c r="M899" s="7">
        <f t="shared" ref="M899:N962" si="20">B899-B898</f>
        <v>0</v>
      </c>
      <c r="N899" s="7">
        <f t="shared" si="20"/>
        <v>0</v>
      </c>
    </row>
    <row r="900" spans="13:14" x14ac:dyDescent="0.3">
      <c r="M900" s="7">
        <f t="shared" si="20"/>
        <v>0</v>
      </c>
      <c r="N900" s="7">
        <f t="shared" si="20"/>
        <v>0</v>
      </c>
    </row>
    <row r="901" spans="13:14" x14ac:dyDescent="0.3">
      <c r="M901" s="7">
        <f t="shared" si="20"/>
        <v>0</v>
      </c>
      <c r="N901" s="7">
        <f t="shared" si="20"/>
        <v>0</v>
      </c>
    </row>
    <row r="902" spans="13:14" x14ac:dyDescent="0.3">
      <c r="M902" s="7">
        <f t="shared" si="20"/>
        <v>0</v>
      </c>
      <c r="N902" s="7">
        <f t="shared" si="20"/>
        <v>0</v>
      </c>
    </row>
    <row r="903" spans="13:14" x14ac:dyDescent="0.3">
      <c r="M903" s="7">
        <f t="shared" si="20"/>
        <v>0</v>
      </c>
      <c r="N903" s="7">
        <f t="shared" si="20"/>
        <v>0</v>
      </c>
    </row>
    <row r="904" spans="13:14" x14ac:dyDescent="0.3">
      <c r="M904" s="7">
        <f t="shared" si="20"/>
        <v>0</v>
      </c>
      <c r="N904" s="7">
        <f t="shared" si="20"/>
        <v>0</v>
      </c>
    </row>
    <row r="905" spans="13:14" x14ac:dyDescent="0.3">
      <c r="M905" s="7">
        <f t="shared" si="20"/>
        <v>0</v>
      </c>
      <c r="N905" s="7">
        <f t="shared" si="20"/>
        <v>0</v>
      </c>
    </row>
    <row r="906" spans="13:14" x14ac:dyDescent="0.3">
      <c r="M906" s="7">
        <f t="shared" si="20"/>
        <v>0</v>
      </c>
      <c r="N906" s="7">
        <f t="shared" si="20"/>
        <v>0</v>
      </c>
    </row>
    <row r="907" spans="13:14" x14ac:dyDescent="0.3">
      <c r="M907" s="7">
        <f t="shared" si="20"/>
        <v>0</v>
      </c>
      <c r="N907" s="7">
        <f t="shared" si="20"/>
        <v>0</v>
      </c>
    </row>
    <row r="908" spans="13:14" x14ac:dyDescent="0.3">
      <c r="M908" s="7">
        <f t="shared" si="20"/>
        <v>0</v>
      </c>
      <c r="N908" s="7">
        <f t="shared" si="20"/>
        <v>0</v>
      </c>
    </row>
    <row r="909" spans="13:14" x14ac:dyDescent="0.3">
      <c r="M909" s="7">
        <f t="shared" si="20"/>
        <v>0</v>
      </c>
      <c r="N909" s="7">
        <f t="shared" si="20"/>
        <v>0</v>
      </c>
    </row>
    <row r="910" spans="13:14" x14ac:dyDescent="0.3">
      <c r="M910" s="7">
        <f t="shared" si="20"/>
        <v>0</v>
      </c>
      <c r="N910" s="7">
        <f t="shared" si="20"/>
        <v>0</v>
      </c>
    </row>
    <row r="911" spans="13:14" x14ac:dyDescent="0.3">
      <c r="M911" s="7">
        <f t="shared" si="20"/>
        <v>0</v>
      </c>
      <c r="N911" s="7">
        <f t="shared" si="20"/>
        <v>0</v>
      </c>
    </row>
    <row r="912" spans="13:14" x14ac:dyDescent="0.3">
      <c r="M912" s="7">
        <f t="shared" si="20"/>
        <v>0</v>
      </c>
      <c r="N912" s="7">
        <f t="shared" si="20"/>
        <v>0</v>
      </c>
    </row>
    <row r="913" spans="13:14" x14ac:dyDescent="0.3">
      <c r="M913" s="7">
        <f t="shared" si="20"/>
        <v>0</v>
      </c>
      <c r="N913" s="7">
        <f t="shared" si="20"/>
        <v>0</v>
      </c>
    </row>
    <row r="914" spans="13:14" x14ac:dyDescent="0.3">
      <c r="M914" s="7">
        <f t="shared" si="20"/>
        <v>0</v>
      </c>
      <c r="N914" s="7">
        <f t="shared" si="20"/>
        <v>0</v>
      </c>
    </row>
    <row r="915" spans="13:14" x14ac:dyDescent="0.3">
      <c r="M915" s="7">
        <f t="shared" si="20"/>
        <v>0</v>
      </c>
      <c r="N915" s="7">
        <f t="shared" si="20"/>
        <v>0</v>
      </c>
    </row>
    <row r="916" spans="13:14" x14ac:dyDescent="0.3">
      <c r="M916" s="7">
        <f t="shared" si="20"/>
        <v>0</v>
      </c>
      <c r="N916" s="7">
        <f t="shared" si="20"/>
        <v>0</v>
      </c>
    </row>
    <row r="917" spans="13:14" x14ac:dyDescent="0.3">
      <c r="M917" s="7">
        <f t="shared" si="20"/>
        <v>0</v>
      </c>
      <c r="N917" s="7">
        <f t="shared" si="20"/>
        <v>0</v>
      </c>
    </row>
    <row r="918" spans="13:14" x14ac:dyDescent="0.3">
      <c r="M918" s="7">
        <f t="shared" si="20"/>
        <v>0</v>
      </c>
      <c r="N918" s="7">
        <f t="shared" si="20"/>
        <v>0</v>
      </c>
    </row>
    <row r="919" spans="13:14" x14ac:dyDescent="0.3">
      <c r="M919" s="7">
        <f t="shared" si="20"/>
        <v>0</v>
      </c>
      <c r="N919" s="7">
        <f t="shared" si="20"/>
        <v>0</v>
      </c>
    </row>
    <row r="920" spans="13:14" x14ac:dyDescent="0.3">
      <c r="M920" s="7">
        <f t="shared" si="20"/>
        <v>0</v>
      </c>
      <c r="N920" s="7">
        <f t="shared" si="20"/>
        <v>0</v>
      </c>
    </row>
    <row r="921" spans="13:14" x14ac:dyDescent="0.3">
      <c r="M921" s="7">
        <f t="shared" si="20"/>
        <v>0</v>
      </c>
      <c r="N921" s="7">
        <f t="shared" si="20"/>
        <v>0</v>
      </c>
    </row>
    <row r="922" spans="13:14" x14ac:dyDescent="0.3">
      <c r="M922" s="7">
        <f t="shared" si="20"/>
        <v>0</v>
      </c>
      <c r="N922" s="7">
        <f t="shared" si="20"/>
        <v>0</v>
      </c>
    </row>
    <row r="923" spans="13:14" x14ac:dyDescent="0.3">
      <c r="M923" s="7">
        <f t="shared" si="20"/>
        <v>0</v>
      </c>
      <c r="N923" s="7">
        <f t="shared" si="20"/>
        <v>0</v>
      </c>
    </row>
    <row r="924" spans="13:14" x14ac:dyDescent="0.3">
      <c r="M924" s="7">
        <f t="shared" si="20"/>
        <v>0</v>
      </c>
      <c r="N924" s="7">
        <f t="shared" si="20"/>
        <v>0</v>
      </c>
    </row>
    <row r="925" spans="13:14" x14ac:dyDescent="0.3">
      <c r="M925" s="7">
        <f t="shared" si="20"/>
        <v>0</v>
      </c>
      <c r="N925" s="7">
        <f t="shared" si="20"/>
        <v>0</v>
      </c>
    </row>
    <row r="926" spans="13:14" x14ac:dyDescent="0.3">
      <c r="M926" s="7">
        <f t="shared" si="20"/>
        <v>0</v>
      </c>
      <c r="N926" s="7">
        <f t="shared" si="20"/>
        <v>0</v>
      </c>
    </row>
    <row r="927" spans="13:14" x14ac:dyDescent="0.3">
      <c r="M927" s="7">
        <f t="shared" si="20"/>
        <v>0</v>
      </c>
      <c r="N927" s="7">
        <f t="shared" si="20"/>
        <v>0</v>
      </c>
    </row>
    <row r="928" spans="13:14" x14ac:dyDescent="0.3">
      <c r="M928" s="7">
        <f t="shared" si="20"/>
        <v>0</v>
      </c>
      <c r="N928" s="7">
        <f t="shared" si="20"/>
        <v>0</v>
      </c>
    </row>
    <row r="929" spans="13:14" x14ac:dyDescent="0.3">
      <c r="M929" s="7">
        <f t="shared" si="20"/>
        <v>0</v>
      </c>
      <c r="N929" s="7">
        <f t="shared" si="20"/>
        <v>0</v>
      </c>
    </row>
    <row r="930" spans="13:14" x14ac:dyDescent="0.3">
      <c r="M930" s="7">
        <f t="shared" si="20"/>
        <v>0</v>
      </c>
      <c r="N930" s="7">
        <f t="shared" si="20"/>
        <v>0</v>
      </c>
    </row>
    <row r="931" spans="13:14" x14ac:dyDescent="0.3">
      <c r="M931" s="7">
        <f t="shared" si="20"/>
        <v>0</v>
      </c>
      <c r="N931" s="7">
        <f t="shared" si="20"/>
        <v>0</v>
      </c>
    </row>
    <row r="932" spans="13:14" x14ac:dyDescent="0.3">
      <c r="M932" s="7">
        <f t="shared" si="20"/>
        <v>0</v>
      </c>
      <c r="N932" s="7">
        <f t="shared" si="20"/>
        <v>0</v>
      </c>
    </row>
    <row r="933" spans="13:14" x14ac:dyDescent="0.3">
      <c r="M933" s="7">
        <f t="shared" si="20"/>
        <v>0</v>
      </c>
      <c r="N933" s="7">
        <f t="shared" si="20"/>
        <v>0</v>
      </c>
    </row>
    <row r="934" spans="13:14" x14ac:dyDescent="0.3">
      <c r="M934" s="7">
        <f t="shared" si="20"/>
        <v>0</v>
      </c>
      <c r="N934" s="7">
        <f t="shared" si="20"/>
        <v>0</v>
      </c>
    </row>
    <row r="935" spans="13:14" x14ac:dyDescent="0.3">
      <c r="M935" s="7">
        <f t="shared" si="20"/>
        <v>0</v>
      </c>
      <c r="N935" s="7">
        <f t="shared" si="20"/>
        <v>0</v>
      </c>
    </row>
    <row r="936" spans="13:14" x14ac:dyDescent="0.3">
      <c r="M936" s="7">
        <f t="shared" si="20"/>
        <v>0</v>
      </c>
      <c r="N936" s="7">
        <f t="shared" si="20"/>
        <v>0</v>
      </c>
    </row>
    <row r="937" spans="13:14" x14ac:dyDescent="0.3">
      <c r="M937" s="7">
        <f t="shared" si="20"/>
        <v>0</v>
      </c>
      <c r="N937" s="7">
        <f t="shared" si="20"/>
        <v>0</v>
      </c>
    </row>
    <row r="938" spans="13:14" x14ac:dyDescent="0.3">
      <c r="M938" s="7">
        <f t="shared" si="20"/>
        <v>0</v>
      </c>
      <c r="N938" s="7">
        <f t="shared" si="20"/>
        <v>0</v>
      </c>
    </row>
    <row r="939" spans="13:14" x14ac:dyDescent="0.3">
      <c r="M939" s="7">
        <f t="shared" si="20"/>
        <v>0</v>
      </c>
      <c r="N939" s="7">
        <f t="shared" si="20"/>
        <v>0</v>
      </c>
    </row>
    <row r="940" spans="13:14" x14ac:dyDescent="0.3">
      <c r="M940" s="7">
        <f t="shared" si="20"/>
        <v>0</v>
      </c>
      <c r="N940" s="7">
        <f t="shared" si="20"/>
        <v>0</v>
      </c>
    </row>
    <row r="941" spans="13:14" x14ac:dyDescent="0.3">
      <c r="M941" s="7">
        <f t="shared" si="20"/>
        <v>0</v>
      </c>
      <c r="N941" s="7">
        <f t="shared" si="20"/>
        <v>0</v>
      </c>
    </row>
    <row r="942" spans="13:14" x14ac:dyDescent="0.3">
      <c r="M942" s="7">
        <f t="shared" si="20"/>
        <v>0</v>
      </c>
      <c r="N942" s="7">
        <f t="shared" si="20"/>
        <v>0</v>
      </c>
    </row>
    <row r="943" spans="13:14" x14ac:dyDescent="0.3">
      <c r="M943" s="7">
        <f t="shared" si="20"/>
        <v>0</v>
      </c>
      <c r="N943" s="7">
        <f t="shared" si="20"/>
        <v>0</v>
      </c>
    </row>
    <row r="944" spans="13:14" x14ac:dyDescent="0.3">
      <c r="M944" s="7">
        <f t="shared" si="20"/>
        <v>0</v>
      </c>
      <c r="N944" s="7">
        <f t="shared" si="20"/>
        <v>0</v>
      </c>
    </row>
    <row r="945" spans="13:14" x14ac:dyDescent="0.3">
      <c r="M945" s="7">
        <f t="shared" si="20"/>
        <v>0</v>
      </c>
      <c r="N945" s="7">
        <f t="shared" si="20"/>
        <v>0</v>
      </c>
    </row>
    <row r="946" spans="13:14" x14ac:dyDescent="0.3">
      <c r="M946" s="7">
        <f t="shared" si="20"/>
        <v>0</v>
      </c>
      <c r="N946" s="7">
        <f t="shared" si="20"/>
        <v>0</v>
      </c>
    </row>
    <row r="947" spans="13:14" x14ac:dyDescent="0.3">
      <c r="M947" s="7">
        <f t="shared" si="20"/>
        <v>0</v>
      </c>
      <c r="N947" s="7">
        <f t="shared" si="20"/>
        <v>0</v>
      </c>
    </row>
    <row r="948" spans="13:14" x14ac:dyDescent="0.3">
      <c r="M948" s="7">
        <f t="shared" si="20"/>
        <v>0</v>
      </c>
      <c r="N948" s="7">
        <f t="shared" si="20"/>
        <v>0</v>
      </c>
    </row>
    <row r="949" spans="13:14" x14ac:dyDescent="0.3">
      <c r="M949" s="7">
        <f t="shared" si="20"/>
        <v>0</v>
      </c>
      <c r="N949" s="7">
        <f t="shared" si="20"/>
        <v>0</v>
      </c>
    </row>
    <row r="950" spans="13:14" x14ac:dyDescent="0.3">
      <c r="M950" s="7">
        <f t="shared" si="20"/>
        <v>0</v>
      </c>
      <c r="N950" s="7">
        <f t="shared" si="20"/>
        <v>0</v>
      </c>
    </row>
    <row r="951" spans="13:14" x14ac:dyDescent="0.3">
      <c r="M951" s="7">
        <f t="shared" si="20"/>
        <v>0</v>
      </c>
      <c r="N951" s="7">
        <f t="shared" si="20"/>
        <v>0</v>
      </c>
    </row>
    <row r="952" spans="13:14" x14ac:dyDescent="0.3">
      <c r="M952" s="7">
        <f t="shared" si="20"/>
        <v>0</v>
      </c>
      <c r="N952" s="7">
        <f t="shared" si="20"/>
        <v>0</v>
      </c>
    </row>
    <row r="953" spans="13:14" x14ac:dyDescent="0.3">
      <c r="M953" s="7">
        <f t="shared" si="20"/>
        <v>0</v>
      </c>
      <c r="N953" s="7">
        <f t="shared" si="20"/>
        <v>0</v>
      </c>
    </row>
    <row r="954" spans="13:14" x14ac:dyDescent="0.3">
      <c r="M954" s="7">
        <f t="shared" si="20"/>
        <v>0</v>
      </c>
      <c r="N954" s="7">
        <f t="shared" si="20"/>
        <v>0</v>
      </c>
    </row>
    <row r="955" spans="13:14" x14ac:dyDescent="0.3">
      <c r="M955" s="7">
        <f t="shared" si="20"/>
        <v>0</v>
      </c>
      <c r="N955" s="7">
        <f t="shared" si="20"/>
        <v>0</v>
      </c>
    </row>
    <row r="956" spans="13:14" x14ac:dyDescent="0.3">
      <c r="M956" s="7">
        <f t="shared" si="20"/>
        <v>0</v>
      </c>
      <c r="N956" s="7">
        <f t="shared" si="20"/>
        <v>0</v>
      </c>
    </row>
    <row r="957" spans="13:14" x14ac:dyDescent="0.3">
      <c r="M957" s="7">
        <f t="shared" si="20"/>
        <v>0</v>
      </c>
      <c r="N957" s="7">
        <f t="shared" si="20"/>
        <v>0</v>
      </c>
    </row>
    <row r="958" spans="13:14" x14ac:dyDescent="0.3">
      <c r="M958" s="7">
        <f t="shared" si="20"/>
        <v>0</v>
      </c>
      <c r="N958" s="7">
        <f t="shared" si="20"/>
        <v>0</v>
      </c>
    </row>
    <row r="959" spans="13:14" x14ac:dyDescent="0.3">
      <c r="M959" s="7">
        <f t="shared" si="20"/>
        <v>0</v>
      </c>
      <c r="N959" s="7">
        <f t="shared" si="20"/>
        <v>0</v>
      </c>
    </row>
    <row r="960" spans="13:14" x14ac:dyDescent="0.3">
      <c r="M960" s="7">
        <f t="shared" si="20"/>
        <v>0</v>
      </c>
      <c r="N960" s="7">
        <f t="shared" si="20"/>
        <v>0</v>
      </c>
    </row>
    <row r="961" spans="13:14" x14ac:dyDescent="0.3">
      <c r="M961" s="7">
        <f t="shared" si="20"/>
        <v>0</v>
      </c>
      <c r="N961" s="7">
        <f t="shared" si="20"/>
        <v>0</v>
      </c>
    </row>
    <row r="962" spans="13:14" x14ac:dyDescent="0.3">
      <c r="M962" s="7">
        <f t="shared" si="20"/>
        <v>0</v>
      </c>
      <c r="N962" s="7">
        <f t="shared" si="20"/>
        <v>0</v>
      </c>
    </row>
    <row r="963" spans="13:14" x14ac:dyDescent="0.3">
      <c r="M963" s="7">
        <f t="shared" ref="M963:N1026" si="21">B963-B962</f>
        <v>0</v>
      </c>
      <c r="N963" s="7">
        <f t="shared" si="21"/>
        <v>0</v>
      </c>
    </row>
    <row r="964" spans="13:14" x14ac:dyDescent="0.3">
      <c r="M964" s="7">
        <f t="shared" si="21"/>
        <v>0</v>
      </c>
      <c r="N964" s="7">
        <f t="shared" si="21"/>
        <v>0</v>
      </c>
    </row>
    <row r="965" spans="13:14" x14ac:dyDescent="0.3">
      <c r="M965" s="7">
        <f t="shared" si="21"/>
        <v>0</v>
      </c>
      <c r="N965" s="7">
        <f t="shared" si="21"/>
        <v>0</v>
      </c>
    </row>
    <row r="966" spans="13:14" x14ac:dyDescent="0.3">
      <c r="M966" s="7">
        <f t="shared" si="21"/>
        <v>0</v>
      </c>
      <c r="N966" s="7">
        <f t="shared" si="21"/>
        <v>0</v>
      </c>
    </row>
    <row r="967" spans="13:14" x14ac:dyDescent="0.3">
      <c r="M967" s="7">
        <f t="shared" si="21"/>
        <v>0</v>
      </c>
      <c r="N967" s="7">
        <f t="shared" si="21"/>
        <v>0</v>
      </c>
    </row>
    <row r="968" spans="13:14" x14ac:dyDescent="0.3">
      <c r="M968" s="7">
        <f t="shared" si="21"/>
        <v>0</v>
      </c>
      <c r="N968" s="7">
        <f t="shared" si="21"/>
        <v>0</v>
      </c>
    </row>
    <row r="969" spans="13:14" x14ac:dyDescent="0.3">
      <c r="M969" s="7">
        <f t="shared" si="21"/>
        <v>0</v>
      </c>
      <c r="N969" s="7">
        <f t="shared" si="21"/>
        <v>0</v>
      </c>
    </row>
    <row r="970" spans="13:14" x14ac:dyDescent="0.3">
      <c r="M970" s="7">
        <f t="shared" si="21"/>
        <v>0</v>
      </c>
      <c r="N970" s="7">
        <f t="shared" si="21"/>
        <v>0</v>
      </c>
    </row>
    <row r="971" spans="13:14" x14ac:dyDescent="0.3">
      <c r="M971" s="7">
        <f t="shared" si="21"/>
        <v>0</v>
      </c>
      <c r="N971" s="7">
        <f t="shared" si="21"/>
        <v>0</v>
      </c>
    </row>
    <row r="972" spans="13:14" x14ac:dyDescent="0.3">
      <c r="M972" s="7">
        <f t="shared" si="21"/>
        <v>0</v>
      </c>
      <c r="N972" s="7">
        <f t="shared" si="21"/>
        <v>0</v>
      </c>
    </row>
    <row r="973" spans="13:14" x14ac:dyDescent="0.3">
      <c r="M973" s="7">
        <f t="shared" si="21"/>
        <v>0</v>
      </c>
      <c r="N973" s="7">
        <f t="shared" si="21"/>
        <v>0</v>
      </c>
    </row>
    <row r="974" spans="13:14" x14ac:dyDescent="0.3">
      <c r="M974" s="7">
        <f t="shared" si="21"/>
        <v>0</v>
      </c>
      <c r="N974" s="7">
        <f t="shared" si="21"/>
        <v>0</v>
      </c>
    </row>
    <row r="975" spans="13:14" x14ac:dyDescent="0.3">
      <c r="M975" s="7">
        <f t="shared" si="21"/>
        <v>0</v>
      </c>
      <c r="N975" s="7">
        <f t="shared" si="21"/>
        <v>0</v>
      </c>
    </row>
    <row r="976" spans="13:14" x14ac:dyDescent="0.3">
      <c r="M976" s="7">
        <f t="shared" si="21"/>
        <v>0</v>
      </c>
      <c r="N976" s="7">
        <f t="shared" si="21"/>
        <v>0</v>
      </c>
    </row>
    <row r="977" spans="13:14" x14ac:dyDescent="0.3">
      <c r="M977" s="7">
        <f t="shared" si="21"/>
        <v>0</v>
      </c>
      <c r="N977" s="7">
        <f t="shared" si="21"/>
        <v>0</v>
      </c>
    </row>
    <row r="978" spans="13:14" x14ac:dyDescent="0.3">
      <c r="M978" s="7">
        <f t="shared" si="21"/>
        <v>0</v>
      </c>
      <c r="N978" s="7">
        <f t="shared" si="21"/>
        <v>0</v>
      </c>
    </row>
    <row r="979" spans="13:14" x14ac:dyDescent="0.3">
      <c r="M979" s="7">
        <f t="shared" si="21"/>
        <v>0</v>
      </c>
      <c r="N979" s="7">
        <f t="shared" si="21"/>
        <v>0</v>
      </c>
    </row>
    <row r="980" spans="13:14" x14ac:dyDescent="0.3">
      <c r="M980" s="7">
        <f t="shared" si="21"/>
        <v>0</v>
      </c>
      <c r="N980" s="7">
        <f t="shared" si="21"/>
        <v>0</v>
      </c>
    </row>
    <row r="981" spans="13:14" x14ac:dyDescent="0.3">
      <c r="M981" s="7">
        <f t="shared" si="21"/>
        <v>0</v>
      </c>
      <c r="N981" s="7">
        <f t="shared" si="21"/>
        <v>0</v>
      </c>
    </row>
    <row r="982" spans="13:14" x14ac:dyDescent="0.3">
      <c r="M982" s="7">
        <f t="shared" si="21"/>
        <v>0</v>
      </c>
      <c r="N982" s="7">
        <f t="shared" si="21"/>
        <v>0</v>
      </c>
    </row>
    <row r="983" spans="13:14" x14ac:dyDescent="0.3">
      <c r="M983" s="7">
        <f t="shared" si="21"/>
        <v>0</v>
      </c>
      <c r="N983" s="7">
        <f t="shared" si="21"/>
        <v>0</v>
      </c>
    </row>
    <row r="984" spans="13:14" x14ac:dyDescent="0.3">
      <c r="M984" s="7">
        <f t="shared" si="21"/>
        <v>0</v>
      </c>
      <c r="N984" s="7">
        <f t="shared" si="21"/>
        <v>0</v>
      </c>
    </row>
    <row r="985" spans="13:14" x14ac:dyDescent="0.3">
      <c r="M985" s="7">
        <f t="shared" si="21"/>
        <v>0</v>
      </c>
      <c r="N985" s="7">
        <f t="shared" si="21"/>
        <v>0</v>
      </c>
    </row>
    <row r="986" spans="13:14" x14ac:dyDescent="0.3">
      <c r="M986" s="7">
        <f t="shared" si="21"/>
        <v>0</v>
      </c>
      <c r="N986" s="7">
        <f t="shared" si="21"/>
        <v>0</v>
      </c>
    </row>
    <row r="987" spans="13:14" x14ac:dyDescent="0.3">
      <c r="M987" s="7">
        <f t="shared" si="21"/>
        <v>0</v>
      </c>
      <c r="N987" s="7">
        <f t="shared" si="21"/>
        <v>0</v>
      </c>
    </row>
    <row r="988" spans="13:14" x14ac:dyDescent="0.3">
      <c r="M988" s="7">
        <f t="shared" si="21"/>
        <v>0</v>
      </c>
      <c r="N988" s="7">
        <f t="shared" si="21"/>
        <v>0</v>
      </c>
    </row>
    <row r="989" spans="13:14" x14ac:dyDescent="0.3">
      <c r="M989" s="7">
        <f t="shared" si="21"/>
        <v>0</v>
      </c>
      <c r="N989" s="7">
        <f t="shared" si="21"/>
        <v>0</v>
      </c>
    </row>
    <row r="990" spans="13:14" x14ac:dyDescent="0.3">
      <c r="M990" s="7">
        <f t="shared" si="21"/>
        <v>0</v>
      </c>
      <c r="N990" s="7">
        <f t="shared" si="21"/>
        <v>0</v>
      </c>
    </row>
    <row r="991" spans="13:14" x14ac:dyDescent="0.3">
      <c r="M991" s="7">
        <f t="shared" si="21"/>
        <v>0</v>
      </c>
      <c r="N991" s="7">
        <f t="shared" si="21"/>
        <v>0</v>
      </c>
    </row>
    <row r="992" spans="13:14" x14ac:dyDescent="0.3">
      <c r="M992" s="7">
        <f t="shared" si="21"/>
        <v>0</v>
      </c>
      <c r="N992" s="7">
        <f t="shared" si="21"/>
        <v>0</v>
      </c>
    </row>
    <row r="993" spans="13:14" x14ac:dyDescent="0.3">
      <c r="M993" s="7">
        <f t="shared" si="21"/>
        <v>0</v>
      </c>
      <c r="N993" s="7">
        <f t="shared" si="21"/>
        <v>0</v>
      </c>
    </row>
    <row r="994" spans="13:14" x14ac:dyDescent="0.3">
      <c r="M994" s="7">
        <f t="shared" si="21"/>
        <v>0</v>
      </c>
      <c r="N994" s="7">
        <f t="shared" si="21"/>
        <v>0</v>
      </c>
    </row>
    <row r="995" spans="13:14" x14ac:dyDescent="0.3">
      <c r="M995" s="7">
        <f t="shared" si="21"/>
        <v>0</v>
      </c>
      <c r="N995" s="7">
        <f t="shared" si="21"/>
        <v>0</v>
      </c>
    </row>
    <row r="996" spans="13:14" x14ac:dyDescent="0.3">
      <c r="M996" s="7">
        <f t="shared" si="21"/>
        <v>0</v>
      </c>
      <c r="N996" s="7">
        <f t="shared" si="21"/>
        <v>0</v>
      </c>
    </row>
    <row r="997" spans="13:14" x14ac:dyDescent="0.3">
      <c r="M997" s="7">
        <f t="shared" si="21"/>
        <v>0</v>
      </c>
      <c r="N997" s="7">
        <f t="shared" si="21"/>
        <v>0</v>
      </c>
    </row>
    <row r="998" spans="13:14" x14ac:dyDescent="0.3">
      <c r="M998" s="7">
        <f t="shared" si="21"/>
        <v>0</v>
      </c>
      <c r="N998" s="7">
        <f t="shared" si="21"/>
        <v>0</v>
      </c>
    </row>
    <row r="999" spans="13:14" x14ac:dyDescent="0.3">
      <c r="M999" s="7">
        <f t="shared" si="21"/>
        <v>0</v>
      </c>
      <c r="N999" s="7">
        <f t="shared" si="21"/>
        <v>0</v>
      </c>
    </row>
    <row r="1000" spans="13:14" x14ac:dyDescent="0.3">
      <c r="M1000" s="7">
        <f t="shared" si="21"/>
        <v>0</v>
      </c>
      <c r="N1000" s="7">
        <f t="shared" si="21"/>
        <v>0</v>
      </c>
    </row>
    <row r="1001" spans="13:14" x14ac:dyDescent="0.3">
      <c r="M1001" s="7">
        <f t="shared" si="21"/>
        <v>0</v>
      </c>
      <c r="N1001" s="7">
        <f t="shared" si="21"/>
        <v>0</v>
      </c>
    </row>
    <row r="1002" spans="13:14" x14ac:dyDescent="0.3">
      <c r="M1002" s="7">
        <f t="shared" si="21"/>
        <v>0</v>
      </c>
      <c r="N1002" s="7">
        <f t="shared" si="21"/>
        <v>0</v>
      </c>
    </row>
    <row r="1003" spans="13:14" x14ac:dyDescent="0.3">
      <c r="M1003" s="7">
        <f t="shared" si="21"/>
        <v>0</v>
      </c>
      <c r="N1003" s="7">
        <f t="shared" si="21"/>
        <v>0</v>
      </c>
    </row>
    <row r="1004" spans="13:14" x14ac:dyDescent="0.3">
      <c r="M1004" s="7">
        <f t="shared" si="21"/>
        <v>0</v>
      </c>
      <c r="N1004" s="7">
        <f t="shared" si="21"/>
        <v>0</v>
      </c>
    </row>
    <row r="1005" spans="13:14" x14ac:dyDescent="0.3">
      <c r="M1005" s="7">
        <f t="shared" si="21"/>
        <v>0</v>
      </c>
      <c r="N1005" s="7">
        <f t="shared" si="21"/>
        <v>0</v>
      </c>
    </row>
    <row r="1006" spans="13:14" x14ac:dyDescent="0.3">
      <c r="M1006" s="7">
        <f t="shared" si="21"/>
        <v>0</v>
      </c>
      <c r="N1006" s="7">
        <f t="shared" si="21"/>
        <v>0</v>
      </c>
    </row>
    <row r="1007" spans="13:14" x14ac:dyDescent="0.3">
      <c r="M1007" s="7">
        <f t="shared" si="21"/>
        <v>0</v>
      </c>
      <c r="N1007" s="7">
        <f t="shared" si="21"/>
        <v>0</v>
      </c>
    </row>
    <row r="1008" spans="13:14" x14ac:dyDescent="0.3">
      <c r="M1008" s="7">
        <f t="shared" si="21"/>
        <v>0</v>
      </c>
      <c r="N1008" s="7">
        <f t="shared" si="21"/>
        <v>0</v>
      </c>
    </row>
    <row r="1009" spans="13:14" x14ac:dyDescent="0.3">
      <c r="M1009" s="7">
        <f t="shared" si="21"/>
        <v>0</v>
      </c>
      <c r="N1009" s="7">
        <f t="shared" si="21"/>
        <v>0</v>
      </c>
    </row>
    <row r="1010" spans="13:14" x14ac:dyDescent="0.3">
      <c r="M1010" s="7">
        <f t="shared" si="21"/>
        <v>0</v>
      </c>
      <c r="N1010" s="7">
        <f t="shared" si="21"/>
        <v>0</v>
      </c>
    </row>
    <row r="1011" spans="13:14" x14ac:dyDescent="0.3">
      <c r="M1011" s="7">
        <f t="shared" si="21"/>
        <v>0</v>
      </c>
      <c r="N1011" s="7">
        <f t="shared" si="21"/>
        <v>0</v>
      </c>
    </row>
    <row r="1012" spans="13:14" x14ac:dyDescent="0.3">
      <c r="M1012" s="7">
        <f t="shared" si="21"/>
        <v>0</v>
      </c>
      <c r="N1012" s="7">
        <f t="shared" si="21"/>
        <v>0</v>
      </c>
    </row>
    <row r="1013" spans="13:14" x14ac:dyDescent="0.3">
      <c r="M1013" s="7">
        <f t="shared" si="21"/>
        <v>0</v>
      </c>
      <c r="N1013" s="7">
        <f t="shared" si="21"/>
        <v>0</v>
      </c>
    </row>
    <row r="1014" spans="13:14" x14ac:dyDescent="0.3">
      <c r="M1014" s="7">
        <f t="shared" si="21"/>
        <v>0</v>
      </c>
      <c r="N1014" s="7">
        <f t="shared" si="21"/>
        <v>0</v>
      </c>
    </row>
    <row r="1015" spans="13:14" x14ac:dyDescent="0.3">
      <c r="M1015" s="7">
        <f t="shared" si="21"/>
        <v>0</v>
      </c>
      <c r="N1015" s="7">
        <f t="shared" si="21"/>
        <v>0</v>
      </c>
    </row>
    <row r="1016" spans="13:14" x14ac:dyDescent="0.3">
      <c r="M1016" s="7">
        <f t="shared" si="21"/>
        <v>0</v>
      </c>
      <c r="N1016" s="7">
        <f t="shared" si="21"/>
        <v>0</v>
      </c>
    </row>
    <row r="1017" spans="13:14" x14ac:dyDescent="0.3">
      <c r="M1017" s="7">
        <f t="shared" si="21"/>
        <v>0</v>
      </c>
      <c r="N1017" s="7">
        <f t="shared" si="21"/>
        <v>0</v>
      </c>
    </row>
    <row r="1018" spans="13:14" x14ac:dyDescent="0.3">
      <c r="M1018" s="7">
        <f t="shared" si="21"/>
        <v>0</v>
      </c>
      <c r="N1018" s="7">
        <f t="shared" si="21"/>
        <v>0</v>
      </c>
    </row>
    <row r="1019" spans="13:14" x14ac:dyDescent="0.3">
      <c r="M1019" s="7">
        <f t="shared" si="21"/>
        <v>0</v>
      </c>
      <c r="N1019" s="7">
        <f t="shared" si="21"/>
        <v>0</v>
      </c>
    </row>
    <row r="1020" spans="13:14" x14ac:dyDescent="0.3">
      <c r="M1020" s="7">
        <f t="shared" si="21"/>
        <v>0</v>
      </c>
      <c r="N1020" s="7">
        <f t="shared" si="21"/>
        <v>0</v>
      </c>
    </row>
    <row r="1021" spans="13:14" x14ac:dyDescent="0.3">
      <c r="M1021" s="7">
        <f t="shared" si="21"/>
        <v>0</v>
      </c>
      <c r="N1021" s="7">
        <f t="shared" si="21"/>
        <v>0</v>
      </c>
    </row>
    <row r="1022" spans="13:14" x14ac:dyDescent="0.3">
      <c r="M1022" s="7">
        <f t="shared" si="21"/>
        <v>0</v>
      </c>
      <c r="N1022" s="7">
        <f t="shared" si="21"/>
        <v>0</v>
      </c>
    </row>
    <row r="1023" spans="13:14" x14ac:dyDescent="0.3">
      <c r="M1023" s="7">
        <f t="shared" si="21"/>
        <v>0</v>
      </c>
      <c r="N1023" s="7">
        <f t="shared" si="21"/>
        <v>0</v>
      </c>
    </row>
    <row r="1024" spans="13:14" x14ac:dyDescent="0.3">
      <c r="M1024" s="7">
        <f t="shared" si="21"/>
        <v>0</v>
      </c>
      <c r="N1024" s="7">
        <f t="shared" si="21"/>
        <v>0</v>
      </c>
    </row>
    <row r="1025" spans="13:14" x14ac:dyDescent="0.3">
      <c r="M1025" s="7">
        <f t="shared" si="21"/>
        <v>0</v>
      </c>
      <c r="N1025" s="7">
        <f t="shared" si="21"/>
        <v>0</v>
      </c>
    </row>
    <row r="1026" spans="13:14" x14ac:dyDescent="0.3">
      <c r="M1026" s="7">
        <f t="shared" si="21"/>
        <v>0</v>
      </c>
      <c r="N1026" s="7">
        <f t="shared" si="21"/>
        <v>0</v>
      </c>
    </row>
    <row r="1027" spans="13:14" x14ac:dyDescent="0.3">
      <c r="M1027" s="7">
        <f t="shared" ref="M1027:N1090" si="22">B1027-B1026</f>
        <v>0</v>
      </c>
      <c r="N1027" s="7">
        <f t="shared" si="22"/>
        <v>0</v>
      </c>
    </row>
    <row r="1028" spans="13:14" x14ac:dyDescent="0.3">
      <c r="M1028" s="7">
        <f t="shared" si="22"/>
        <v>0</v>
      </c>
      <c r="N1028" s="7">
        <f t="shared" si="22"/>
        <v>0</v>
      </c>
    </row>
    <row r="1029" spans="13:14" x14ac:dyDescent="0.3">
      <c r="M1029" s="7">
        <f t="shared" si="22"/>
        <v>0</v>
      </c>
      <c r="N1029" s="7">
        <f t="shared" si="22"/>
        <v>0</v>
      </c>
    </row>
    <row r="1030" spans="13:14" x14ac:dyDescent="0.3">
      <c r="M1030" s="7">
        <f t="shared" si="22"/>
        <v>0</v>
      </c>
      <c r="N1030" s="7">
        <f t="shared" si="22"/>
        <v>0</v>
      </c>
    </row>
    <row r="1031" spans="13:14" x14ac:dyDescent="0.3">
      <c r="M1031" s="7">
        <f t="shared" si="22"/>
        <v>0</v>
      </c>
      <c r="N1031" s="7">
        <f t="shared" si="22"/>
        <v>0</v>
      </c>
    </row>
    <row r="1032" spans="13:14" x14ac:dyDescent="0.3">
      <c r="M1032" s="7">
        <f t="shared" si="22"/>
        <v>0</v>
      </c>
      <c r="N1032" s="7">
        <f t="shared" si="22"/>
        <v>0</v>
      </c>
    </row>
    <row r="1033" spans="13:14" x14ac:dyDescent="0.3">
      <c r="M1033" s="7">
        <f t="shared" si="22"/>
        <v>0</v>
      </c>
      <c r="N1033" s="7">
        <f t="shared" si="22"/>
        <v>0</v>
      </c>
    </row>
    <row r="1034" spans="13:14" x14ac:dyDescent="0.3">
      <c r="M1034" s="7">
        <f t="shared" si="22"/>
        <v>0</v>
      </c>
      <c r="N1034" s="7">
        <f t="shared" si="22"/>
        <v>0</v>
      </c>
    </row>
    <row r="1035" spans="13:14" x14ac:dyDescent="0.3">
      <c r="M1035" s="7">
        <f t="shared" si="22"/>
        <v>0</v>
      </c>
      <c r="N1035" s="7">
        <f t="shared" si="22"/>
        <v>0</v>
      </c>
    </row>
    <row r="1036" spans="13:14" x14ac:dyDescent="0.3">
      <c r="M1036" s="7">
        <f t="shared" si="22"/>
        <v>0</v>
      </c>
      <c r="N1036" s="7">
        <f t="shared" si="22"/>
        <v>0</v>
      </c>
    </row>
    <row r="1037" spans="13:14" x14ac:dyDescent="0.3">
      <c r="M1037" s="7">
        <f t="shared" si="22"/>
        <v>0</v>
      </c>
      <c r="N1037" s="7">
        <f t="shared" si="22"/>
        <v>0</v>
      </c>
    </row>
    <row r="1038" spans="13:14" x14ac:dyDescent="0.3">
      <c r="M1038" s="7">
        <f t="shared" si="22"/>
        <v>0</v>
      </c>
      <c r="N1038" s="7">
        <f t="shared" si="22"/>
        <v>0</v>
      </c>
    </row>
    <row r="1039" spans="13:14" x14ac:dyDescent="0.3">
      <c r="M1039" s="7">
        <f t="shared" si="22"/>
        <v>0</v>
      </c>
      <c r="N1039" s="7">
        <f t="shared" si="22"/>
        <v>0</v>
      </c>
    </row>
    <row r="1040" spans="13:14" x14ac:dyDescent="0.3">
      <c r="M1040" s="7">
        <f t="shared" si="22"/>
        <v>0</v>
      </c>
      <c r="N1040" s="7">
        <f t="shared" si="22"/>
        <v>0</v>
      </c>
    </row>
    <row r="1041" spans="13:14" x14ac:dyDescent="0.3">
      <c r="M1041" s="7">
        <f t="shared" si="22"/>
        <v>0</v>
      </c>
      <c r="N1041" s="7">
        <f t="shared" si="22"/>
        <v>0</v>
      </c>
    </row>
    <row r="1042" spans="13:14" x14ac:dyDescent="0.3">
      <c r="M1042" s="7">
        <f t="shared" si="22"/>
        <v>0</v>
      </c>
      <c r="N1042" s="7">
        <f t="shared" si="22"/>
        <v>0</v>
      </c>
    </row>
    <row r="1043" spans="13:14" x14ac:dyDescent="0.3">
      <c r="M1043" s="7">
        <f t="shared" si="22"/>
        <v>0</v>
      </c>
      <c r="N1043" s="7">
        <f t="shared" si="22"/>
        <v>0</v>
      </c>
    </row>
    <row r="1044" spans="13:14" x14ac:dyDescent="0.3">
      <c r="M1044" s="7">
        <f t="shared" si="22"/>
        <v>0</v>
      </c>
      <c r="N1044" s="7">
        <f t="shared" si="22"/>
        <v>0</v>
      </c>
    </row>
    <row r="1045" spans="13:14" x14ac:dyDescent="0.3">
      <c r="M1045" s="7">
        <f t="shared" si="22"/>
        <v>0</v>
      </c>
      <c r="N1045" s="7">
        <f t="shared" si="22"/>
        <v>0</v>
      </c>
    </row>
    <row r="1046" spans="13:14" x14ac:dyDescent="0.3">
      <c r="M1046" s="7">
        <f t="shared" si="22"/>
        <v>0</v>
      </c>
      <c r="N1046" s="7">
        <f t="shared" si="22"/>
        <v>0</v>
      </c>
    </row>
    <row r="1047" spans="13:14" x14ac:dyDescent="0.3">
      <c r="M1047" s="7">
        <f t="shared" si="22"/>
        <v>0</v>
      </c>
      <c r="N1047" s="7">
        <f t="shared" si="22"/>
        <v>0</v>
      </c>
    </row>
    <row r="1048" spans="13:14" x14ac:dyDescent="0.3">
      <c r="M1048" s="7">
        <f t="shared" si="22"/>
        <v>0</v>
      </c>
      <c r="N1048" s="7">
        <f t="shared" si="22"/>
        <v>0</v>
      </c>
    </row>
    <row r="1049" spans="13:14" x14ac:dyDescent="0.3">
      <c r="M1049" s="7">
        <f t="shared" si="22"/>
        <v>0</v>
      </c>
      <c r="N1049" s="7">
        <f t="shared" si="22"/>
        <v>0</v>
      </c>
    </row>
    <row r="1050" spans="13:14" x14ac:dyDescent="0.3">
      <c r="M1050" s="7">
        <f t="shared" si="22"/>
        <v>0</v>
      </c>
      <c r="N1050" s="7">
        <f t="shared" si="22"/>
        <v>0</v>
      </c>
    </row>
    <row r="1051" spans="13:14" x14ac:dyDescent="0.3">
      <c r="M1051" s="7">
        <f t="shared" si="22"/>
        <v>0</v>
      </c>
      <c r="N1051" s="7">
        <f t="shared" si="22"/>
        <v>0</v>
      </c>
    </row>
    <row r="1052" spans="13:14" x14ac:dyDescent="0.3">
      <c r="M1052" s="7">
        <f t="shared" si="22"/>
        <v>0</v>
      </c>
      <c r="N1052" s="7">
        <f t="shared" si="22"/>
        <v>0</v>
      </c>
    </row>
    <row r="1053" spans="13:14" x14ac:dyDescent="0.3">
      <c r="M1053" s="7">
        <f t="shared" si="22"/>
        <v>0</v>
      </c>
      <c r="N1053" s="7">
        <f t="shared" si="22"/>
        <v>0</v>
      </c>
    </row>
    <row r="1054" spans="13:14" x14ac:dyDescent="0.3">
      <c r="M1054" s="7">
        <f t="shared" si="22"/>
        <v>0</v>
      </c>
      <c r="N1054" s="7">
        <f t="shared" si="22"/>
        <v>0</v>
      </c>
    </row>
    <row r="1055" spans="13:14" x14ac:dyDescent="0.3">
      <c r="M1055" s="7">
        <f t="shared" si="22"/>
        <v>0</v>
      </c>
      <c r="N1055" s="7">
        <f t="shared" si="22"/>
        <v>0</v>
      </c>
    </row>
    <row r="1056" spans="13:14" x14ac:dyDescent="0.3">
      <c r="M1056" s="7">
        <f t="shared" si="22"/>
        <v>0</v>
      </c>
      <c r="N1056" s="7">
        <f t="shared" si="22"/>
        <v>0</v>
      </c>
    </row>
    <row r="1057" spans="13:14" x14ac:dyDescent="0.3">
      <c r="M1057" s="7">
        <f t="shared" si="22"/>
        <v>0</v>
      </c>
      <c r="N1057" s="7">
        <f t="shared" si="22"/>
        <v>0</v>
      </c>
    </row>
    <row r="1058" spans="13:14" x14ac:dyDescent="0.3">
      <c r="M1058" s="7">
        <f t="shared" si="22"/>
        <v>0</v>
      </c>
      <c r="N1058" s="7">
        <f t="shared" si="22"/>
        <v>0</v>
      </c>
    </row>
    <row r="1059" spans="13:14" x14ac:dyDescent="0.3">
      <c r="M1059" s="7">
        <f t="shared" si="22"/>
        <v>0</v>
      </c>
      <c r="N1059" s="7">
        <f t="shared" si="22"/>
        <v>0</v>
      </c>
    </row>
    <row r="1060" spans="13:14" x14ac:dyDescent="0.3">
      <c r="M1060" s="7">
        <f t="shared" si="22"/>
        <v>0</v>
      </c>
      <c r="N1060" s="7">
        <f t="shared" si="22"/>
        <v>0</v>
      </c>
    </row>
    <row r="1061" spans="13:14" x14ac:dyDescent="0.3">
      <c r="M1061" s="7">
        <f t="shared" si="22"/>
        <v>0</v>
      </c>
      <c r="N1061" s="7">
        <f t="shared" si="22"/>
        <v>0</v>
      </c>
    </row>
    <row r="1062" spans="13:14" x14ac:dyDescent="0.3">
      <c r="M1062" s="7">
        <f t="shared" si="22"/>
        <v>0</v>
      </c>
      <c r="N1062" s="7">
        <f t="shared" si="22"/>
        <v>0</v>
      </c>
    </row>
    <row r="1063" spans="13:14" x14ac:dyDescent="0.3">
      <c r="M1063" s="7">
        <f t="shared" si="22"/>
        <v>0</v>
      </c>
      <c r="N1063" s="7">
        <f t="shared" si="22"/>
        <v>0</v>
      </c>
    </row>
    <row r="1064" spans="13:14" x14ac:dyDescent="0.3">
      <c r="M1064" s="7">
        <f t="shared" si="22"/>
        <v>0</v>
      </c>
      <c r="N1064" s="7">
        <f t="shared" si="22"/>
        <v>0</v>
      </c>
    </row>
    <row r="1065" spans="13:14" x14ac:dyDescent="0.3">
      <c r="M1065" s="7">
        <f t="shared" si="22"/>
        <v>0</v>
      </c>
      <c r="N1065" s="7">
        <f t="shared" si="22"/>
        <v>0</v>
      </c>
    </row>
    <row r="1066" spans="13:14" x14ac:dyDescent="0.3">
      <c r="M1066" s="7">
        <f t="shared" si="22"/>
        <v>0</v>
      </c>
      <c r="N1066" s="7">
        <f t="shared" si="22"/>
        <v>0</v>
      </c>
    </row>
    <row r="1067" spans="13:14" x14ac:dyDescent="0.3">
      <c r="M1067" s="7">
        <f t="shared" si="22"/>
        <v>0</v>
      </c>
      <c r="N1067" s="7">
        <f t="shared" si="22"/>
        <v>0</v>
      </c>
    </row>
    <row r="1068" spans="13:14" x14ac:dyDescent="0.3">
      <c r="M1068" s="7">
        <f t="shared" si="22"/>
        <v>0</v>
      </c>
      <c r="N1068" s="7">
        <f t="shared" si="22"/>
        <v>0</v>
      </c>
    </row>
    <row r="1069" spans="13:14" x14ac:dyDescent="0.3">
      <c r="M1069" s="7">
        <f t="shared" si="22"/>
        <v>0</v>
      </c>
      <c r="N1069" s="7">
        <f t="shared" si="22"/>
        <v>0</v>
      </c>
    </row>
    <row r="1070" spans="13:14" x14ac:dyDescent="0.3">
      <c r="M1070" s="7">
        <f t="shared" si="22"/>
        <v>0</v>
      </c>
      <c r="N1070" s="7">
        <f t="shared" si="22"/>
        <v>0</v>
      </c>
    </row>
    <row r="1071" spans="13:14" x14ac:dyDescent="0.3">
      <c r="M1071" s="7">
        <f t="shared" si="22"/>
        <v>0</v>
      </c>
      <c r="N1071" s="7">
        <f t="shared" si="22"/>
        <v>0</v>
      </c>
    </row>
    <row r="1072" spans="13:14" x14ac:dyDescent="0.3">
      <c r="M1072" s="7">
        <f t="shared" si="22"/>
        <v>0</v>
      </c>
      <c r="N1072" s="7">
        <f t="shared" si="22"/>
        <v>0</v>
      </c>
    </row>
    <row r="1073" spans="13:14" x14ac:dyDescent="0.3">
      <c r="M1073" s="7">
        <f t="shared" si="22"/>
        <v>0</v>
      </c>
      <c r="N1073" s="7">
        <f t="shared" si="22"/>
        <v>0</v>
      </c>
    </row>
    <row r="1074" spans="13:14" x14ac:dyDescent="0.3">
      <c r="M1074" s="7">
        <f t="shared" si="22"/>
        <v>0</v>
      </c>
      <c r="N1074" s="7">
        <f t="shared" si="22"/>
        <v>0</v>
      </c>
    </row>
    <row r="1075" spans="13:14" x14ac:dyDescent="0.3">
      <c r="M1075" s="7">
        <f t="shared" si="22"/>
        <v>0</v>
      </c>
      <c r="N1075" s="7">
        <f t="shared" si="22"/>
        <v>0</v>
      </c>
    </row>
    <row r="1076" spans="13:14" x14ac:dyDescent="0.3">
      <c r="M1076" s="7">
        <f t="shared" si="22"/>
        <v>0</v>
      </c>
      <c r="N1076" s="7">
        <f t="shared" si="22"/>
        <v>0</v>
      </c>
    </row>
    <row r="1077" spans="13:14" x14ac:dyDescent="0.3">
      <c r="M1077" s="7">
        <f t="shared" si="22"/>
        <v>0</v>
      </c>
      <c r="N1077" s="7">
        <f t="shared" si="22"/>
        <v>0</v>
      </c>
    </row>
    <row r="1078" spans="13:14" x14ac:dyDescent="0.3">
      <c r="M1078" s="7">
        <f t="shared" si="22"/>
        <v>0</v>
      </c>
      <c r="N1078" s="7">
        <f t="shared" si="22"/>
        <v>0</v>
      </c>
    </row>
    <row r="1079" spans="13:14" x14ac:dyDescent="0.3">
      <c r="M1079" s="7">
        <f t="shared" si="22"/>
        <v>0</v>
      </c>
      <c r="N1079" s="7">
        <f t="shared" si="22"/>
        <v>0</v>
      </c>
    </row>
    <row r="1080" spans="13:14" x14ac:dyDescent="0.3">
      <c r="M1080" s="7">
        <f t="shared" si="22"/>
        <v>0</v>
      </c>
      <c r="N1080" s="7">
        <f t="shared" si="22"/>
        <v>0</v>
      </c>
    </row>
    <row r="1081" spans="13:14" x14ac:dyDescent="0.3">
      <c r="M1081" s="7">
        <f t="shared" si="22"/>
        <v>0</v>
      </c>
      <c r="N1081" s="7">
        <f t="shared" si="22"/>
        <v>0</v>
      </c>
    </row>
    <row r="1082" spans="13:14" x14ac:dyDescent="0.3">
      <c r="M1082" s="7">
        <f t="shared" si="22"/>
        <v>0</v>
      </c>
      <c r="N1082" s="7">
        <f t="shared" si="22"/>
        <v>0</v>
      </c>
    </row>
    <row r="1083" spans="13:14" x14ac:dyDescent="0.3">
      <c r="M1083" s="7">
        <f t="shared" si="22"/>
        <v>0</v>
      </c>
      <c r="N1083" s="7">
        <f t="shared" si="22"/>
        <v>0</v>
      </c>
    </row>
    <row r="1084" spans="13:14" x14ac:dyDescent="0.3">
      <c r="M1084" s="7">
        <f t="shared" si="22"/>
        <v>0</v>
      </c>
      <c r="N1084" s="7">
        <f t="shared" si="22"/>
        <v>0</v>
      </c>
    </row>
    <row r="1085" spans="13:14" x14ac:dyDescent="0.3">
      <c r="M1085" s="7">
        <f t="shared" si="22"/>
        <v>0</v>
      </c>
      <c r="N1085" s="7">
        <f t="shared" si="22"/>
        <v>0</v>
      </c>
    </row>
    <row r="1086" spans="13:14" x14ac:dyDescent="0.3">
      <c r="M1086" s="7">
        <f t="shared" si="22"/>
        <v>0</v>
      </c>
      <c r="N1086" s="7">
        <f t="shared" si="22"/>
        <v>0</v>
      </c>
    </row>
    <row r="1087" spans="13:14" x14ac:dyDescent="0.3">
      <c r="M1087" s="7">
        <f t="shared" si="22"/>
        <v>0</v>
      </c>
      <c r="N1087" s="7">
        <f t="shared" si="22"/>
        <v>0</v>
      </c>
    </row>
    <row r="1088" spans="13:14" x14ac:dyDescent="0.3">
      <c r="M1088" s="7">
        <f t="shared" si="22"/>
        <v>0</v>
      </c>
      <c r="N1088" s="7">
        <f t="shared" si="22"/>
        <v>0</v>
      </c>
    </row>
    <row r="1089" spans="13:14" x14ac:dyDescent="0.3">
      <c r="M1089" s="7">
        <f t="shared" si="22"/>
        <v>0</v>
      </c>
      <c r="N1089" s="7">
        <f t="shared" si="22"/>
        <v>0</v>
      </c>
    </row>
    <row r="1090" spans="13:14" x14ac:dyDescent="0.3">
      <c r="M1090" s="7">
        <f t="shared" si="22"/>
        <v>0</v>
      </c>
      <c r="N1090" s="7">
        <f t="shared" si="22"/>
        <v>0</v>
      </c>
    </row>
    <row r="1091" spans="13:14" x14ac:dyDescent="0.3">
      <c r="M1091" s="7">
        <f t="shared" ref="M1091:N1154" si="23">B1091-B1090</f>
        <v>0</v>
      </c>
      <c r="N1091" s="7">
        <f t="shared" si="23"/>
        <v>0</v>
      </c>
    </row>
    <row r="1092" spans="13:14" x14ac:dyDescent="0.3">
      <c r="M1092" s="7">
        <f t="shared" si="23"/>
        <v>0</v>
      </c>
      <c r="N1092" s="7">
        <f t="shared" si="23"/>
        <v>0</v>
      </c>
    </row>
    <row r="1093" spans="13:14" x14ac:dyDescent="0.3">
      <c r="M1093" s="7">
        <f t="shared" si="23"/>
        <v>0</v>
      </c>
      <c r="N1093" s="7">
        <f t="shared" si="23"/>
        <v>0</v>
      </c>
    </row>
    <row r="1094" spans="13:14" x14ac:dyDescent="0.3">
      <c r="M1094" s="7">
        <f t="shared" si="23"/>
        <v>0</v>
      </c>
      <c r="N1094" s="7">
        <f t="shared" si="23"/>
        <v>0</v>
      </c>
    </row>
    <row r="1095" spans="13:14" x14ac:dyDescent="0.3">
      <c r="M1095" s="7">
        <f t="shared" si="23"/>
        <v>0</v>
      </c>
      <c r="N1095" s="7">
        <f t="shared" si="23"/>
        <v>0</v>
      </c>
    </row>
    <row r="1096" spans="13:14" x14ac:dyDescent="0.3">
      <c r="M1096" s="7">
        <f t="shared" si="23"/>
        <v>0</v>
      </c>
      <c r="N1096" s="7">
        <f t="shared" si="23"/>
        <v>0</v>
      </c>
    </row>
    <row r="1097" spans="13:14" x14ac:dyDescent="0.3">
      <c r="M1097" s="7">
        <f t="shared" si="23"/>
        <v>0</v>
      </c>
      <c r="N1097" s="7">
        <f t="shared" si="23"/>
        <v>0</v>
      </c>
    </row>
    <row r="1098" spans="13:14" x14ac:dyDescent="0.3">
      <c r="M1098" s="7">
        <f t="shared" si="23"/>
        <v>0</v>
      </c>
      <c r="N1098" s="7">
        <f t="shared" si="23"/>
        <v>0</v>
      </c>
    </row>
    <row r="1099" spans="13:14" x14ac:dyDescent="0.3">
      <c r="M1099" s="7">
        <f t="shared" si="23"/>
        <v>0</v>
      </c>
      <c r="N1099" s="7">
        <f t="shared" si="23"/>
        <v>0</v>
      </c>
    </row>
    <row r="1100" spans="13:14" x14ac:dyDescent="0.3">
      <c r="M1100" s="7">
        <f t="shared" si="23"/>
        <v>0</v>
      </c>
      <c r="N1100" s="7">
        <f t="shared" si="23"/>
        <v>0</v>
      </c>
    </row>
    <row r="1101" spans="13:14" x14ac:dyDescent="0.3">
      <c r="M1101" s="7">
        <f t="shared" si="23"/>
        <v>0</v>
      </c>
      <c r="N1101" s="7">
        <f t="shared" si="23"/>
        <v>0</v>
      </c>
    </row>
    <row r="1102" spans="13:14" x14ac:dyDescent="0.3">
      <c r="M1102" s="7">
        <f t="shared" si="23"/>
        <v>0</v>
      </c>
      <c r="N1102" s="7">
        <f t="shared" si="23"/>
        <v>0</v>
      </c>
    </row>
    <row r="1103" spans="13:14" x14ac:dyDescent="0.3">
      <c r="M1103" s="7">
        <f t="shared" si="23"/>
        <v>0</v>
      </c>
      <c r="N1103" s="7">
        <f t="shared" si="23"/>
        <v>0</v>
      </c>
    </row>
    <row r="1104" spans="13:14" x14ac:dyDescent="0.3">
      <c r="M1104" s="7">
        <f t="shared" si="23"/>
        <v>0</v>
      </c>
      <c r="N1104" s="7">
        <f t="shared" si="23"/>
        <v>0</v>
      </c>
    </row>
    <row r="1105" spans="13:14" x14ac:dyDescent="0.3">
      <c r="M1105" s="7">
        <f t="shared" si="23"/>
        <v>0</v>
      </c>
      <c r="N1105" s="7">
        <f t="shared" si="23"/>
        <v>0</v>
      </c>
    </row>
    <row r="1106" spans="13:14" x14ac:dyDescent="0.3">
      <c r="M1106" s="7">
        <f t="shared" si="23"/>
        <v>0</v>
      </c>
      <c r="N1106" s="7">
        <f t="shared" si="23"/>
        <v>0</v>
      </c>
    </row>
    <row r="1107" spans="13:14" x14ac:dyDescent="0.3">
      <c r="M1107" s="7">
        <f t="shared" si="23"/>
        <v>0</v>
      </c>
      <c r="N1107" s="7">
        <f t="shared" si="23"/>
        <v>0</v>
      </c>
    </row>
    <row r="1108" spans="13:14" x14ac:dyDescent="0.3">
      <c r="M1108" s="7">
        <f t="shared" si="23"/>
        <v>0</v>
      </c>
      <c r="N1108" s="7">
        <f t="shared" si="23"/>
        <v>0</v>
      </c>
    </row>
    <row r="1109" spans="13:14" x14ac:dyDescent="0.3">
      <c r="M1109" s="7">
        <f t="shared" si="23"/>
        <v>0</v>
      </c>
      <c r="N1109" s="7">
        <f t="shared" si="23"/>
        <v>0</v>
      </c>
    </row>
    <row r="1110" spans="13:14" x14ac:dyDescent="0.3">
      <c r="M1110" s="7">
        <f t="shared" si="23"/>
        <v>0</v>
      </c>
      <c r="N1110" s="7">
        <f t="shared" si="23"/>
        <v>0</v>
      </c>
    </row>
    <row r="1111" spans="13:14" x14ac:dyDescent="0.3">
      <c r="M1111" s="7">
        <f t="shared" si="23"/>
        <v>0</v>
      </c>
      <c r="N1111" s="7">
        <f t="shared" si="23"/>
        <v>0</v>
      </c>
    </row>
    <row r="1112" spans="13:14" x14ac:dyDescent="0.3">
      <c r="M1112" s="7">
        <f t="shared" si="23"/>
        <v>0</v>
      </c>
      <c r="N1112" s="7">
        <f t="shared" si="23"/>
        <v>0</v>
      </c>
    </row>
    <row r="1113" spans="13:14" x14ac:dyDescent="0.3">
      <c r="M1113" s="7">
        <f t="shared" si="23"/>
        <v>0</v>
      </c>
      <c r="N1113" s="7">
        <f t="shared" si="23"/>
        <v>0</v>
      </c>
    </row>
    <row r="1114" spans="13:14" x14ac:dyDescent="0.3">
      <c r="M1114" s="7">
        <f t="shared" si="23"/>
        <v>0</v>
      </c>
      <c r="N1114" s="7">
        <f t="shared" si="23"/>
        <v>0</v>
      </c>
    </row>
    <row r="1115" spans="13:14" x14ac:dyDescent="0.3">
      <c r="M1115" s="7">
        <f t="shared" si="23"/>
        <v>0</v>
      </c>
      <c r="N1115" s="7">
        <f t="shared" si="23"/>
        <v>0</v>
      </c>
    </row>
    <row r="1116" spans="13:14" x14ac:dyDescent="0.3">
      <c r="M1116" s="7">
        <f t="shared" si="23"/>
        <v>0</v>
      </c>
      <c r="N1116" s="7">
        <f t="shared" si="23"/>
        <v>0</v>
      </c>
    </row>
    <row r="1117" spans="13:14" x14ac:dyDescent="0.3">
      <c r="M1117" s="7">
        <f t="shared" si="23"/>
        <v>0</v>
      </c>
      <c r="N1117" s="7">
        <f t="shared" si="23"/>
        <v>0</v>
      </c>
    </row>
    <row r="1118" spans="13:14" x14ac:dyDescent="0.3">
      <c r="M1118" s="7">
        <f t="shared" si="23"/>
        <v>0</v>
      </c>
      <c r="N1118" s="7">
        <f t="shared" si="23"/>
        <v>0</v>
      </c>
    </row>
    <row r="1119" spans="13:14" x14ac:dyDescent="0.3">
      <c r="M1119" s="7">
        <f t="shared" si="23"/>
        <v>0</v>
      </c>
      <c r="N1119" s="7">
        <f t="shared" si="23"/>
        <v>0</v>
      </c>
    </row>
    <row r="1120" spans="13:14" x14ac:dyDescent="0.3">
      <c r="M1120" s="7">
        <f t="shared" si="23"/>
        <v>0</v>
      </c>
      <c r="N1120" s="7">
        <f t="shared" si="23"/>
        <v>0</v>
      </c>
    </row>
    <row r="1121" spans="13:14" x14ac:dyDescent="0.3">
      <c r="M1121" s="7">
        <f t="shared" si="23"/>
        <v>0</v>
      </c>
      <c r="N1121" s="7">
        <f t="shared" si="23"/>
        <v>0</v>
      </c>
    </row>
    <row r="1122" spans="13:14" x14ac:dyDescent="0.3">
      <c r="M1122" s="7">
        <f t="shared" si="23"/>
        <v>0</v>
      </c>
      <c r="N1122" s="7">
        <f t="shared" si="23"/>
        <v>0</v>
      </c>
    </row>
    <row r="1123" spans="13:14" x14ac:dyDescent="0.3">
      <c r="M1123" s="7">
        <f t="shared" si="23"/>
        <v>0</v>
      </c>
      <c r="N1123" s="7">
        <f t="shared" si="23"/>
        <v>0</v>
      </c>
    </row>
    <row r="1124" spans="13:14" x14ac:dyDescent="0.3">
      <c r="M1124" s="7">
        <f t="shared" si="23"/>
        <v>0</v>
      </c>
      <c r="N1124" s="7">
        <f t="shared" si="23"/>
        <v>0</v>
      </c>
    </row>
    <row r="1125" spans="13:14" x14ac:dyDescent="0.3">
      <c r="M1125" s="7">
        <f t="shared" si="23"/>
        <v>0</v>
      </c>
      <c r="N1125" s="7">
        <f t="shared" si="23"/>
        <v>0</v>
      </c>
    </row>
    <row r="1126" spans="13:14" x14ac:dyDescent="0.3">
      <c r="M1126" s="7">
        <f t="shared" si="23"/>
        <v>0</v>
      </c>
      <c r="N1126" s="7">
        <f t="shared" si="23"/>
        <v>0</v>
      </c>
    </row>
    <row r="1127" spans="13:14" x14ac:dyDescent="0.3">
      <c r="M1127" s="7">
        <f t="shared" si="23"/>
        <v>0</v>
      </c>
      <c r="N1127" s="7">
        <f t="shared" si="23"/>
        <v>0</v>
      </c>
    </row>
    <row r="1128" spans="13:14" x14ac:dyDescent="0.3">
      <c r="M1128" s="7">
        <f t="shared" si="23"/>
        <v>0</v>
      </c>
      <c r="N1128" s="7">
        <f t="shared" si="23"/>
        <v>0</v>
      </c>
    </row>
    <row r="1129" spans="13:14" x14ac:dyDescent="0.3">
      <c r="M1129" s="7">
        <f t="shared" si="23"/>
        <v>0</v>
      </c>
      <c r="N1129" s="7">
        <f t="shared" si="23"/>
        <v>0</v>
      </c>
    </row>
    <row r="1130" spans="13:14" x14ac:dyDescent="0.3">
      <c r="M1130" s="7">
        <f t="shared" si="23"/>
        <v>0</v>
      </c>
      <c r="N1130" s="7">
        <f t="shared" si="23"/>
        <v>0</v>
      </c>
    </row>
    <row r="1131" spans="13:14" x14ac:dyDescent="0.3">
      <c r="M1131" s="7">
        <f t="shared" si="23"/>
        <v>0</v>
      </c>
      <c r="N1131" s="7">
        <f t="shared" si="23"/>
        <v>0</v>
      </c>
    </row>
    <row r="1132" spans="13:14" x14ac:dyDescent="0.3">
      <c r="M1132" s="7">
        <f t="shared" si="23"/>
        <v>0</v>
      </c>
      <c r="N1132" s="7">
        <f t="shared" si="23"/>
        <v>0</v>
      </c>
    </row>
    <row r="1133" spans="13:14" x14ac:dyDescent="0.3">
      <c r="M1133" s="7">
        <f t="shared" si="23"/>
        <v>0</v>
      </c>
      <c r="N1133" s="7">
        <f t="shared" si="23"/>
        <v>0</v>
      </c>
    </row>
    <row r="1134" spans="13:14" x14ac:dyDescent="0.3">
      <c r="M1134" s="7">
        <f t="shared" si="23"/>
        <v>0</v>
      </c>
      <c r="N1134" s="7">
        <f t="shared" si="23"/>
        <v>0</v>
      </c>
    </row>
    <row r="1135" spans="13:14" x14ac:dyDescent="0.3">
      <c r="M1135" s="7">
        <f t="shared" si="23"/>
        <v>0</v>
      </c>
      <c r="N1135" s="7">
        <f t="shared" si="23"/>
        <v>0</v>
      </c>
    </row>
    <row r="1136" spans="13:14" x14ac:dyDescent="0.3">
      <c r="M1136" s="7">
        <f t="shared" si="23"/>
        <v>0</v>
      </c>
      <c r="N1136" s="7">
        <f t="shared" si="23"/>
        <v>0</v>
      </c>
    </row>
    <row r="1137" spans="13:14" x14ac:dyDescent="0.3">
      <c r="M1137" s="7">
        <f t="shared" si="23"/>
        <v>0</v>
      </c>
      <c r="N1137" s="7">
        <f t="shared" si="23"/>
        <v>0</v>
      </c>
    </row>
    <row r="1138" spans="13:14" x14ac:dyDescent="0.3">
      <c r="M1138" s="7">
        <f t="shared" si="23"/>
        <v>0</v>
      </c>
      <c r="N1138" s="7">
        <f t="shared" si="23"/>
        <v>0</v>
      </c>
    </row>
    <row r="1139" spans="13:14" x14ac:dyDescent="0.3">
      <c r="M1139" s="7">
        <f t="shared" si="23"/>
        <v>0</v>
      </c>
      <c r="N1139" s="7">
        <f t="shared" si="23"/>
        <v>0</v>
      </c>
    </row>
    <row r="1140" spans="13:14" x14ac:dyDescent="0.3">
      <c r="M1140" s="7">
        <f t="shared" si="23"/>
        <v>0</v>
      </c>
      <c r="N1140" s="7">
        <f t="shared" si="23"/>
        <v>0</v>
      </c>
    </row>
    <row r="1141" spans="13:14" x14ac:dyDescent="0.3">
      <c r="M1141" s="7">
        <f t="shared" si="23"/>
        <v>0</v>
      </c>
      <c r="N1141" s="7">
        <f t="shared" si="23"/>
        <v>0</v>
      </c>
    </row>
    <row r="1142" spans="13:14" x14ac:dyDescent="0.3">
      <c r="M1142" s="7">
        <f t="shared" si="23"/>
        <v>0</v>
      </c>
      <c r="N1142" s="7">
        <f t="shared" si="23"/>
        <v>0</v>
      </c>
    </row>
    <row r="1143" spans="13:14" x14ac:dyDescent="0.3">
      <c r="M1143" s="7">
        <f t="shared" si="23"/>
        <v>0</v>
      </c>
      <c r="N1143" s="7">
        <f t="shared" si="23"/>
        <v>0</v>
      </c>
    </row>
    <row r="1144" spans="13:14" x14ac:dyDescent="0.3">
      <c r="M1144" s="7">
        <f t="shared" si="23"/>
        <v>0</v>
      </c>
      <c r="N1144" s="7">
        <f t="shared" si="23"/>
        <v>0</v>
      </c>
    </row>
    <row r="1145" spans="13:14" x14ac:dyDescent="0.3">
      <c r="M1145" s="7">
        <f t="shared" si="23"/>
        <v>0</v>
      </c>
      <c r="N1145" s="7">
        <f t="shared" si="23"/>
        <v>0</v>
      </c>
    </row>
    <row r="1146" spans="13:14" x14ac:dyDescent="0.3">
      <c r="M1146" s="7">
        <f t="shared" si="23"/>
        <v>0</v>
      </c>
      <c r="N1146" s="7">
        <f t="shared" si="23"/>
        <v>0</v>
      </c>
    </row>
    <row r="1147" spans="13:14" x14ac:dyDescent="0.3">
      <c r="M1147" s="7">
        <f t="shared" si="23"/>
        <v>0</v>
      </c>
      <c r="N1147" s="7">
        <f t="shared" si="23"/>
        <v>0</v>
      </c>
    </row>
    <row r="1148" spans="13:14" x14ac:dyDescent="0.3">
      <c r="M1148" s="7">
        <f t="shared" si="23"/>
        <v>0</v>
      </c>
      <c r="N1148" s="7">
        <f t="shared" si="23"/>
        <v>0</v>
      </c>
    </row>
    <row r="1149" spans="13:14" x14ac:dyDescent="0.3">
      <c r="M1149" s="7">
        <f t="shared" si="23"/>
        <v>0</v>
      </c>
      <c r="N1149" s="7">
        <f t="shared" si="23"/>
        <v>0</v>
      </c>
    </row>
    <row r="1150" spans="13:14" x14ac:dyDescent="0.3">
      <c r="M1150" s="7">
        <f t="shared" si="23"/>
        <v>0</v>
      </c>
      <c r="N1150" s="7">
        <f t="shared" si="23"/>
        <v>0</v>
      </c>
    </row>
    <row r="1151" spans="13:14" x14ac:dyDescent="0.3">
      <c r="M1151" s="7">
        <f t="shared" si="23"/>
        <v>0</v>
      </c>
      <c r="N1151" s="7">
        <f t="shared" si="23"/>
        <v>0</v>
      </c>
    </row>
    <row r="1152" spans="13:14" x14ac:dyDescent="0.3">
      <c r="M1152" s="7">
        <f t="shared" si="23"/>
        <v>0</v>
      </c>
      <c r="N1152" s="7">
        <f t="shared" si="23"/>
        <v>0</v>
      </c>
    </row>
    <row r="1153" spans="13:14" x14ac:dyDescent="0.3">
      <c r="M1153" s="7">
        <f t="shared" si="23"/>
        <v>0</v>
      </c>
      <c r="N1153" s="7">
        <f t="shared" si="23"/>
        <v>0</v>
      </c>
    </row>
    <row r="1154" spans="13:14" x14ac:dyDescent="0.3">
      <c r="M1154" s="7">
        <f t="shared" si="23"/>
        <v>0</v>
      </c>
      <c r="N1154" s="7">
        <f t="shared" si="23"/>
        <v>0</v>
      </c>
    </row>
    <row r="1155" spans="13:14" x14ac:dyDescent="0.3">
      <c r="M1155" s="7">
        <f t="shared" ref="M1155:N1218" si="24">B1155-B1154</f>
        <v>0</v>
      </c>
      <c r="N1155" s="7">
        <f t="shared" si="24"/>
        <v>0</v>
      </c>
    </row>
    <row r="1156" spans="13:14" x14ac:dyDescent="0.3">
      <c r="M1156" s="7">
        <f t="shared" si="24"/>
        <v>0</v>
      </c>
      <c r="N1156" s="7">
        <f t="shared" si="24"/>
        <v>0</v>
      </c>
    </row>
    <row r="1157" spans="13:14" x14ac:dyDescent="0.3">
      <c r="M1157" s="7">
        <f t="shared" si="24"/>
        <v>0</v>
      </c>
      <c r="N1157" s="7">
        <f t="shared" si="24"/>
        <v>0</v>
      </c>
    </row>
    <row r="1158" spans="13:14" x14ac:dyDescent="0.3">
      <c r="M1158" s="7">
        <f t="shared" si="24"/>
        <v>0</v>
      </c>
      <c r="N1158" s="7">
        <f t="shared" si="24"/>
        <v>0</v>
      </c>
    </row>
    <row r="1159" spans="13:14" x14ac:dyDescent="0.3">
      <c r="M1159" s="7">
        <f t="shared" si="24"/>
        <v>0</v>
      </c>
      <c r="N1159" s="7">
        <f t="shared" si="24"/>
        <v>0</v>
      </c>
    </row>
    <row r="1160" spans="13:14" x14ac:dyDescent="0.3">
      <c r="M1160" s="7">
        <f t="shared" si="24"/>
        <v>0</v>
      </c>
      <c r="N1160" s="7">
        <f t="shared" si="24"/>
        <v>0</v>
      </c>
    </row>
    <row r="1161" spans="13:14" x14ac:dyDescent="0.3">
      <c r="M1161" s="7">
        <f t="shared" si="24"/>
        <v>0</v>
      </c>
      <c r="N1161" s="7">
        <f t="shared" si="24"/>
        <v>0</v>
      </c>
    </row>
    <row r="1162" spans="13:14" x14ac:dyDescent="0.3">
      <c r="M1162" s="7">
        <f t="shared" si="24"/>
        <v>0</v>
      </c>
      <c r="N1162" s="7">
        <f t="shared" si="24"/>
        <v>0</v>
      </c>
    </row>
    <row r="1163" spans="13:14" x14ac:dyDescent="0.3">
      <c r="M1163" s="7">
        <f t="shared" si="24"/>
        <v>0</v>
      </c>
      <c r="N1163" s="7">
        <f t="shared" si="24"/>
        <v>0</v>
      </c>
    </row>
    <row r="1164" spans="13:14" x14ac:dyDescent="0.3">
      <c r="M1164" s="7">
        <f t="shared" si="24"/>
        <v>0</v>
      </c>
      <c r="N1164" s="7">
        <f t="shared" si="24"/>
        <v>0</v>
      </c>
    </row>
    <row r="1165" spans="13:14" x14ac:dyDescent="0.3">
      <c r="M1165" s="7">
        <f t="shared" si="24"/>
        <v>0</v>
      </c>
      <c r="N1165" s="7">
        <f t="shared" si="24"/>
        <v>0</v>
      </c>
    </row>
    <row r="1166" spans="13:14" x14ac:dyDescent="0.3">
      <c r="M1166" s="7">
        <f t="shared" si="24"/>
        <v>0</v>
      </c>
      <c r="N1166" s="7">
        <f t="shared" si="24"/>
        <v>0</v>
      </c>
    </row>
    <row r="1167" spans="13:14" x14ac:dyDescent="0.3">
      <c r="M1167" s="7">
        <f t="shared" si="24"/>
        <v>0</v>
      </c>
      <c r="N1167" s="7">
        <f t="shared" si="24"/>
        <v>0</v>
      </c>
    </row>
    <row r="1168" spans="13:14" x14ac:dyDescent="0.3">
      <c r="M1168" s="7">
        <f t="shared" si="24"/>
        <v>0</v>
      </c>
      <c r="N1168" s="7">
        <f t="shared" si="24"/>
        <v>0</v>
      </c>
    </row>
    <row r="1169" spans="13:14" x14ac:dyDescent="0.3">
      <c r="M1169" s="7">
        <f t="shared" si="24"/>
        <v>0</v>
      </c>
      <c r="N1169" s="7">
        <f t="shared" si="24"/>
        <v>0</v>
      </c>
    </row>
    <row r="1170" spans="13:14" x14ac:dyDescent="0.3">
      <c r="M1170" s="7">
        <f t="shared" si="24"/>
        <v>0</v>
      </c>
      <c r="N1170" s="7">
        <f t="shared" si="24"/>
        <v>0</v>
      </c>
    </row>
    <row r="1171" spans="13:14" x14ac:dyDescent="0.3">
      <c r="M1171" s="7">
        <f t="shared" si="24"/>
        <v>0</v>
      </c>
      <c r="N1171" s="7">
        <f t="shared" si="24"/>
        <v>0</v>
      </c>
    </row>
    <row r="1172" spans="13:14" x14ac:dyDescent="0.3">
      <c r="M1172" s="7">
        <f t="shared" si="24"/>
        <v>0</v>
      </c>
      <c r="N1172" s="7">
        <f t="shared" si="24"/>
        <v>0</v>
      </c>
    </row>
    <row r="1173" spans="13:14" x14ac:dyDescent="0.3">
      <c r="M1173" s="7">
        <f t="shared" si="24"/>
        <v>0</v>
      </c>
      <c r="N1173" s="7">
        <f t="shared" si="24"/>
        <v>0</v>
      </c>
    </row>
    <row r="1174" spans="13:14" x14ac:dyDescent="0.3">
      <c r="M1174" s="7">
        <f t="shared" si="24"/>
        <v>0</v>
      </c>
      <c r="N1174" s="7">
        <f t="shared" si="24"/>
        <v>0</v>
      </c>
    </row>
    <row r="1175" spans="13:14" x14ac:dyDescent="0.3">
      <c r="M1175" s="7">
        <f t="shared" si="24"/>
        <v>0</v>
      </c>
      <c r="N1175" s="7">
        <f t="shared" si="24"/>
        <v>0</v>
      </c>
    </row>
    <row r="1176" spans="13:14" x14ac:dyDescent="0.3">
      <c r="M1176" s="7">
        <f t="shared" si="24"/>
        <v>0</v>
      </c>
      <c r="N1176" s="7">
        <f t="shared" si="24"/>
        <v>0</v>
      </c>
    </row>
    <row r="1177" spans="13:14" x14ac:dyDescent="0.3">
      <c r="M1177" s="7">
        <f t="shared" si="24"/>
        <v>0</v>
      </c>
      <c r="N1177" s="7">
        <f t="shared" si="24"/>
        <v>0</v>
      </c>
    </row>
    <row r="1178" spans="13:14" x14ac:dyDescent="0.3">
      <c r="M1178" s="7">
        <f t="shared" si="24"/>
        <v>0</v>
      </c>
      <c r="N1178" s="7">
        <f t="shared" si="24"/>
        <v>0</v>
      </c>
    </row>
    <row r="1179" spans="13:14" x14ac:dyDescent="0.3">
      <c r="M1179" s="7">
        <f t="shared" si="24"/>
        <v>0</v>
      </c>
      <c r="N1179" s="7">
        <f t="shared" si="24"/>
        <v>0</v>
      </c>
    </row>
    <row r="1180" spans="13:14" x14ac:dyDescent="0.3">
      <c r="M1180" s="7">
        <f t="shared" si="24"/>
        <v>0</v>
      </c>
      <c r="N1180" s="7">
        <f t="shared" si="24"/>
        <v>0</v>
      </c>
    </row>
    <row r="1181" spans="13:14" x14ac:dyDescent="0.3">
      <c r="M1181" s="7">
        <f t="shared" si="24"/>
        <v>0</v>
      </c>
      <c r="N1181" s="7">
        <f t="shared" si="24"/>
        <v>0</v>
      </c>
    </row>
    <row r="1182" spans="13:14" x14ac:dyDescent="0.3">
      <c r="M1182" s="7">
        <f t="shared" si="24"/>
        <v>0</v>
      </c>
      <c r="N1182" s="7">
        <f t="shared" si="24"/>
        <v>0</v>
      </c>
    </row>
    <row r="1183" spans="13:14" x14ac:dyDescent="0.3">
      <c r="M1183" s="7">
        <f t="shared" si="24"/>
        <v>0</v>
      </c>
      <c r="N1183" s="7">
        <f t="shared" si="24"/>
        <v>0</v>
      </c>
    </row>
    <row r="1184" spans="13:14" x14ac:dyDescent="0.3">
      <c r="M1184" s="7">
        <f t="shared" si="24"/>
        <v>0</v>
      </c>
      <c r="N1184" s="7">
        <f t="shared" si="24"/>
        <v>0</v>
      </c>
    </row>
    <row r="1185" spans="13:14" x14ac:dyDescent="0.3">
      <c r="M1185" s="7">
        <f t="shared" si="24"/>
        <v>0</v>
      </c>
      <c r="N1185" s="7">
        <f t="shared" si="24"/>
        <v>0</v>
      </c>
    </row>
    <row r="1186" spans="13:14" x14ac:dyDescent="0.3">
      <c r="M1186" s="7">
        <f t="shared" si="24"/>
        <v>0</v>
      </c>
      <c r="N1186" s="7">
        <f t="shared" si="24"/>
        <v>0</v>
      </c>
    </row>
    <row r="1187" spans="13:14" x14ac:dyDescent="0.3">
      <c r="M1187" s="7">
        <f t="shared" si="24"/>
        <v>0</v>
      </c>
      <c r="N1187" s="7">
        <f t="shared" si="24"/>
        <v>0</v>
      </c>
    </row>
    <row r="1188" spans="13:14" x14ac:dyDescent="0.3">
      <c r="M1188" s="7">
        <f t="shared" si="24"/>
        <v>0</v>
      </c>
      <c r="N1188" s="7">
        <f t="shared" si="24"/>
        <v>0</v>
      </c>
    </row>
    <row r="1189" spans="13:14" x14ac:dyDescent="0.3">
      <c r="M1189" s="7">
        <f t="shared" si="24"/>
        <v>0</v>
      </c>
      <c r="N1189" s="7">
        <f t="shared" si="24"/>
        <v>0</v>
      </c>
    </row>
    <row r="1190" spans="13:14" x14ac:dyDescent="0.3">
      <c r="M1190" s="7">
        <f t="shared" si="24"/>
        <v>0</v>
      </c>
      <c r="N1190" s="7">
        <f t="shared" si="24"/>
        <v>0</v>
      </c>
    </row>
    <row r="1191" spans="13:14" x14ac:dyDescent="0.3">
      <c r="M1191" s="7">
        <f t="shared" si="24"/>
        <v>0</v>
      </c>
      <c r="N1191" s="7">
        <f t="shared" si="24"/>
        <v>0</v>
      </c>
    </row>
    <row r="1192" spans="13:14" x14ac:dyDescent="0.3">
      <c r="M1192" s="7">
        <f t="shared" si="24"/>
        <v>0</v>
      </c>
      <c r="N1192" s="7">
        <f t="shared" si="24"/>
        <v>0</v>
      </c>
    </row>
    <row r="1193" spans="13:14" x14ac:dyDescent="0.3">
      <c r="M1193" s="7">
        <f t="shared" si="24"/>
        <v>0</v>
      </c>
      <c r="N1193" s="7">
        <f t="shared" si="24"/>
        <v>0</v>
      </c>
    </row>
    <row r="1194" spans="13:14" x14ac:dyDescent="0.3">
      <c r="M1194" s="7">
        <f t="shared" si="24"/>
        <v>0</v>
      </c>
      <c r="N1194" s="7">
        <f t="shared" si="24"/>
        <v>0</v>
      </c>
    </row>
    <row r="1195" spans="13:14" x14ac:dyDescent="0.3">
      <c r="M1195" s="7">
        <f t="shared" si="24"/>
        <v>0</v>
      </c>
      <c r="N1195" s="7">
        <f t="shared" si="24"/>
        <v>0</v>
      </c>
    </row>
    <row r="1196" spans="13:14" x14ac:dyDescent="0.3">
      <c r="M1196" s="7">
        <f t="shared" si="24"/>
        <v>0</v>
      </c>
      <c r="N1196" s="7">
        <f t="shared" si="24"/>
        <v>0</v>
      </c>
    </row>
    <row r="1197" spans="13:14" x14ac:dyDescent="0.3">
      <c r="M1197" s="7">
        <f t="shared" si="24"/>
        <v>0</v>
      </c>
      <c r="N1197" s="7">
        <f t="shared" si="24"/>
        <v>0</v>
      </c>
    </row>
    <row r="1198" spans="13:14" x14ac:dyDescent="0.3">
      <c r="M1198" s="7">
        <f t="shared" si="24"/>
        <v>0</v>
      </c>
      <c r="N1198" s="7">
        <f t="shared" si="24"/>
        <v>0</v>
      </c>
    </row>
    <row r="1199" spans="13:14" x14ac:dyDescent="0.3">
      <c r="M1199" s="7">
        <f t="shared" si="24"/>
        <v>0</v>
      </c>
      <c r="N1199" s="7">
        <f t="shared" si="24"/>
        <v>0</v>
      </c>
    </row>
    <row r="1200" spans="13:14" x14ac:dyDescent="0.3">
      <c r="M1200" s="7">
        <f t="shared" si="24"/>
        <v>0</v>
      </c>
      <c r="N1200" s="7">
        <f t="shared" si="24"/>
        <v>0</v>
      </c>
    </row>
    <row r="1201" spans="13:14" x14ac:dyDescent="0.3">
      <c r="M1201" s="7">
        <f t="shared" si="24"/>
        <v>0</v>
      </c>
      <c r="N1201" s="7">
        <f t="shared" si="24"/>
        <v>0</v>
      </c>
    </row>
    <row r="1202" spans="13:14" x14ac:dyDescent="0.3">
      <c r="M1202" s="7">
        <f t="shared" si="24"/>
        <v>0</v>
      </c>
      <c r="N1202" s="7">
        <f t="shared" si="24"/>
        <v>0</v>
      </c>
    </row>
    <row r="1203" spans="13:14" x14ac:dyDescent="0.3">
      <c r="M1203" s="7">
        <f t="shared" si="24"/>
        <v>0</v>
      </c>
      <c r="N1203" s="7">
        <f t="shared" si="24"/>
        <v>0</v>
      </c>
    </row>
    <row r="1204" spans="13:14" x14ac:dyDescent="0.3">
      <c r="M1204" s="7">
        <f t="shared" si="24"/>
        <v>0</v>
      </c>
      <c r="N1204" s="7">
        <f t="shared" si="24"/>
        <v>0</v>
      </c>
    </row>
    <row r="1205" spans="13:14" x14ac:dyDescent="0.3">
      <c r="M1205" s="7">
        <f t="shared" si="24"/>
        <v>0</v>
      </c>
      <c r="N1205" s="7">
        <f t="shared" si="24"/>
        <v>0</v>
      </c>
    </row>
    <row r="1206" spans="13:14" x14ac:dyDescent="0.3">
      <c r="M1206" s="7">
        <f t="shared" si="24"/>
        <v>0</v>
      </c>
      <c r="N1206" s="7">
        <f t="shared" si="24"/>
        <v>0</v>
      </c>
    </row>
    <row r="1207" spans="13:14" x14ac:dyDescent="0.3">
      <c r="M1207" s="7">
        <f t="shared" si="24"/>
        <v>0</v>
      </c>
      <c r="N1207" s="7">
        <f t="shared" si="24"/>
        <v>0</v>
      </c>
    </row>
    <row r="1208" spans="13:14" x14ac:dyDescent="0.3">
      <c r="M1208" s="7">
        <f t="shared" si="24"/>
        <v>0</v>
      </c>
      <c r="N1208" s="7">
        <f t="shared" si="24"/>
        <v>0</v>
      </c>
    </row>
    <row r="1209" spans="13:14" x14ac:dyDescent="0.3">
      <c r="M1209" s="7">
        <f t="shared" si="24"/>
        <v>0</v>
      </c>
      <c r="N1209" s="7">
        <f t="shared" si="24"/>
        <v>0</v>
      </c>
    </row>
    <row r="1210" spans="13:14" x14ac:dyDescent="0.3">
      <c r="M1210" s="7">
        <f t="shared" si="24"/>
        <v>0</v>
      </c>
      <c r="N1210" s="7">
        <f t="shared" si="24"/>
        <v>0</v>
      </c>
    </row>
    <row r="1211" spans="13:14" x14ac:dyDescent="0.3">
      <c r="M1211" s="7">
        <f t="shared" si="24"/>
        <v>0</v>
      </c>
      <c r="N1211" s="7">
        <f t="shared" si="24"/>
        <v>0</v>
      </c>
    </row>
    <row r="1212" spans="13:14" x14ac:dyDescent="0.3">
      <c r="M1212" s="7">
        <f t="shared" si="24"/>
        <v>0</v>
      </c>
      <c r="N1212" s="7">
        <f t="shared" si="24"/>
        <v>0</v>
      </c>
    </row>
    <row r="1213" spans="13:14" x14ac:dyDescent="0.3">
      <c r="M1213" s="7">
        <f t="shared" si="24"/>
        <v>0</v>
      </c>
      <c r="N1213" s="7">
        <f t="shared" si="24"/>
        <v>0</v>
      </c>
    </row>
    <row r="1214" spans="13:14" x14ac:dyDescent="0.3">
      <c r="M1214" s="7">
        <f t="shared" si="24"/>
        <v>0</v>
      </c>
      <c r="N1214" s="7">
        <f t="shared" si="24"/>
        <v>0</v>
      </c>
    </row>
    <row r="1215" spans="13:14" x14ac:dyDescent="0.3">
      <c r="M1215" s="7">
        <f t="shared" si="24"/>
        <v>0</v>
      </c>
      <c r="N1215" s="7">
        <f t="shared" si="24"/>
        <v>0</v>
      </c>
    </row>
    <row r="1216" spans="13:14" x14ac:dyDescent="0.3">
      <c r="M1216" s="7">
        <f t="shared" si="24"/>
        <v>0</v>
      </c>
      <c r="N1216" s="7">
        <f t="shared" si="24"/>
        <v>0</v>
      </c>
    </row>
    <row r="1217" spans="13:14" x14ac:dyDescent="0.3">
      <c r="M1217" s="7">
        <f t="shared" si="24"/>
        <v>0</v>
      </c>
      <c r="N1217" s="7">
        <f t="shared" si="24"/>
        <v>0</v>
      </c>
    </row>
    <row r="1218" spans="13:14" x14ac:dyDescent="0.3">
      <c r="M1218" s="7">
        <f t="shared" si="24"/>
        <v>0</v>
      </c>
      <c r="N1218" s="7">
        <f t="shared" si="24"/>
        <v>0</v>
      </c>
    </row>
    <row r="1219" spans="13:14" x14ac:dyDescent="0.3">
      <c r="M1219" s="7">
        <f t="shared" ref="M1219:N1249" si="25">B1219-B1218</f>
        <v>0</v>
      </c>
      <c r="N1219" s="7">
        <f t="shared" si="25"/>
        <v>0</v>
      </c>
    </row>
    <row r="1220" spans="13:14" x14ac:dyDescent="0.3">
      <c r="M1220" s="7">
        <f t="shared" si="25"/>
        <v>0</v>
      </c>
      <c r="N1220" s="7">
        <f t="shared" si="25"/>
        <v>0</v>
      </c>
    </row>
    <row r="1221" spans="13:14" x14ac:dyDescent="0.3">
      <c r="M1221" s="7">
        <f t="shared" si="25"/>
        <v>0</v>
      </c>
      <c r="N1221" s="7">
        <f t="shared" si="25"/>
        <v>0</v>
      </c>
    </row>
    <row r="1222" spans="13:14" x14ac:dyDescent="0.3">
      <c r="M1222" s="7">
        <f t="shared" si="25"/>
        <v>0</v>
      </c>
      <c r="N1222" s="7">
        <f t="shared" si="25"/>
        <v>0</v>
      </c>
    </row>
    <row r="1223" spans="13:14" x14ac:dyDescent="0.3">
      <c r="M1223" s="7">
        <f t="shared" si="25"/>
        <v>0</v>
      </c>
      <c r="N1223" s="7">
        <f t="shared" si="25"/>
        <v>0</v>
      </c>
    </row>
    <row r="1224" spans="13:14" x14ac:dyDescent="0.3">
      <c r="M1224" s="7">
        <f t="shared" si="25"/>
        <v>0</v>
      </c>
      <c r="N1224" s="7">
        <f t="shared" si="25"/>
        <v>0</v>
      </c>
    </row>
    <row r="1225" spans="13:14" x14ac:dyDescent="0.3">
      <c r="M1225" s="7">
        <f t="shared" si="25"/>
        <v>0</v>
      </c>
      <c r="N1225" s="7">
        <f t="shared" si="25"/>
        <v>0</v>
      </c>
    </row>
    <row r="1226" spans="13:14" x14ac:dyDescent="0.3">
      <c r="M1226" s="7">
        <f t="shared" si="25"/>
        <v>0</v>
      </c>
      <c r="N1226" s="7">
        <f t="shared" si="25"/>
        <v>0</v>
      </c>
    </row>
    <row r="1227" spans="13:14" x14ac:dyDescent="0.3">
      <c r="M1227" s="7">
        <f t="shared" si="25"/>
        <v>0</v>
      </c>
      <c r="N1227" s="7">
        <f t="shared" si="25"/>
        <v>0</v>
      </c>
    </row>
    <row r="1228" spans="13:14" x14ac:dyDescent="0.3">
      <c r="M1228" s="7">
        <f t="shared" si="25"/>
        <v>0</v>
      </c>
      <c r="N1228" s="7">
        <f t="shared" si="25"/>
        <v>0</v>
      </c>
    </row>
    <row r="1229" spans="13:14" x14ac:dyDescent="0.3">
      <c r="M1229" s="7">
        <f t="shared" si="25"/>
        <v>0</v>
      </c>
      <c r="N1229" s="7">
        <f t="shared" si="25"/>
        <v>0</v>
      </c>
    </row>
    <row r="1230" spans="13:14" x14ac:dyDescent="0.3">
      <c r="M1230" s="7">
        <f t="shared" si="25"/>
        <v>0</v>
      </c>
      <c r="N1230" s="7">
        <f t="shared" si="25"/>
        <v>0</v>
      </c>
    </row>
    <row r="1231" spans="13:14" x14ac:dyDescent="0.3">
      <c r="M1231" s="7">
        <f t="shared" si="25"/>
        <v>0</v>
      </c>
      <c r="N1231" s="7">
        <f t="shared" si="25"/>
        <v>0</v>
      </c>
    </row>
    <row r="1232" spans="13:14" x14ac:dyDescent="0.3">
      <c r="M1232" s="7">
        <f t="shared" si="25"/>
        <v>0</v>
      </c>
      <c r="N1232" s="7">
        <f t="shared" si="25"/>
        <v>0</v>
      </c>
    </row>
    <row r="1233" spans="13:14" x14ac:dyDescent="0.3">
      <c r="M1233" s="7">
        <f t="shared" si="25"/>
        <v>0</v>
      </c>
      <c r="N1233" s="7">
        <f t="shared" si="25"/>
        <v>0</v>
      </c>
    </row>
    <row r="1234" spans="13:14" x14ac:dyDescent="0.3">
      <c r="M1234" s="7">
        <f t="shared" si="25"/>
        <v>0</v>
      </c>
      <c r="N1234" s="7">
        <f t="shared" si="25"/>
        <v>0</v>
      </c>
    </row>
    <row r="1235" spans="13:14" x14ac:dyDescent="0.3">
      <c r="M1235" s="7">
        <f t="shared" si="25"/>
        <v>0</v>
      </c>
      <c r="N1235" s="7">
        <f t="shared" si="25"/>
        <v>0</v>
      </c>
    </row>
    <row r="1236" spans="13:14" x14ac:dyDescent="0.3">
      <c r="M1236" s="7">
        <f t="shared" si="25"/>
        <v>0</v>
      </c>
      <c r="N1236" s="7">
        <f t="shared" si="25"/>
        <v>0</v>
      </c>
    </row>
    <row r="1237" spans="13:14" x14ac:dyDescent="0.3">
      <c r="M1237" s="7">
        <f t="shared" si="25"/>
        <v>0</v>
      </c>
      <c r="N1237" s="7">
        <f t="shared" si="25"/>
        <v>0</v>
      </c>
    </row>
    <row r="1238" spans="13:14" x14ac:dyDescent="0.3">
      <c r="M1238" s="7">
        <f t="shared" si="25"/>
        <v>0</v>
      </c>
      <c r="N1238" s="7">
        <f t="shared" si="25"/>
        <v>0</v>
      </c>
    </row>
    <row r="1239" spans="13:14" x14ac:dyDescent="0.3">
      <c r="M1239" s="7">
        <f t="shared" si="25"/>
        <v>0</v>
      </c>
      <c r="N1239" s="7">
        <f t="shared" si="25"/>
        <v>0</v>
      </c>
    </row>
    <row r="1240" spans="13:14" x14ac:dyDescent="0.3">
      <c r="M1240" s="7">
        <f t="shared" si="25"/>
        <v>0</v>
      </c>
      <c r="N1240" s="7">
        <f t="shared" si="25"/>
        <v>0</v>
      </c>
    </row>
    <row r="1241" spans="13:14" x14ac:dyDescent="0.3">
      <c r="M1241" s="7">
        <f t="shared" si="25"/>
        <v>0</v>
      </c>
      <c r="N1241" s="7">
        <f t="shared" si="25"/>
        <v>0</v>
      </c>
    </row>
    <row r="1242" spans="13:14" x14ac:dyDescent="0.3">
      <c r="M1242" s="7">
        <f t="shared" si="25"/>
        <v>0</v>
      </c>
      <c r="N1242" s="7">
        <f t="shared" si="25"/>
        <v>0</v>
      </c>
    </row>
    <row r="1243" spans="13:14" x14ac:dyDescent="0.3">
      <c r="M1243" s="7">
        <f t="shared" si="25"/>
        <v>0</v>
      </c>
      <c r="N1243" s="7">
        <f t="shared" si="25"/>
        <v>0</v>
      </c>
    </row>
    <row r="1244" spans="13:14" x14ac:dyDescent="0.3">
      <c r="M1244" s="7">
        <f t="shared" si="25"/>
        <v>0</v>
      </c>
      <c r="N1244" s="7">
        <f t="shared" si="25"/>
        <v>0</v>
      </c>
    </row>
    <row r="1245" spans="13:14" x14ac:dyDescent="0.3">
      <c r="M1245" s="7">
        <f t="shared" si="25"/>
        <v>0</v>
      </c>
      <c r="N1245" s="7">
        <f t="shared" si="25"/>
        <v>0</v>
      </c>
    </row>
    <row r="1246" spans="13:14" x14ac:dyDescent="0.3">
      <c r="M1246" s="7">
        <f t="shared" si="25"/>
        <v>0</v>
      </c>
      <c r="N1246" s="7">
        <f t="shared" si="25"/>
        <v>0</v>
      </c>
    </row>
    <row r="1247" spans="13:14" x14ac:dyDescent="0.3">
      <c r="M1247" s="7">
        <f t="shared" si="25"/>
        <v>0</v>
      </c>
      <c r="N1247" s="7">
        <f t="shared" si="25"/>
        <v>0</v>
      </c>
    </row>
    <row r="1248" spans="13:14" x14ac:dyDescent="0.3">
      <c r="M1248" s="7">
        <f t="shared" si="25"/>
        <v>0</v>
      </c>
      <c r="N1248" s="7">
        <f t="shared" si="25"/>
        <v>0</v>
      </c>
    </row>
    <row r="1249" spans="7:14" x14ac:dyDescent="0.3">
      <c r="M1249" s="7">
        <f t="shared" si="25"/>
        <v>0</v>
      </c>
      <c r="N1249" s="7">
        <f t="shared" si="25"/>
        <v>0</v>
      </c>
    </row>
    <row r="1250" spans="7:14" x14ac:dyDescent="0.3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 x14ac:dyDescent="0.3"/>
  <cols>
    <col min="2" max="2" width="11.625" style="69" bestFit="1" customWidth="1"/>
    <col min="5" max="5" width="14.375" bestFit="1" customWidth="1"/>
  </cols>
  <sheetData>
    <row r="1" spans="1:8" x14ac:dyDescent="0.3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 x14ac:dyDescent="0.3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 x14ac:dyDescent="0.3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 x14ac:dyDescent="0.3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 x14ac:dyDescent="0.3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 x14ac:dyDescent="0.3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 x14ac:dyDescent="0.3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 x14ac:dyDescent="0.3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 x14ac:dyDescent="0.3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 x14ac:dyDescent="0.3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 x14ac:dyDescent="0.3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 x14ac:dyDescent="0.3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 x14ac:dyDescent="0.3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 x14ac:dyDescent="0.3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 x14ac:dyDescent="0.3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 x14ac:dyDescent="0.3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 x14ac:dyDescent="0.3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 x14ac:dyDescent="0.3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 x14ac:dyDescent="0.3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 x14ac:dyDescent="0.3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 x14ac:dyDescent="0.3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 x14ac:dyDescent="0.3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 x14ac:dyDescent="0.3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 x14ac:dyDescent="0.3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 x14ac:dyDescent="0.3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 x14ac:dyDescent="0.3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 x14ac:dyDescent="0.3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 x14ac:dyDescent="0.3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 x14ac:dyDescent="0.3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 x14ac:dyDescent="0.3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 x14ac:dyDescent="0.3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 x14ac:dyDescent="0.3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 x14ac:dyDescent="0.3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 x14ac:dyDescent="0.3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 x14ac:dyDescent="0.3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 x14ac:dyDescent="0.3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 x14ac:dyDescent="0.3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 x14ac:dyDescent="0.3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 x14ac:dyDescent="0.3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 x14ac:dyDescent="0.3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 x14ac:dyDescent="0.3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 x14ac:dyDescent="0.3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 x14ac:dyDescent="0.3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 x14ac:dyDescent="0.3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 x14ac:dyDescent="0.3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 x14ac:dyDescent="0.3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 x14ac:dyDescent="0.3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 x14ac:dyDescent="0.3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 x14ac:dyDescent="0.3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 x14ac:dyDescent="0.3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 x14ac:dyDescent="0.3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 x14ac:dyDescent="0.3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 x14ac:dyDescent="0.3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 x14ac:dyDescent="0.3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 x14ac:dyDescent="0.3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 x14ac:dyDescent="0.3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 x14ac:dyDescent="0.3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 x14ac:dyDescent="0.3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 x14ac:dyDescent="0.3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 x14ac:dyDescent="0.3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 x14ac:dyDescent="0.3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 x14ac:dyDescent="0.3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 x14ac:dyDescent="0.3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 x14ac:dyDescent="0.3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 x14ac:dyDescent="0.3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 x14ac:dyDescent="0.3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 x14ac:dyDescent="0.3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 x14ac:dyDescent="0.3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 x14ac:dyDescent="0.3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 x14ac:dyDescent="0.3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 x14ac:dyDescent="0.3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 x14ac:dyDescent="0.3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 x14ac:dyDescent="0.3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 x14ac:dyDescent="0.3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 x14ac:dyDescent="0.3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 x14ac:dyDescent="0.3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 x14ac:dyDescent="0.3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 x14ac:dyDescent="0.3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 x14ac:dyDescent="0.3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 x14ac:dyDescent="0.3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 x14ac:dyDescent="0.3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 x14ac:dyDescent="0.3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 x14ac:dyDescent="0.3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 x14ac:dyDescent="0.3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 x14ac:dyDescent="0.3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 x14ac:dyDescent="0.3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 x14ac:dyDescent="0.3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 x14ac:dyDescent="0.3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 x14ac:dyDescent="0.3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 x14ac:dyDescent="0.3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 x14ac:dyDescent="0.3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 x14ac:dyDescent="0.3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 x14ac:dyDescent="0.3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 x14ac:dyDescent="0.3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 x14ac:dyDescent="0.3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 x14ac:dyDescent="0.3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 x14ac:dyDescent="0.3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 x14ac:dyDescent="0.3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 x14ac:dyDescent="0.3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 x14ac:dyDescent="0.3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 x14ac:dyDescent="0.3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 x14ac:dyDescent="0.3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 x14ac:dyDescent="0.3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 x14ac:dyDescent="0.3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 x14ac:dyDescent="0.3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 x14ac:dyDescent="0.3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 x14ac:dyDescent="0.3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 x14ac:dyDescent="0.3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 x14ac:dyDescent="0.3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 x14ac:dyDescent="0.3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 x14ac:dyDescent="0.3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 x14ac:dyDescent="0.3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 x14ac:dyDescent="0.3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 x14ac:dyDescent="0.3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 x14ac:dyDescent="0.3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 x14ac:dyDescent="0.3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 x14ac:dyDescent="0.3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 x14ac:dyDescent="0.3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 x14ac:dyDescent="0.3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 x14ac:dyDescent="0.3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 x14ac:dyDescent="0.3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 x14ac:dyDescent="0.3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 x14ac:dyDescent="0.3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 x14ac:dyDescent="0.3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 x14ac:dyDescent="0.3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 x14ac:dyDescent="0.3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 x14ac:dyDescent="0.3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 x14ac:dyDescent="0.3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 x14ac:dyDescent="0.3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 x14ac:dyDescent="0.3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 x14ac:dyDescent="0.3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 x14ac:dyDescent="0.3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 x14ac:dyDescent="0.3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 x14ac:dyDescent="0.3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 x14ac:dyDescent="0.3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 x14ac:dyDescent="0.3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 x14ac:dyDescent="0.3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 x14ac:dyDescent="0.3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 x14ac:dyDescent="0.3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 x14ac:dyDescent="0.3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 x14ac:dyDescent="0.3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 x14ac:dyDescent="0.3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 x14ac:dyDescent="0.3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 x14ac:dyDescent="0.3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 x14ac:dyDescent="0.3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 x14ac:dyDescent="0.3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 x14ac:dyDescent="0.3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 x14ac:dyDescent="0.3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 x14ac:dyDescent="0.3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 x14ac:dyDescent="0.3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 x14ac:dyDescent="0.3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 x14ac:dyDescent="0.3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 x14ac:dyDescent="0.3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 x14ac:dyDescent="0.3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 x14ac:dyDescent="0.3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 x14ac:dyDescent="0.3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 x14ac:dyDescent="0.3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 x14ac:dyDescent="0.3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 x14ac:dyDescent="0.3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 x14ac:dyDescent="0.3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 x14ac:dyDescent="0.3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 x14ac:dyDescent="0.3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 x14ac:dyDescent="0.3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 x14ac:dyDescent="0.3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 x14ac:dyDescent="0.3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 x14ac:dyDescent="0.3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 x14ac:dyDescent="0.3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 x14ac:dyDescent="0.3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 x14ac:dyDescent="0.3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 x14ac:dyDescent="0.3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 x14ac:dyDescent="0.3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 x14ac:dyDescent="0.3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 x14ac:dyDescent="0.3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 x14ac:dyDescent="0.3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 x14ac:dyDescent="0.3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 x14ac:dyDescent="0.3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 x14ac:dyDescent="0.3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 x14ac:dyDescent="0.3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 x14ac:dyDescent="0.3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 x14ac:dyDescent="0.3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 x14ac:dyDescent="0.3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 x14ac:dyDescent="0.3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 x14ac:dyDescent="0.3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 x14ac:dyDescent="0.3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 x14ac:dyDescent="0.3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 x14ac:dyDescent="0.3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 x14ac:dyDescent="0.3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 x14ac:dyDescent="0.3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 x14ac:dyDescent="0.3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 x14ac:dyDescent="0.3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 x14ac:dyDescent="0.3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 x14ac:dyDescent="0.3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 x14ac:dyDescent="0.3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 x14ac:dyDescent="0.3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 x14ac:dyDescent="0.3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 x14ac:dyDescent="0.3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 x14ac:dyDescent="0.3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 x14ac:dyDescent="0.3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 x14ac:dyDescent="0.3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 x14ac:dyDescent="0.3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 x14ac:dyDescent="0.3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 x14ac:dyDescent="0.3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 x14ac:dyDescent="0.3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 x14ac:dyDescent="0.3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 x14ac:dyDescent="0.3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 x14ac:dyDescent="0.3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 x14ac:dyDescent="0.3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 x14ac:dyDescent="0.3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 x14ac:dyDescent="0.3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 x14ac:dyDescent="0.3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 x14ac:dyDescent="0.3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 x14ac:dyDescent="0.3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 x14ac:dyDescent="0.3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 x14ac:dyDescent="0.3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 x14ac:dyDescent="0.3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 x14ac:dyDescent="0.3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 x14ac:dyDescent="0.3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 x14ac:dyDescent="0.3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 x14ac:dyDescent="0.3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 x14ac:dyDescent="0.3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 x14ac:dyDescent="0.3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 x14ac:dyDescent="0.3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 x14ac:dyDescent="0.3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 x14ac:dyDescent="0.3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 x14ac:dyDescent="0.3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 x14ac:dyDescent="0.3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 x14ac:dyDescent="0.3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 x14ac:dyDescent="0.3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 x14ac:dyDescent="0.3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 x14ac:dyDescent="0.3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 x14ac:dyDescent="0.3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 x14ac:dyDescent="0.3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 x14ac:dyDescent="0.3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 x14ac:dyDescent="0.3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 x14ac:dyDescent="0.3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 x14ac:dyDescent="0.3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 x14ac:dyDescent="0.3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 x14ac:dyDescent="0.3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 x14ac:dyDescent="0.3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 x14ac:dyDescent="0.3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 x14ac:dyDescent="0.3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 x14ac:dyDescent="0.3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 x14ac:dyDescent="0.3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 x14ac:dyDescent="0.3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 x14ac:dyDescent="0.3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 x14ac:dyDescent="0.3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 x14ac:dyDescent="0.3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 x14ac:dyDescent="0.3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 x14ac:dyDescent="0.3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 x14ac:dyDescent="0.3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 x14ac:dyDescent="0.3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 x14ac:dyDescent="0.3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 x14ac:dyDescent="0.3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 x14ac:dyDescent="0.3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 x14ac:dyDescent="0.3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 x14ac:dyDescent="0.3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 x14ac:dyDescent="0.3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 x14ac:dyDescent="0.3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 x14ac:dyDescent="0.3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 x14ac:dyDescent="0.3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 x14ac:dyDescent="0.3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 x14ac:dyDescent="0.3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 x14ac:dyDescent="0.3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 x14ac:dyDescent="0.3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 x14ac:dyDescent="0.3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 x14ac:dyDescent="0.3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 x14ac:dyDescent="0.3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 x14ac:dyDescent="0.3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 x14ac:dyDescent="0.3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 x14ac:dyDescent="0.3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 x14ac:dyDescent="0.3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 x14ac:dyDescent="0.3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 x14ac:dyDescent="0.3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 x14ac:dyDescent="0.3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 x14ac:dyDescent="0.3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 x14ac:dyDescent="0.3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 x14ac:dyDescent="0.3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 x14ac:dyDescent="0.3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 x14ac:dyDescent="0.3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 x14ac:dyDescent="0.3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 x14ac:dyDescent="0.3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 x14ac:dyDescent="0.3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 x14ac:dyDescent="0.3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 x14ac:dyDescent="0.3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 x14ac:dyDescent="0.3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 x14ac:dyDescent="0.3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 x14ac:dyDescent="0.3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 x14ac:dyDescent="0.3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 x14ac:dyDescent="0.3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 x14ac:dyDescent="0.3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 x14ac:dyDescent="0.3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 x14ac:dyDescent="0.3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 x14ac:dyDescent="0.3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 x14ac:dyDescent="0.3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 x14ac:dyDescent="0.3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 x14ac:dyDescent="0.3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 x14ac:dyDescent="0.3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 x14ac:dyDescent="0.3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 x14ac:dyDescent="0.3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 x14ac:dyDescent="0.3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 x14ac:dyDescent="0.3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 x14ac:dyDescent="0.3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 x14ac:dyDescent="0.3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 x14ac:dyDescent="0.3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 x14ac:dyDescent="0.3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 x14ac:dyDescent="0.3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 x14ac:dyDescent="0.3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 x14ac:dyDescent="0.3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 x14ac:dyDescent="0.3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 x14ac:dyDescent="0.3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 x14ac:dyDescent="0.3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 x14ac:dyDescent="0.3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 x14ac:dyDescent="0.3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 x14ac:dyDescent="0.3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 x14ac:dyDescent="0.3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 x14ac:dyDescent="0.3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 x14ac:dyDescent="0.3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 x14ac:dyDescent="0.3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 x14ac:dyDescent="0.3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 x14ac:dyDescent="0.3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 x14ac:dyDescent="0.3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 x14ac:dyDescent="0.3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 x14ac:dyDescent="0.3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 x14ac:dyDescent="0.3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 x14ac:dyDescent="0.3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 x14ac:dyDescent="0.3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 x14ac:dyDescent="0.3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 x14ac:dyDescent="0.3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 x14ac:dyDescent="0.3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 x14ac:dyDescent="0.3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 x14ac:dyDescent="0.3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 x14ac:dyDescent="0.3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 x14ac:dyDescent="0.3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 x14ac:dyDescent="0.3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 x14ac:dyDescent="0.3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 x14ac:dyDescent="0.3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 x14ac:dyDescent="0.3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 x14ac:dyDescent="0.3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 x14ac:dyDescent="0.3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 x14ac:dyDescent="0.3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 x14ac:dyDescent="0.3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 x14ac:dyDescent="0.3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 x14ac:dyDescent="0.3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 x14ac:dyDescent="0.3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 x14ac:dyDescent="0.3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 x14ac:dyDescent="0.3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 x14ac:dyDescent="0.3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 x14ac:dyDescent="0.3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 x14ac:dyDescent="0.3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 x14ac:dyDescent="0.3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 x14ac:dyDescent="0.3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 x14ac:dyDescent="0.3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 x14ac:dyDescent="0.3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 x14ac:dyDescent="0.3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 x14ac:dyDescent="0.3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 x14ac:dyDescent="0.3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 x14ac:dyDescent="0.3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 x14ac:dyDescent="0.3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 x14ac:dyDescent="0.3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 x14ac:dyDescent="0.3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 x14ac:dyDescent="0.3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 x14ac:dyDescent="0.3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 x14ac:dyDescent="0.3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 x14ac:dyDescent="0.3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 x14ac:dyDescent="0.3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 x14ac:dyDescent="0.3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 x14ac:dyDescent="0.3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 x14ac:dyDescent="0.3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 x14ac:dyDescent="0.3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 x14ac:dyDescent="0.3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 x14ac:dyDescent="0.3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 x14ac:dyDescent="0.3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 x14ac:dyDescent="0.3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 x14ac:dyDescent="0.3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 x14ac:dyDescent="0.3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 x14ac:dyDescent="0.3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 x14ac:dyDescent="0.3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 x14ac:dyDescent="0.3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 x14ac:dyDescent="0.3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 x14ac:dyDescent="0.3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 x14ac:dyDescent="0.3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 x14ac:dyDescent="0.3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 x14ac:dyDescent="0.3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 x14ac:dyDescent="0.3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 x14ac:dyDescent="0.3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 x14ac:dyDescent="0.3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 x14ac:dyDescent="0.3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 x14ac:dyDescent="0.3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 x14ac:dyDescent="0.3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 x14ac:dyDescent="0.3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 x14ac:dyDescent="0.3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 x14ac:dyDescent="0.3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 x14ac:dyDescent="0.3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 x14ac:dyDescent="0.3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 x14ac:dyDescent="0.3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 x14ac:dyDescent="0.3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 x14ac:dyDescent="0.3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 x14ac:dyDescent="0.3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 x14ac:dyDescent="0.3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 x14ac:dyDescent="0.3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 x14ac:dyDescent="0.3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 x14ac:dyDescent="0.3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 x14ac:dyDescent="0.3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 x14ac:dyDescent="0.3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 x14ac:dyDescent="0.3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 x14ac:dyDescent="0.3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 x14ac:dyDescent="0.3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 x14ac:dyDescent="0.3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 x14ac:dyDescent="0.3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 x14ac:dyDescent="0.3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 x14ac:dyDescent="0.3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 x14ac:dyDescent="0.3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 x14ac:dyDescent="0.3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 x14ac:dyDescent="0.3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 x14ac:dyDescent="0.3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 x14ac:dyDescent="0.3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 x14ac:dyDescent="0.3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 x14ac:dyDescent="0.3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 x14ac:dyDescent="0.3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 x14ac:dyDescent="0.3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 x14ac:dyDescent="0.3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 x14ac:dyDescent="0.3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 x14ac:dyDescent="0.3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 x14ac:dyDescent="0.3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 x14ac:dyDescent="0.3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 x14ac:dyDescent="0.3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 x14ac:dyDescent="0.3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 x14ac:dyDescent="0.3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 x14ac:dyDescent="0.3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 x14ac:dyDescent="0.3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 x14ac:dyDescent="0.3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 x14ac:dyDescent="0.3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 x14ac:dyDescent="0.3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 x14ac:dyDescent="0.3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 x14ac:dyDescent="0.3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 x14ac:dyDescent="0.3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 x14ac:dyDescent="0.3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 x14ac:dyDescent="0.3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 x14ac:dyDescent="0.3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 x14ac:dyDescent="0.3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 x14ac:dyDescent="0.3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 x14ac:dyDescent="0.3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 x14ac:dyDescent="0.3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 x14ac:dyDescent="0.3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 x14ac:dyDescent="0.3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 x14ac:dyDescent="0.3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 x14ac:dyDescent="0.3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 x14ac:dyDescent="0.3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 x14ac:dyDescent="0.3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 x14ac:dyDescent="0.3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 x14ac:dyDescent="0.3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 x14ac:dyDescent="0.3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 x14ac:dyDescent="0.3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 x14ac:dyDescent="0.3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 x14ac:dyDescent="0.3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 x14ac:dyDescent="0.3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 x14ac:dyDescent="0.3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 x14ac:dyDescent="0.3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 x14ac:dyDescent="0.3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 x14ac:dyDescent="0.3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 x14ac:dyDescent="0.3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 x14ac:dyDescent="0.3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 x14ac:dyDescent="0.3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 x14ac:dyDescent="0.3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 x14ac:dyDescent="0.3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 x14ac:dyDescent="0.3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 x14ac:dyDescent="0.3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 x14ac:dyDescent="0.3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 x14ac:dyDescent="0.3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 x14ac:dyDescent="0.3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 x14ac:dyDescent="0.3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 x14ac:dyDescent="0.3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 x14ac:dyDescent="0.3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 x14ac:dyDescent="0.3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 x14ac:dyDescent="0.3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 x14ac:dyDescent="0.3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 x14ac:dyDescent="0.3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 x14ac:dyDescent="0.3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 x14ac:dyDescent="0.3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 x14ac:dyDescent="0.3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 x14ac:dyDescent="0.3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 x14ac:dyDescent="0.3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 x14ac:dyDescent="0.3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 x14ac:dyDescent="0.3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 x14ac:dyDescent="0.3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 x14ac:dyDescent="0.3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 x14ac:dyDescent="0.3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 x14ac:dyDescent="0.3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 x14ac:dyDescent="0.3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 x14ac:dyDescent="0.3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 x14ac:dyDescent="0.3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 x14ac:dyDescent="0.3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 x14ac:dyDescent="0.3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 x14ac:dyDescent="0.3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 x14ac:dyDescent="0.3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 x14ac:dyDescent="0.3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 x14ac:dyDescent="0.3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 x14ac:dyDescent="0.3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 x14ac:dyDescent="0.3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 x14ac:dyDescent="0.3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 x14ac:dyDescent="0.3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 x14ac:dyDescent="0.3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 x14ac:dyDescent="0.3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 x14ac:dyDescent="0.3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 x14ac:dyDescent="0.3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 x14ac:dyDescent="0.3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 x14ac:dyDescent="0.3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 x14ac:dyDescent="0.3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 x14ac:dyDescent="0.3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 x14ac:dyDescent="0.3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 x14ac:dyDescent="0.3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 x14ac:dyDescent="0.3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 x14ac:dyDescent="0.3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 x14ac:dyDescent="0.3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 x14ac:dyDescent="0.3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 x14ac:dyDescent="0.3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 x14ac:dyDescent="0.3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 x14ac:dyDescent="0.3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 x14ac:dyDescent="0.3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 x14ac:dyDescent="0.3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 x14ac:dyDescent="0.3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 x14ac:dyDescent="0.3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 x14ac:dyDescent="0.3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 x14ac:dyDescent="0.3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 x14ac:dyDescent="0.3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 x14ac:dyDescent="0.3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 x14ac:dyDescent="0.3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 x14ac:dyDescent="0.3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 x14ac:dyDescent="0.3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 x14ac:dyDescent="0.3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 x14ac:dyDescent="0.3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 x14ac:dyDescent="0.3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 x14ac:dyDescent="0.3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 x14ac:dyDescent="0.3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 x14ac:dyDescent="0.3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 x14ac:dyDescent="0.3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 x14ac:dyDescent="0.3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 x14ac:dyDescent="0.3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 x14ac:dyDescent="0.3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 x14ac:dyDescent="0.3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 x14ac:dyDescent="0.3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 x14ac:dyDescent="0.3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 x14ac:dyDescent="0.3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 x14ac:dyDescent="0.3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 x14ac:dyDescent="0.3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 x14ac:dyDescent="0.3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 x14ac:dyDescent="0.3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 x14ac:dyDescent="0.3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 x14ac:dyDescent="0.3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 x14ac:dyDescent="0.3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 x14ac:dyDescent="0.3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 x14ac:dyDescent="0.3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 x14ac:dyDescent="0.3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 x14ac:dyDescent="0.3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 x14ac:dyDescent="0.3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 x14ac:dyDescent="0.3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 x14ac:dyDescent="0.3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 x14ac:dyDescent="0.3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 x14ac:dyDescent="0.3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 x14ac:dyDescent="0.3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 x14ac:dyDescent="0.3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 x14ac:dyDescent="0.3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 x14ac:dyDescent="0.3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 x14ac:dyDescent="0.3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 x14ac:dyDescent="0.3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 x14ac:dyDescent="0.3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 x14ac:dyDescent="0.3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 x14ac:dyDescent="0.3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 x14ac:dyDescent="0.3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 x14ac:dyDescent="0.3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 x14ac:dyDescent="0.3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 x14ac:dyDescent="0.3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 x14ac:dyDescent="0.3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 x14ac:dyDescent="0.3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 x14ac:dyDescent="0.3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 x14ac:dyDescent="0.3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 x14ac:dyDescent="0.3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 x14ac:dyDescent="0.3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 x14ac:dyDescent="0.3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 x14ac:dyDescent="0.3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 x14ac:dyDescent="0.3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 x14ac:dyDescent="0.3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 x14ac:dyDescent="0.3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 x14ac:dyDescent="0.3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 x14ac:dyDescent="0.3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 x14ac:dyDescent="0.3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 x14ac:dyDescent="0.3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 x14ac:dyDescent="0.3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 x14ac:dyDescent="0.3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 x14ac:dyDescent="0.3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 x14ac:dyDescent="0.3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 x14ac:dyDescent="0.3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 x14ac:dyDescent="0.3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 x14ac:dyDescent="0.3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 x14ac:dyDescent="0.3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 x14ac:dyDescent="0.3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 x14ac:dyDescent="0.3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 x14ac:dyDescent="0.3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 x14ac:dyDescent="0.3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 x14ac:dyDescent="0.3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 x14ac:dyDescent="0.3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 x14ac:dyDescent="0.3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 x14ac:dyDescent="0.3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 x14ac:dyDescent="0.3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 x14ac:dyDescent="0.3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 x14ac:dyDescent="0.3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 x14ac:dyDescent="0.3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 x14ac:dyDescent="0.3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 x14ac:dyDescent="0.3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 x14ac:dyDescent="0.3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 x14ac:dyDescent="0.3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 x14ac:dyDescent="0.3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 x14ac:dyDescent="0.3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 x14ac:dyDescent="0.3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 x14ac:dyDescent="0.3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 x14ac:dyDescent="0.3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 x14ac:dyDescent="0.3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 x14ac:dyDescent="0.3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 x14ac:dyDescent="0.3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 x14ac:dyDescent="0.3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 x14ac:dyDescent="0.3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 x14ac:dyDescent="0.3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 x14ac:dyDescent="0.3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 x14ac:dyDescent="0.3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 x14ac:dyDescent="0.3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 x14ac:dyDescent="0.3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 x14ac:dyDescent="0.3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 x14ac:dyDescent="0.3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 x14ac:dyDescent="0.3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 x14ac:dyDescent="0.3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 x14ac:dyDescent="0.3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 x14ac:dyDescent="0.3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 x14ac:dyDescent="0.3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 x14ac:dyDescent="0.3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 x14ac:dyDescent="0.3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 x14ac:dyDescent="0.3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 x14ac:dyDescent="0.3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 x14ac:dyDescent="0.3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 x14ac:dyDescent="0.3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 x14ac:dyDescent="0.3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 x14ac:dyDescent="0.3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 x14ac:dyDescent="0.3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 x14ac:dyDescent="0.3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 x14ac:dyDescent="0.3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 x14ac:dyDescent="0.3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 x14ac:dyDescent="0.3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 x14ac:dyDescent="0.3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 x14ac:dyDescent="0.3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 x14ac:dyDescent="0.3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 x14ac:dyDescent="0.3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 x14ac:dyDescent="0.3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 x14ac:dyDescent="0.3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 x14ac:dyDescent="0.3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 x14ac:dyDescent="0.3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 x14ac:dyDescent="0.3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 x14ac:dyDescent="0.3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 x14ac:dyDescent="0.3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 x14ac:dyDescent="0.3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 x14ac:dyDescent="0.3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 x14ac:dyDescent="0.3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 x14ac:dyDescent="0.3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 x14ac:dyDescent="0.3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 x14ac:dyDescent="0.3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 x14ac:dyDescent="0.3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 x14ac:dyDescent="0.3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 x14ac:dyDescent="0.3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 x14ac:dyDescent="0.3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 x14ac:dyDescent="0.3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 x14ac:dyDescent="0.3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 x14ac:dyDescent="0.3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 x14ac:dyDescent="0.3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 x14ac:dyDescent="0.3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 x14ac:dyDescent="0.3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 x14ac:dyDescent="0.3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 x14ac:dyDescent="0.3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 x14ac:dyDescent="0.3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 x14ac:dyDescent="0.3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 x14ac:dyDescent="0.3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 x14ac:dyDescent="0.3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 x14ac:dyDescent="0.3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 x14ac:dyDescent="0.3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 x14ac:dyDescent="0.3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 x14ac:dyDescent="0.3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 x14ac:dyDescent="0.3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 x14ac:dyDescent="0.3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 x14ac:dyDescent="0.3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 x14ac:dyDescent="0.3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 x14ac:dyDescent="0.3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 x14ac:dyDescent="0.3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 x14ac:dyDescent="0.3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 x14ac:dyDescent="0.3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 x14ac:dyDescent="0.3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 x14ac:dyDescent="0.3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 x14ac:dyDescent="0.3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 x14ac:dyDescent="0.3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 x14ac:dyDescent="0.3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 x14ac:dyDescent="0.3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 x14ac:dyDescent="0.3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 x14ac:dyDescent="0.3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 x14ac:dyDescent="0.3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 x14ac:dyDescent="0.3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 x14ac:dyDescent="0.3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 x14ac:dyDescent="0.3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 x14ac:dyDescent="0.3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 x14ac:dyDescent="0.3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 x14ac:dyDescent="0.3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 x14ac:dyDescent="0.3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 x14ac:dyDescent="0.3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 x14ac:dyDescent="0.3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 x14ac:dyDescent="0.3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 x14ac:dyDescent="0.3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 x14ac:dyDescent="0.3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 x14ac:dyDescent="0.3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 x14ac:dyDescent="0.3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 x14ac:dyDescent="0.3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 x14ac:dyDescent="0.3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 x14ac:dyDescent="0.3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 x14ac:dyDescent="0.3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 x14ac:dyDescent="0.3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 x14ac:dyDescent="0.3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 x14ac:dyDescent="0.3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 x14ac:dyDescent="0.3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 x14ac:dyDescent="0.3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 x14ac:dyDescent="0.3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 x14ac:dyDescent="0.3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 x14ac:dyDescent="0.3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 x14ac:dyDescent="0.3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 x14ac:dyDescent="0.3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 x14ac:dyDescent="0.3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 x14ac:dyDescent="0.3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 x14ac:dyDescent="0.3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 x14ac:dyDescent="0.3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 x14ac:dyDescent="0.3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 x14ac:dyDescent="0.3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 x14ac:dyDescent="0.3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 x14ac:dyDescent="0.3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 x14ac:dyDescent="0.3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 x14ac:dyDescent="0.3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 x14ac:dyDescent="0.3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 x14ac:dyDescent="0.3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 x14ac:dyDescent="0.3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 x14ac:dyDescent="0.3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 x14ac:dyDescent="0.3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 x14ac:dyDescent="0.3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 x14ac:dyDescent="0.3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 x14ac:dyDescent="0.3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 x14ac:dyDescent="0.3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 x14ac:dyDescent="0.3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 x14ac:dyDescent="0.3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 x14ac:dyDescent="0.3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 x14ac:dyDescent="0.3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 x14ac:dyDescent="0.3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 x14ac:dyDescent="0.3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 x14ac:dyDescent="0.3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 x14ac:dyDescent="0.3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 x14ac:dyDescent="0.3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 x14ac:dyDescent="0.3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 x14ac:dyDescent="0.3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 x14ac:dyDescent="0.3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 x14ac:dyDescent="0.3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 x14ac:dyDescent="0.3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 x14ac:dyDescent="0.3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 x14ac:dyDescent="0.3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 x14ac:dyDescent="0.3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 x14ac:dyDescent="0.3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 x14ac:dyDescent="0.3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 x14ac:dyDescent="0.3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 x14ac:dyDescent="0.3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 x14ac:dyDescent="0.3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 x14ac:dyDescent="0.3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 x14ac:dyDescent="0.3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 x14ac:dyDescent="0.3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 x14ac:dyDescent="0.3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 x14ac:dyDescent="0.3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 x14ac:dyDescent="0.3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 x14ac:dyDescent="0.3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 x14ac:dyDescent="0.3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 x14ac:dyDescent="0.3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 x14ac:dyDescent="0.3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 x14ac:dyDescent="0.3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 x14ac:dyDescent="0.3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 x14ac:dyDescent="0.3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 x14ac:dyDescent="0.3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 x14ac:dyDescent="0.3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 x14ac:dyDescent="0.3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 x14ac:dyDescent="0.3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 x14ac:dyDescent="0.3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 x14ac:dyDescent="0.3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 x14ac:dyDescent="0.3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 x14ac:dyDescent="0.3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 x14ac:dyDescent="0.3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 x14ac:dyDescent="0.3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 x14ac:dyDescent="0.3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 x14ac:dyDescent="0.3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 x14ac:dyDescent="0.3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 x14ac:dyDescent="0.3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 x14ac:dyDescent="0.3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 x14ac:dyDescent="0.3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 x14ac:dyDescent="0.3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 x14ac:dyDescent="0.3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 x14ac:dyDescent="0.3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 x14ac:dyDescent="0.3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 x14ac:dyDescent="0.3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 x14ac:dyDescent="0.3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 x14ac:dyDescent="0.3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 x14ac:dyDescent="0.3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 x14ac:dyDescent="0.3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 x14ac:dyDescent="0.3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 x14ac:dyDescent="0.3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 x14ac:dyDescent="0.3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 x14ac:dyDescent="0.3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 x14ac:dyDescent="0.3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 x14ac:dyDescent="0.3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 x14ac:dyDescent="0.3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 x14ac:dyDescent="0.3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 x14ac:dyDescent="0.3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 x14ac:dyDescent="0.3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 x14ac:dyDescent="0.3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 x14ac:dyDescent="0.3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 x14ac:dyDescent="0.3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 x14ac:dyDescent="0.3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 x14ac:dyDescent="0.3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 x14ac:dyDescent="0.3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 x14ac:dyDescent="0.3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 x14ac:dyDescent="0.3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 x14ac:dyDescent="0.3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 x14ac:dyDescent="0.3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 x14ac:dyDescent="0.3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 x14ac:dyDescent="0.3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 x14ac:dyDescent="0.3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 x14ac:dyDescent="0.3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 x14ac:dyDescent="0.3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 x14ac:dyDescent="0.3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 x14ac:dyDescent="0.3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 x14ac:dyDescent="0.3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 x14ac:dyDescent="0.3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 x14ac:dyDescent="0.3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 x14ac:dyDescent="0.3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 x14ac:dyDescent="0.3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 x14ac:dyDescent="0.3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 x14ac:dyDescent="0.3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 x14ac:dyDescent="0.3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 x14ac:dyDescent="0.3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 x14ac:dyDescent="0.3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 x14ac:dyDescent="0.3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 x14ac:dyDescent="0.3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 x14ac:dyDescent="0.3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 x14ac:dyDescent="0.3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 x14ac:dyDescent="0.3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 x14ac:dyDescent="0.3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 x14ac:dyDescent="0.3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 x14ac:dyDescent="0.3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 x14ac:dyDescent="0.3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 x14ac:dyDescent="0.3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 x14ac:dyDescent="0.3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 x14ac:dyDescent="0.3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 x14ac:dyDescent="0.3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 x14ac:dyDescent="0.3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 x14ac:dyDescent="0.3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 x14ac:dyDescent="0.3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 x14ac:dyDescent="0.3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 x14ac:dyDescent="0.3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 x14ac:dyDescent="0.3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 x14ac:dyDescent="0.3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 x14ac:dyDescent="0.3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 x14ac:dyDescent="0.3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 x14ac:dyDescent="0.3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 x14ac:dyDescent="0.3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 x14ac:dyDescent="0.3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 x14ac:dyDescent="0.3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 x14ac:dyDescent="0.3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 x14ac:dyDescent="0.3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 x14ac:dyDescent="0.3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 x14ac:dyDescent="0.3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 x14ac:dyDescent="0.3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 x14ac:dyDescent="0.3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 x14ac:dyDescent="0.3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 x14ac:dyDescent="0.3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 x14ac:dyDescent="0.3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 x14ac:dyDescent="0.3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 x14ac:dyDescent="0.3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 x14ac:dyDescent="0.3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 x14ac:dyDescent="0.3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 x14ac:dyDescent="0.3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 x14ac:dyDescent="0.3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 x14ac:dyDescent="0.3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 x14ac:dyDescent="0.3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 x14ac:dyDescent="0.3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 x14ac:dyDescent="0.3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 x14ac:dyDescent="0.3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 x14ac:dyDescent="0.3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 x14ac:dyDescent="0.3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 x14ac:dyDescent="0.3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 x14ac:dyDescent="0.3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 x14ac:dyDescent="0.3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 x14ac:dyDescent="0.3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 x14ac:dyDescent="0.3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 x14ac:dyDescent="0.3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 x14ac:dyDescent="0.3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 x14ac:dyDescent="0.3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 x14ac:dyDescent="0.3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 x14ac:dyDescent="0.3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 x14ac:dyDescent="0.3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 x14ac:dyDescent="0.3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 x14ac:dyDescent="0.3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 x14ac:dyDescent="0.3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 x14ac:dyDescent="0.3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 x14ac:dyDescent="0.3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 x14ac:dyDescent="0.3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 x14ac:dyDescent="0.3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 x14ac:dyDescent="0.3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 x14ac:dyDescent="0.3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 x14ac:dyDescent="0.3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 x14ac:dyDescent="0.3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 x14ac:dyDescent="0.3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 x14ac:dyDescent="0.3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 x14ac:dyDescent="0.3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 x14ac:dyDescent="0.3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 x14ac:dyDescent="0.3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 x14ac:dyDescent="0.3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 x14ac:dyDescent="0.3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 x14ac:dyDescent="0.3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 x14ac:dyDescent="0.3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 x14ac:dyDescent="0.3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 x14ac:dyDescent="0.3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 x14ac:dyDescent="0.3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 x14ac:dyDescent="0.3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 x14ac:dyDescent="0.3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 x14ac:dyDescent="0.3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 x14ac:dyDescent="0.3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 x14ac:dyDescent="0.3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 x14ac:dyDescent="0.3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 x14ac:dyDescent="0.3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 x14ac:dyDescent="0.3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 x14ac:dyDescent="0.3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 x14ac:dyDescent="0.3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 x14ac:dyDescent="0.3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 x14ac:dyDescent="0.3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 x14ac:dyDescent="0.3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 x14ac:dyDescent="0.3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 x14ac:dyDescent="0.3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 x14ac:dyDescent="0.3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 x14ac:dyDescent="0.3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 x14ac:dyDescent="0.3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 x14ac:dyDescent="0.3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 x14ac:dyDescent="0.3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 x14ac:dyDescent="0.3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 x14ac:dyDescent="0.3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 x14ac:dyDescent="0.3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 x14ac:dyDescent="0.3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 x14ac:dyDescent="0.3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 x14ac:dyDescent="0.3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 x14ac:dyDescent="0.3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 x14ac:dyDescent="0.3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 x14ac:dyDescent="0.3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 x14ac:dyDescent="0.3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 x14ac:dyDescent="0.3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 x14ac:dyDescent="0.3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 x14ac:dyDescent="0.3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 x14ac:dyDescent="0.3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 x14ac:dyDescent="0.3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 x14ac:dyDescent="0.3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 x14ac:dyDescent="0.3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 x14ac:dyDescent="0.3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 x14ac:dyDescent="0.3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 x14ac:dyDescent="0.3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 x14ac:dyDescent="0.3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 x14ac:dyDescent="0.3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 x14ac:dyDescent="0.3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 x14ac:dyDescent="0.3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 x14ac:dyDescent="0.3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 x14ac:dyDescent="0.3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 x14ac:dyDescent="0.3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 x14ac:dyDescent="0.3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 x14ac:dyDescent="0.3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 x14ac:dyDescent="0.3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 x14ac:dyDescent="0.3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 x14ac:dyDescent="0.3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 x14ac:dyDescent="0.3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 x14ac:dyDescent="0.3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 x14ac:dyDescent="0.3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 x14ac:dyDescent="0.3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 x14ac:dyDescent="0.3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 x14ac:dyDescent="0.3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 x14ac:dyDescent="0.3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 x14ac:dyDescent="0.3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 x14ac:dyDescent="0.3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 x14ac:dyDescent="0.3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 x14ac:dyDescent="0.3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 x14ac:dyDescent="0.3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 x14ac:dyDescent="0.3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 x14ac:dyDescent="0.3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 x14ac:dyDescent="0.3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 x14ac:dyDescent="0.3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 x14ac:dyDescent="0.3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 x14ac:dyDescent="0.3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 x14ac:dyDescent="0.3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 x14ac:dyDescent="0.3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 x14ac:dyDescent="0.3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 x14ac:dyDescent="0.3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 x14ac:dyDescent="0.3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 x14ac:dyDescent="0.3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 x14ac:dyDescent="0.3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 x14ac:dyDescent="0.3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 x14ac:dyDescent="0.3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 x14ac:dyDescent="0.3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 x14ac:dyDescent="0.3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 x14ac:dyDescent="0.3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 x14ac:dyDescent="0.3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 x14ac:dyDescent="0.3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 x14ac:dyDescent="0.3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 x14ac:dyDescent="0.3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 x14ac:dyDescent="0.3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 x14ac:dyDescent="0.3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 x14ac:dyDescent="0.3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 x14ac:dyDescent="0.3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 x14ac:dyDescent="0.3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 x14ac:dyDescent="0.3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 x14ac:dyDescent="0.3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 x14ac:dyDescent="0.3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 x14ac:dyDescent="0.3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 x14ac:dyDescent="0.3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 x14ac:dyDescent="0.3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 x14ac:dyDescent="0.3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 x14ac:dyDescent="0.3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 x14ac:dyDescent="0.3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 x14ac:dyDescent="0.3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 x14ac:dyDescent="0.3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 x14ac:dyDescent="0.3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 x14ac:dyDescent="0.3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 x14ac:dyDescent="0.3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 x14ac:dyDescent="0.3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 x14ac:dyDescent="0.3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 x14ac:dyDescent="0.3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 x14ac:dyDescent="0.3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 x14ac:dyDescent="0.3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 x14ac:dyDescent="0.3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 x14ac:dyDescent="0.3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 x14ac:dyDescent="0.3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 x14ac:dyDescent="0.3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 x14ac:dyDescent="0.3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 x14ac:dyDescent="0.3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 x14ac:dyDescent="0.3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 x14ac:dyDescent="0.3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 x14ac:dyDescent="0.3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 x14ac:dyDescent="0.3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 x14ac:dyDescent="0.3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 x14ac:dyDescent="0.3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 x14ac:dyDescent="0.3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 x14ac:dyDescent="0.3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 x14ac:dyDescent="0.3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 x14ac:dyDescent="0.3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 x14ac:dyDescent="0.3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 x14ac:dyDescent="0.3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 x14ac:dyDescent="0.3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 x14ac:dyDescent="0.3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 x14ac:dyDescent="0.3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 x14ac:dyDescent="0.3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 x14ac:dyDescent="0.3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 x14ac:dyDescent="0.3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 x14ac:dyDescent="0.3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 x14ac:dyDescent="0.3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 x14ac:dyDescent="0.3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 x14ac:dyDescent="0.3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 x14ac:dyDescent="0.3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 x14ac:dyDescent="0.3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 x14ac:dyDescent="0.3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 x14ac:dyDescent="0.3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 x14ac:dyDescent="0.3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 x14ac:dyDescent="0.3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 x14ac:dyDescent="0.3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 x14ac:dyDescent="0.3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 x14ac:dyDescent="0.3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 x14ac:dyDescent="0.3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 x14ac:dyDescent="0.3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 x14ac:dyDescent="0.3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 x14ac:dyDescent="0.3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 x14ac:dyDescent="0.3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 x14ac:dyDescent="0.3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 x14ac:dyDescent="0.3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 x14ac:dyDescent="0.3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 x14ac:dyDescent="0.3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 x14ac:dyDescent="0.3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 x14ac:dyDescent="0.3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 x14ac:dyDescent="0.3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 x14ac:dyDescent="0.3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 x14ac:dyDescent="0.3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 x14ac:dyDescent="0.3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 x14ac:dyDescent="0.3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 x14ac:dyDescent="0.3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 x14ac:dyDescent="0.3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 x14ac:dyDescent="0.3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 x14ac:dyDescent="0.3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 x14ac:dyDescent="0.3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 x14ac:dyDescent="0.3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 x14ac:dyDescent="0.3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 x14ac:dyDescent="0.3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 x14ac:dyDescent="0.3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 x14ac:dyDescent="0.3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 x14ac:dyDescent="0.3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 x14ac:dyDescent="0.3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 x14ac:dyDescent="0.3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 x14ac:dyDescent="0.3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 x14ac:dyDescent="0.3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 x14ac:dyDescent="0.3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 x14ac:dyDescent="0.3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 x14ac:dyDescent="0.3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 x14ac:dyDescent="0.3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 x14ac:dyDescent="0.3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 x14ac:dyDescent="0.3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 x14ac:dyDescent="0.3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 x14ac:dyDescent="0.3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 x14ac:dyDescent="0.3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 x14ac:dyDescent="0.3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 x14ac:dyDescent="0.3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 x14ac:dyDescent="0.3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 x14ac:dyDescent="0.3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 x14ac:dyDescent="0.3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 x14ac:dyDescent="0.3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 x14ac:dyDescent="0.3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 x14ac:dyDescent="0.3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 x14ac:dyDescent="0.3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 x14ac:dyDescent="0.3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 x14ac:dyDescent="0.3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 x14ac:dyDescent="0.3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 x14ac:dyDescent="0.3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 x14ac:dyDescent="0.3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 x14ac:dyDescent="0.3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 x14ac:dyDescent="0.3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 x14ac:dyDescent="0.3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 x14ac:dyDescent="0.3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 x14ac:dyDescent="0.3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 x14ac:dyDescent="0.3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 x14ac:dyDescent="0.3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 x14ac:dyDescent="0.3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 x14ac:dyDescent="0.3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 x14ac:dyDescent="0.3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 x14ac:dyDescent="0.3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 x14ac:dyDescent="0.3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 x14ac:dyDescent="0.3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 x14ac:dyDescent="0.3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 x14ac:dyDescent="0.3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 x14ac:dyDescent="0.3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 x14ac:dyDescent="0.3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 x14ac:dyDescent="0.3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 x14ac:dyDescent="0.3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 x14ac:dyDescent="0.3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 x14ac:dyDescent="0.3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 x14ac:dyDescent="0.3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 x14ac:dyDescent="0.3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 x14ac:dyDescent="0.3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 x14ac:dyDescent="0.3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 x14ac:dyDescent="0.3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 x14ac:dyDescent="0.3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 x14ac:dyDescent="0.3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 x14ac:dyDescent="0.3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 x14ac:dyDescent="0.3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 x14ac:dyDescent="0.3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 x14ac:dyDescent="0.3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 x14ac:dyDescent="0.3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 x14ac:dyDescent="0.3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 x14ac:dyDescent="0.3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 x14ac:dyDescent="0.3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 x14ac:dyDescent="0.3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 x14ac:dyDescent="0.3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 x14ac:dyDescent="0.3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 x14ac:dyDescent="0.3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 x14ac:dyDescent="0.3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 x14ac:dyDescent="0.3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 x14ac:dyDescent="0.3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 x14ac:dyDescent="0.3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 x14ac:dyDescent="0.3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 x14ac:dyDescent="0.3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 x14ac:dyDescent="0.3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 x14ac:dyDescent="0.3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 x14ac:dyDescent="0.3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 x14ac:dyDescent="0.3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 x14ac:dyDescent="0.3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 x14ac:dyDescent="0.3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 x14ac:dyDescent="0.3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 x14ac:dyDescent="0.3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 x14ac:dyDescent="0.3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 x14ac:dyDescent="0.3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 x14ac:dyDescent="0.3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 x14ac:dyDescent="0.3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 x14ac:dyDescent="0.3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 x14ac:dyDescent="0.3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 x14ac:dyDescent="0.3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 x14ac:dyDescent="0.3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 x14ac:dyDescent="0.3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 x14ac:dyDescent="0.3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 x14ac:dyDescent="0.3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 x14ac:dyDescent="0.3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 x14ac:dyDescent="0.3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 x14ac:dyDescent="0.3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 x14ac:dyDescent="0.3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 x14ac:dyDescent="0.3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 x14ac:dyDescent="0.3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 x14ac:dyDescent="0.3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 x14ac:dyDescent="0.3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 x14ac:dyDescent="0.3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 x14ac:dyDescent="0.3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 x14ac:dyDescent="0.3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 x14ac:dyDescent="0.3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 x14ac:dyDescent="0.3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 x14ac:dyDescent="0.3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 x14ac:dyDescent="0.3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 x14ac:dyDescent="0.3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 x14ac:dyDescent="0.3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 x14ac:dyDescent="0.3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 x14ac:dyDescent="0.3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 x14ac:dyDescent="0.3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 x14ac:dyDescent="0.3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 x14ac:dyDescent="0.3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 x14ac:dyDescent="0.3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 x14ac:dyDescent="0.3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 x14ac:dyDescent="0.3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 x14ac:dyDescent="0.3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 x14ac:dyDescent="0.3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 x14ac:dyDescent="0.3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 x14ac:dyDescent="0.3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 x14ac:dyDescent="0.3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 x14ac:dyDescent="0.3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 x14ac:dyDescent="0.3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 x14ac:dyDescent="0.3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 x14ac:dyDescent="0.3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 x14ac:dyDescent="0.3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 x14ac:dyDescent="0.3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 x14ac:dyDescent="0.3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 x14ac:dyDescent="0.3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 x14ac:dyDescent="0.3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 x14ac:dyDescent="0.3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 x14ac:dyDescent="0.3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 x14ac:dyDescent="0.3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 x14ac:dyDescent="0.3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 x14ac:dyDescent="0.3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 x14ac:dyDescent="0.3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 x14ac:dyDescent="0.3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 x14ac:dyDescent="0.3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 x14ac:dyDescent="0.3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 x14ac:dyDescent="0.3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 x14ac:dyDescent="0.3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 x14ac:dyDescent="0.3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 x14ac:dyDescent="0.3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 x14ac:dyDescent="0.3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 x14ac:dyDescent="0.3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 x14ac:dyDescent="0.3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 x14ac:dyDescent="0.3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 x14ac:dyDescent="0.3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 x14ac:dyDescent="0.3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 x14ac:dyDescent="0.3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 x14ac:dyDescent="0.3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 x14ac:dyDescent="0.3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 x14ac:dyDescent="0.3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 x14ac:dyDescent="0.3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 x14ac:dyDescent="0.3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 x14ac:dyDescent="0.3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 x14ac:dyDescent="0.3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 x14ac:dyDescent="0.3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 x14ac:dyDescent="0.3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 x14ac:dyDescent="0.3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 x14ac:dyDescent="0.3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 x14ac:dyDescent="0.3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 x14ac:dyDescent="0.3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 x14ac:dyDescent="0.3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 x14ac:dyDescent="0.3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 x14ac:dyDescent="0.3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 x14ac:dyDescent="0.3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 x14ac:dyDescent="0.3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 x14ac:dyDescent="0.3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 x14ac:dyDescent="0.3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 x14ac:dyDescent="0.3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 x14ac:dyDescent="0.3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 x14ac:dyDescent="0.3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 x14ac:dyDescent="0.3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 x14ac:dyDescent="0.3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 x14ac:dyDescent="0.3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 x14ac:dyDescent="0.3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 x14ac:dyDescent="0.3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 x14ac:dyDescent="0.3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 x14ac:dyDescent="0.3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 x14ac:dyDescent="0.3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 x14ac:dyDescent="0.3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 x14ac:dyDescent="0.3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 x14ac:dyDescent="0.3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 x14ac:dyDescent="0.3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 x14ac:dyDescent="0.3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 x14ac:dyDescent="0.3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 x14ac:dyDescent="0.3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 x14ac:dyDescent="0.3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 x14ac:dyDescent="0.3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 x14ac:dyDescent="0.3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 x14ac:dyDescent="0.3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 x14ac:dyDescent="0.3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 x14ac:dyDescent="0.3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 x14ac:dyDescent="0.3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 x14ac:dyDescent="0.3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 x14ac:dyDescent="0.3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 x14ac:dyDescent="0.3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 x14ac:dyDescent="0.3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 x14ac:dyDescent="0.3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 x14ac:dyDescent="0.3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 x14ac:dyDescent="0.3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 x14ac:dyDescent="0.3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 x14ac:dyDescent="0.3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 x14ac:dyDescent="0.3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 x14ac:dyDescent="0.3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 x14ac:dyDescent="0.3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 x14ac:dyDescent="0.3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 x14ac:dyDescent="0.3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 x14ac:dyDescent="0.3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 x14ac:dyDescent="0.3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 x14ac:dyDescent="0.3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 x14ac:dyDescent="0.3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 x14ac:dyDescent="0.3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 x14ac:dyDescent="0.3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 x14ac:dyDescent="0.3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 x14ac:dyDescent="0.3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 x14ac:dyDescent="0.3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 x14ac:dyDescent="0.3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 x14ac:dyDescent="0.3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 x14ac:dyDescent="0.3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 x14ac:dyDescent="0.3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 x14ac:dyDescent="0.3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 x14ac:dyDescent="0.3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 x14ac:dyDescent="0.3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 x14ac:dyDescent="0.3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 x14ac:dyDescent="0.3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 x14ac:dyDescent="0.3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 x14ac:dyDescent="0.3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 x14ac:dyDescent="0.3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 x14ac:dyDescent="0.3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 x14ac:dyDescent="0.3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 x14ac:dyDescent="0.3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 x14ac:dyDescent="0.3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 x14ac:dyDescent="0.3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 x14ac:dyDescent="0.3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 x14ac:dyDescent="0.3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 x14ac:dyDescent="0.3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 x14ac:dyDescent="0.3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 x14ac:dyDescent="0.3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 x14ac:dyDescent="0.3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 x14ac:dyDescent="0.3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 x14ac:dyDescent="0.3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 x14ac:dyDescent="0.3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 x14ac:dyDescent="0.3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 x14ac:dyDescent="0.3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 x14ac:dyDescent="0.3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 x14ac:dyDescent="0.3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 x14ac:dyDescent="0.3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 x14ac:dyDescent="0.3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 x14ac:dyDescent="0.3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 x14ac:dyDescent="0.3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 x14ac:dyDescent="0.3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 x14ac:dyDescent="0.3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 x14ac:dyDescent="0.3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 x14ac:dyDescent="0.3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 x14ac:dyDescent="0.3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 x14ac:dyDescent="0.3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 x14ac:dyDescent="0.3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 x14ac:dyDescent="0.3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 x14ac:dyDescent="0.3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 x14ac:dyDescent="0.3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 x14ac:dyDescent="0.3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 x14ac:dyDescent="0.3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 x14ac:dyDescent="0.3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 x14ac:dyDescent="0.3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 x14ac:dyDescent="0.3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 x14ac:dyDescent="0.3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 x14ac:dyDescent="0.3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 x14ac:dyDescent="0.3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 x14ac:dyDescent="0.3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 x14ac:dyDescent="0.3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 x14ac:dyDescent="0.3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 x14ac:dyDescent="0.3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 x14ac:dyDescent="0.3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 x14ac:dyDescent="0.3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 x14ac:dyDescent="0.3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 x14ac:dyDescent="0.3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 x14ac:dyDescent="0.3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 x14ac:dyDescent="0.3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 x14ac:dyDescent="0.3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 x14ac:dyDescent="0.3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 x14ac:dyDescent="0.3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 x14ac:dyDescent="0.3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 x14ac:dyDescent="0.3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 x14ac:dyDescent="0.3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 x14ac:dyDescent="0.3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 x14ac:dyDescent="0.3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 x14ac:dyDescent="0.3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 x14ac:dyDescent="0.3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 x14ac:dyDescent="0.3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 x14ac:dyDescent="0.3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 x14ac:dyDescent="0.3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 x14ac:dyDescent="0.3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 x14ac:dyDescent="0.3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 x14ac:dyDescent="0.3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 x14ac:dyDescent="0.3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 x14ac:dyDescent="0.3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 x14ac:dyDescent="0.3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 x14ac:dyDescent="0.3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 x14ac:dyDescent="0.3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 x14ac:dyDescent="0.3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 x14ac:dyDescent="0.3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 x14ac:dyDescent="0.3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 x14ac:dyDescent="0.3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 x14ac:dyDescent="0.3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 x14ac:dyDescent="0.3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 x14ac:dyDescent="0.3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 x14ac:dyDescent="0.3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 x14ac:dyDescent="0.3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 x14ac:dyDescent="0.3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 x14ac:dyDescent="0.3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 x14ac:dyDescent="0.3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 x14ac:dyDescent="0.3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 x14ac:dyDescent="0.3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 x14ac:dyDescent="0.3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 x14ac:dyDescent="0.3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 x14ac:dyDescent="0.3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 x14ac:dyDescent="0.3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 x14ac:dyDescent="0.3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 x14ac:dyDescent="0.3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 x14ac:dyDescent="0.3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 x14ac:dyDescent="0.3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 x14ac:dyDescent="0.3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 x14ac:dyDescent="0.3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 x14ac:dyDescent="0.3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 x14ac:dyDescent="0.3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 x14ac:dyDescent="0.3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 x14ac:dyDescent="0.3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 x14ac:dyDescent="0.3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 x14ac:dyDescent="0.3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 x14ac:dyDescent="0.3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 x14ac:dyDescent="0.3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 x14ac:dyDescent="0.3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 x14ac:dyDescent="0.3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 x14ac:dyDescent="0.3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 x14ac:dyDescent="0.3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 x14ac:dyDescent="0.3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 x14ac:dyDescent="0.3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 x14ac:dyDescent="0.3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 x14ac:dyDescent="0.3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 x14ac:dyDescent="0.3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 x14ac:dyDescent="0.3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 x14ac:dyDescent="0.3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 x14ac:dyDescent="0.3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 x14ac:dyDescent="0.3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 x14ac:dyDescent="0.3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 x14ac:dyDescent="0.3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 x14ac:dyDescent="0.3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 x14ac:dyDescent="0.3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 x14ac:dyDescent="0.3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 x14ac:dyDescent="0.3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 x14ac:dyDescent="0.3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 x14ac:dyDescent="0.3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 x14ac:dyDescent="0.3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 x14ac:dyDescent="0.3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 x14ac:dyDescent="0.3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 x14ac:dyDescent="0.3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 x14ac:dyDescent="0.3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 x14ac:dyDescent="0.3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 x14ac:dyDescent="0.3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 x14ac:dyDescent="0.3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 x14ac:dyDescent="0.3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 x14ac:dyDescent="0.3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 x14ac:dyDescent="0.3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 x14ac:dyDescent="0.3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 x14ac:dyDescent="0.3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 x14ac:dyDescent="0.3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 x14ac:dyDescent="0.3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 x14ac:dyDescent="0.3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 x14ac:dyDescent="0.3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 x14ac:dyDescent="0.3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 x14ac:dyDescent="0.3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 x14ac:dyDescent="0.3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 x14ac:dyDescent="0.3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 x14ac:dyDescent="0.3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 x14ac:dyDescent="0.3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 x14ac:dyDescent="0.3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 x14ac:dyDescent="0.3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 x14ac:dyDescent="0.3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 x14ac:dyDescent="0.3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 x14ac:dyDescent="0.3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 x14ac:dyDescent="0.3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 x14ac:dyDescent="0.3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 x14ac:dyDescent="0.3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 x14ac:dyDescent="0.3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 x14ac:dyDescent="0.3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 x14ac:dyDescent="0.3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 x14ac:dyDescent="0.3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 x14ac:dyDescent="0.3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 x14ac:dyDescent="0.3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 x14ac:dyDescent="0.3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 x14ac:dyDescent="0.3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 x14ac:dyDescent="0.3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 x14ac:dyDescent="0.3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 x14ac:dyDescent="0.3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 x14ac:dyDescent="0.3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 x14ac:dyDescent="0.3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 x14ac:dyDescent="0.3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 x14ac:dyDescent="0.3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 x14ac:dyDescent="0.3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 x14ac:dyDescent="0.3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 x14ac:dyDescent="0.3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 x14ac:dyDescent="0.3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 x14ac:dyDescent="0.3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 x14ac:dyDescent="0.3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 x14ac:dyDescent="0.3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 x14ac:dyDescent="0.3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 x14ac:dyDescent="0.3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 x14ac:dyDescent="0.3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 x14ac:dyDescent="0.3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 x14ac:dyDescent="0.3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 x14ac:dyDescent="0.3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 x14ac:dyDescent="0.3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 x14ac:dyDescent="0.3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 x14ac:dyDescent="0.3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 x14ac:dyDescent="0.3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 x14ac:dyDescent="0.3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 x14ac:dyDescent="0.3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 x14ac:dyDescent="0.3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 x14ac:dyDescent="0.3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 x14ac:dyDescent="0.3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 x14ac:dyDescent="0.3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 x14ac:dyDescent="0.3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 x14ac:dyDescent="0.3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 x14ac:dyDescent="0.3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 x14ac:dyDescent="0.3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 x14ac:dyDescent="0.3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 x14ac:dyDescent="0.3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 x14ac:dyDescent="0.3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 x14ac:dyDescent="0.3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 x14ac:dyDescent="0.3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 x14ac:dyDescent="0.3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 x14ac:dyDescent="0.3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 x14ac:dyDescent="0.3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 x14ac:dyDescent="0.3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 x14ac:dyDescent="0.3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 x14ac:dyDescent="0.3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 x14ac:dyDescent="0.3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 x14ac:dyDescent="0.3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 x14ac:dyDescent="0.3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 x14ac:dyDescent="0.3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 x14ac:dyDescent="0.3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 x14ac:dyDescent="0.3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 x14ac:dyDescent="0.3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 x14ac:dyDescent="0.3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 x14ac:dyDescent="0.3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 x14ac:dyDescent="0.3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 x14ac:dyDescent="0.3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 x14ac:dyDescent="0.3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 x14ac:dyDescent="0.3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 x14ac:dyDescent="0.3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 x14ac:dyDescent="0.3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 x14ac:dyDescent="0.3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 x14ac:dyDescent="0.3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 x14ac:dyDescent="0.3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 x14ac:dyDescent="0.3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 x14ac:dyDescent="0.3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 x14ac:dyDescent="0.3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 x14ac:dyDescent="0.3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 x14ac:dyDescent="0.3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 x14ac:dyDescent="0.3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 x14ac:dyDescent="0.3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 x14ac:dyDescent="0.3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 x14ac:dyDescent="0.3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 x14ac:dyDescent="0.3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 x14ac:dyDescent="0.3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 x14ac:dyDescent="0.3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 x14ac:dyDescent="0.3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 x14ac:dyDescent="0.3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 x14ac:dyDescent="0.3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 x14ac:dyDescent="0.3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 x14ac:dyDescent="0.3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 x14ac:dyDescent="0.3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 x14ac:dyDescent="0.3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 x14ac:dyDescent="0.3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 x14ac:dyDescent="0.3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 x14ac:dyDescent="0.3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 x14ac:dyDescent="0.3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 x14ac:dyDescent="0.3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 x14ac:dyDescent="0.3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 x14ac:dyDescent="0.3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 x14ac:dyDescent="0.3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 x14ac:dyDescent="0.3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 x14ac:dyDescent="0.3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 x14ac:dyDescent="0.3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 x14ac:dyDescent="0.3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 x14ac:dyDescent="0.3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 x14ac:dyDescent="0.3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 x14ac:dyDescent="0.3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 x14ac:dyDescent="0.3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 x14ac:dyDescent="0.3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 x14ac:dyDescent="0.3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 x14ac:dyDescent="0.3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 x14ac:dyDescent="0.3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 x14ac:dyDescent="0.3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 x14ac:dyDescent="0.3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 x14ac:dyDescent="0.3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 x14ac:dyDescent="0.3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 x14ac:dyDescent="0.3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 x14ac:dyDescent="0.3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 x14ac:dyDescent="0.3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 x14ac:dyDescent="0.3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 x14ac:dyDescent="0.3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 x14ac:dyDescent="0.3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 x14ac:dyDescent="0.3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 x14ac:dyDescent="0.3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 x14ac:dyDescent="0.3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 x14ac:dyDescent="0.3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 x14ac:dyDescent="0.3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 x14ac:dyDescent="0.3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 x14ac:dyDescent="0.3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 x14ac:dyDescent="0.3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 x14ac:dyDescent="0.3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 x14ac:dyDescent="0.3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 x14ac:dyDescent="0.3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 x14ac:dyDescent="0.3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 x14ac:dyDescent="0.3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 x14ac:dyDescent="0.3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 x14ac:dyDescent="0.3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 x14ac:dyDescent="0.3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 x14ac:dyDescent="0.3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 x14ac:dyDescent="0.3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 x14ac:dyDescent="0.3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 x14ac:dyDescent="0.3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 x14ac:dyDescent="0.3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 x14ac:dyDescent="0.3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 x14ac:dyDescent="0.3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 x14ac:dyDescent="0.3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 x14ac:dyDescent="0.3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 x14ac:dyDescent="0.3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 x14ac:dyDescent="0.3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 x14ac:dyDescent="0.3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 x14ac:dyDescent="0.3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 x14ac:dyDescent="0.3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 x14ac:dyDescent="0.3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 x14ac:dyDescent="0.3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 x14ac:dyDescent="0.3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 x14ac:dyDescent="0.3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 x14ac:dyDescent="0.3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 x14ac:dyDescent="0.3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 x14ac:dyDescent="0.3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 x14ac:dyDescent="0.3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 x14ac:dyDescent="0.3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 x14ac:dyDescent="0.3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 x14ac:dyDescent="0.3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 x14ac:dyDescent="0.3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 x14ac:dyDescent="0.3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 x14ac:dyDescent="0.3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 x14ac:dyDescent="0.3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 x14ac:dyDescent="0.3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 x14ac:dyDescent="0.3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 x14ac:dyDescent="0.3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 x14ac:dyDescent="0.3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 x14ac:dyDescent="0.3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 x14ac:dyDescent="0.3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 x14ac:dyDescent="0.3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 x14ac:dyDescent="0.3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 x14ac:dyDescent="0.3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 x14ac:dyDescent="0.3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 x14ac:dyDescent="0.3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 x14ac:dyDescent="0.3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 x14ac:dyDescent="0.3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 x14ac:dyDescent="0.3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 x14ac:dyDescent="0.3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 x14ac:dyDescent="0.3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 x14ac:dyDescent="0.3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 x14ac:dyDescent="0.3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 x14ac:dyDescent="0.3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 x14ac:dyDescent="0.3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 x14ac:dyDescent="0.3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 x14ac:dyDescent="0.3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 x14ac:dyDescent="0.3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 x14ac:dyDescent="0.3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 x14ac:dyDescent="0.3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 x14ac:dyDescent="0.3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 x14ac:dyDescent="0.3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 x14ac:dyDescent="0.3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 x14ac:dyDescent="0.3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 x14ac:dyDescent="0.3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 x14ac:dyDescent="0.3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 x14ac:dyDescent="0.3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 x14ac:dyDescent="0.3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 x14ac:dyDescent="0.3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 x14ac:dyDescent="0.3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 x14ac:dyDescent="0.3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 x14ac:dyDescent="0.3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 x14ac:dyDescent="0.3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 x14ac:dyDescent="0.3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 x14ac:dyDescent="0.3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 x14ac:dyDescent="0.3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 x14ac:dyDescent="0.3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 x14ac:dyDescent="0.3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 x14ac:dyDescent="0.3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 x14ac:dyDescent="0.3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 x14ac:dyDescent="0.3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 x14ac:dyDescent="0.3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 x14ac:dyDescent="0.3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 x14ac:dyDescent="0.3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 x14ac:dyDescent="0.3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 x14ac:dyDescent="0.3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 x14ac:dyDescent="0.3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 x14ac:dyDescent="0.3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 x14ac:dyDescent="0.3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 x14ac:dyDescent="0.3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 x14ac:dyDescent="0.3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 x14ac:dyDescent="0.3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 x14ac:dyDescent="0.3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 x14ac:dyDescent="0.3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 x14ac:dyDescent="0.3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 x14ac:dyDescent="0.3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 x14ac:dyDescent="0.3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 x14ac:dyDescent="0.3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 x14ac:dyDescent="0.3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 x14ac:dyDescent="0.3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 x14ac:dyDescent="0.3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 x14ac:dyDescent="0.3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 x14ac:dyDescent="0.3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 x14ac:dyDescent="0.3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 x14ac:dyDescent="0.3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 x14ac:dyDescent="0.3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 x14ac:dyDescent="0.3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 x14ac:dyDescent="0.3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 x14ac:dyDescent="0.3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 x14ac:dyDescent="0.3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 x14ac:dyDescent="0.3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 x14ac:dyDescent="0.3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 x14ac:dyDescent="0.3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 x14ac:dyDescent="0.3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 x14ac:dyDescent="0.3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 x14ac:dyDescent="0.3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 x14ac:dyDescent="0.3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 x14ac:dyDescent="0.3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 x14ac:dyDescent="0.3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 x14ac:dyDescent="0.3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 x14ac:dyDescent="0.3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 x14ac:dyDescent="0.3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 x14ac:dyDescent="0.3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 x14ac:dyDescent="0.3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 x14ac:dyDescent="0.3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 x14ac:dyDescent="0.3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 x14ac:dyDescent="0.3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 x14ac:dyDescent="0.3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 x14ac:dyDescent="0.3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 x14ac:dyDescent="0.3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 x14ac:dyDescent="0.3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 x14ac:dyDescent="0.3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 x14ac:dyDescent="0.3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 x14ac:dyDescent="0.3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 x14ac:dyDescent="0.3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 x14ac:dyDescent="0.3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 x14ac:dyDescent="0.3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 x14ac:dyDescent="0.3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 x14ac:dyDescent="0.3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 x14ac:dyDescent="0.3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 x14ac:dyDescent="0.3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 x14ac:dyDescent="0.3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 x14ac:dyDescent="0.3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 x14ac:dyDescent="0.3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 x14ac:dyDescent="0.3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 x14ac:dyDescent="0.3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 x14ac:dyDescent="0.3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 x14ac:dyDescent="0.3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 x14ac:dyDescent="0.3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 x14ac:dyDescent="0.3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 x14ac:dyDescent="0.3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 x14ac:dyDescent="0.3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 x14ac:dyDescent="0.3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 x14ac:dyDescent="0.3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 x14ac:dyDescent="0.3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 x14ac:dyDescent="0.3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 x14ac:dyDescent="0.3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 x14ac:dyDescent="0.3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 x14ac:dyDescent="0.3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 x14ac:dyDescent="0.3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 x14ac:dyDescent="0.3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 x14ac:dyDescent="0.3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 x14ac:dyDescent="0.3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 x14ac:dyDescent="0.3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 x14ac:dyDescent="0.3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 x14ac:dyDescent="0.3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 x14ac:dyDescent="0.3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 x14ac:dyDescent="0.3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 x14ac:dyDescent="0.3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 x14ac:dyDescent="0.3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 x14ac:dyDescent="0.3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 x14ac:dyDescent="0.3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 x14ac:dyDescent="0.3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 x14ac:dyDescent="0.3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 x14ac:dyDescent="0.3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 x14ac:dyDescent="0.3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 x14ac:dyDescent="0.3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 x14ac:dyDescent="0.3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 x14ac:dyDescent="0.3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 x14ac:dyDescent="0.3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 x14ac:dyDescent="0.3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 x14ac:dyDescent="0.3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 x14ac:dyDescent="0.3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 x14ac:dyDescent="0.3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 x14ac:dyDescent="0.3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 x14ac:dyDescent="0.3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 x14ac:dyDescent="0.3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 x14ac:dyDescent="0.3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 x14ac:dyDescent="0.3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 x14ac:dyDescent="0.3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 x14ac:dyDescent="0.3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 x14ac:dyDescent="0.3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 x14ac:dyDescent="0.3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 x14ac:dyDescent="0.3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 x14ac:dyDescent="0.3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 x14ac:dyDescent="0.3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 x14ac:dyDescent="0.3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 x14ac:dyDescent="0.3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 x14ac:dyDescent="0.3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 x14ac:dyDescent="0.3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 x14ac:dyDescent="0.3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 x14ac:dyDescent="0.3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 x14ac:dyDescent="0.3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 x14ac:dyDescent="0.3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 x14ac:dyDescent="0.3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 x14ac:dyDescent="0.3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 x14ac:dyDescent="0.3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 x14ac:dyDescent="0.3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 x14ac:dyDescent="0.3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 x14ac:dyDescent="0.3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 x14ac:dyDescent="0.3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 x14ac:dyDescent="0.3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 x14ac:dyDescent="0.3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 x14ac:dyDescent="0.3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 x14ac:dyDescent="0.3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 x14ac:dyDescent="0.3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 x14ac:dyDescent="0.3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 x14ac:dyDescent="0.3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 x14ac:dyDescent="0.3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 x14ac:dyDescent="0.3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 x14ac:dyDescent="0.3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 x14ac:dyDescent="0.3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 x14ac:dyDescent="0.3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 x14ac:dyDescent="0.3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 x14ac:dyDescent="0.3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 x14ac:dyDescent="0.3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 x14ac:dyDescent="0.3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 x14ac:dyDescent="0.3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 x14ac:dyDescent="0.3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 x14ac:dyDescent="0.3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 x14ac:dyDescent="0.3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 x14ac:dyDescent="0.3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 x14ac:dyDescent="0.3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 x14ac:dyDescent="0.3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 x14ac:dyDescent="0.3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 x14ac:dyDescent="0.3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 x14ac:dyDescent="0.3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 x14ac:dyDescent="0.3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 x14ac:dyDescent="0.3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 x14ac:dyDescent="0.3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 x14ac:dyDescent="0.3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 x14ac:dyDescent="0.3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 x14ac:dyDescent="0.3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 x14ac:dyDescent="0.3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 x14ac:dyDescent="0.3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 x14ac:dyDescent="0.3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 x14ac:dyDescent="0.3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 x14ac:dyDescent="0.3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 x14ac:dyDescent="0.3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 x14ac:dyDescent="0.3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 x14ac:dyDescent="0.3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 x14ac:dyDescent="0.3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 x14ac:dyDescent="0.3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 x14ac:dyDescent="0.3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 x14ac:dyDescent="0.3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 x14ac:dyDescent="0.3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 x14ac:dyDescent="0.3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 x14ac:dyDescent="0.3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 x14ac:dyDescent="0.3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 x14ac:dyDescent="0.3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 x14ac:dyDescent="0.3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 x14ac:dyDescent="0.3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 x14ac:dyDescent="0.3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 x14ac:dyDescent="0.3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 x14ac:dyDescent="0.3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 x14ac:dyDescent="0.3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 x14ac:dyDescent="0.3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 x14ac:dyDescent="0.3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 x14ac:dyDescent="0.3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 x14ac:dyDescent="0.3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 x14ac:dyDescent="0.3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 x14ac:dyDescent="0.3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 x14ac:dyDescent="0.3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 x14ac:dyDescent="0.3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 x14ac:dyDescent="0.3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 x14ac:dyDescent="0.3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 x14ac:dyDescent="0.3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 x14ac:dyDescent="0.3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 x14ac:dyDescent="0.3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 x14ac:dyDescent="0.3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 x14ac:dyDescent="0.3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 x14ac:dyDescent="0.3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 x14ac:dyDescent="0.3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 x14ac:dyDescent="0.3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 x14ac:dyDescent="0.3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 x14ac:dyDescent="0.3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 x14ac:dyDescent="0.3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 x14ac:dyDescent="0.3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 x14ac:dyDescent="0.3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 x14ac:dyDescent="0.3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 x14ac:dyDescent="0.3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 x14ac:dyDescent="0.3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 x14ac:dyDescent="0.3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 x14ac:dyDescent="0.3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 x14ac:dyDescent="0.3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 x14ac:dyDescent="0.3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 x14ac:dyDescent="0.3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 x14ac:dyDescent="0.3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 x14ac:dyDescent="0.3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 x14ac:dyDescent="0.3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 x14ac:dyDescent="0.3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 x14ac:dyDescent="0.3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 x14ac:dyDescent="0.3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 x14ac:dyDescent="0.3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 x14ac:dyDescent="0.3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 x14ac:dyDescent="0.3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 x14ac:dyDescent="0.3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 x14ac:dyDescent="0.3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 x14ac:dyDescent="0.3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 x14ac:dyDescent="0.3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 x14ac:dyDescent="0.3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 x14ac:dyDescent="0.3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 x14ac:dyDescent="0.3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 x14ac:dyDescent="0.3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 x14ac:dyDescent="0.3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 x14ac:dyDescent="0.3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 x14ac:dyDescent="0.3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 x14ac:dyDescent="0.3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 x14ac:dyDescent="0.3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 x14ac:dyDescent="0.3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 x14ac:dyDescent="0.3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 x14ac:dyDescent="0.3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 x14ac:dyDescent="0.3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 x14ac:dyDescent="0.3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 x14ac:dyDescent="0.3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 x14ac:dyDescent="0.3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 x14ac:dyDescent="0.3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 x14ac:dyDescent="0.3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 x14ac:dyDescent="0.3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 x14ac:dyDescent="0.3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 x14ac:dyDescent="0.3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 x14ac:dyDescent="0.3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 x14ac:dyDescent="0.3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 x14ac:dyDescent="0.3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 x14ac:dyDescent="0.3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 x14ac:dyDescent="0.3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 x14ac:dyDescent="0.3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 x14ac:dyDescent="0.3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 x14ac:dyDescent="0.3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 x14ac:dyDescent="0.3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 x14ac:dyDescent="0.3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 x14ac:dyDescent="0.3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 x14ac:dyDescent="0.3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 x14ac:dyDescent="0.3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 x14ac:dyDescent="0.3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 x14ac:dyDescent="0.3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 x14ac:dyDescent="0.3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 x14ac:dyDescent="0.3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 x14ac:dyDescent="0.3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 x14ac:dyDescent="0.3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 x14ac:dyDescent="0.3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 x14ac:dyDescent="0.3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 x14ac:dyDescent="0.3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 x14ac:dyDescent="0.3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 x14ac:dyDescent="0.3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 x14ac:dyDescent="0.3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 x14ac:dyDescent="0.3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 x14ac:dyDescent="0.3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 x14ac:dyDescent="0.3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 x14ac:dyDescent="0.3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 x14ac:dyDescent="0.3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 x14ac:dyDescent="0.3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 x14ac:dyDescent="0.3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 x14ac:dyDescent="0.3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 x14ac:dyDescent="0.3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 x14ac:dyDescent="0.3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 x14ac:dyDescent="0.3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 x14ac:dyDescent="0.3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 x14ac:dyDescent="0.3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 x14ac:dyDescent="0.3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 x14ac:dyDescent="0.3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 x14ac:dyDescent="0.3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 x14ac:dyDescent="0.3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 x14ac:dyDescent="0.3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 x14ac:dyDescent="0.3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 x14ac:dyDescent="0.3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 x14ac:dyDescent="0.3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 x14ac:dyDescent="0.3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 x14ac:dyDescent="0.3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 x14ac:dyDescent="0.3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 x14ac:dyDescent="0.3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 x14ac:dyDescent="0.3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 x14ac:dyDescent="0.3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 x14ac:dyDescent="0.3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 x14ac:dyDescent="0.3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 x14ac:dyDescent="0.3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 x14ac:dyDescent="0.3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 x14ac:dyDescent="0.3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 x14ac:dyDescent="0.3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 x14ac:dyDescent="0.3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 x14ac:dyDescent="0.3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 x14ac:dyDescent="0.3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 x14ac:dyDescent="0.3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 x14ac:dyDescent="0.3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 x14ac:dyDescent="0.3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 x14ac:dyDescent="0.3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 x14ac:dyDescent="0.3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 x14ac:dyDescent="0.3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 x14ac:dyDescent="0.3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 x14ac:dyDescent="0.3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 x14ac:dyDescent="0.3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 x14ac:dyDescent="0.3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 x14ac:dyDescent="0.3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 x14ac:dyDescent="0.3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 x14ac:dyDescent="0.3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 x14ac:dyDescent="0.3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 x14ac:dyDescent="0.3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 x14ac:dyDescent="0.3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 x14ac:dyDescent="0.3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 x14ac:dyDescent="0.3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 x14ac:dyDescent="0.3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 x14ac:dyDescent="0.3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 x14ac:dyDescent="0.3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 x14ac:dyDescent="0.3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 x14ac:dyDescent="0.3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 x14ac:dyDescent="0.3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 x14ac:dyDescent="0.3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 x14ac:dyDescent="0.3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 x14ac:dyDescent="0.3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 x14ac:dyDescent="0.3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 x14ac:dyDescent="0.3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 x14ac:dyDescent="0.3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 x14ac:dyDescent="0.3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 x14ac:dyDescent="0.3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 x14ac:dyDescent="0.3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 x14ac:dyDescent="0.3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 x14ac:dyDescent="0.3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 x14ac:dyDescent="0.3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 x14ac:dyDescent="0.3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 x14ac:dyDescent="0.3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 x14ac:dyDescent="0.3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 x14ac:dyDescent="0.3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 x14ac:dyDescent="0.3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 x14ac:dyDescent="0.3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 x14ac:dyDescent="0.3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 x14ac:dyDescent="0.3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 x14ac:dyDescent="0.3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 x14ac:dyDescent="0.3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 x14ac:dyDescent="0.3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 x14ac:dyDescent="0.3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 x14ac:dyDescent="0.3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 x14ac:dyDescent="0.3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 x14ac:dyDescent="0.3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 x14ac:dyDescent="0.3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 x14ac:dyDescent="0.3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 x14ac:dyDescent="0.3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 x14ac:dyDescent="0.3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 x14ac:dyDescent="0.3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 x14ac:dyDescent="0.3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 x14ac:dyDescent="0.3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 x14ac:dyDescent="0.3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 x14ac:dyDescent="0.3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 x14ac:dyDescent="0.3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 x14ac:dyDescent="0.3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 x14ac:dyDescent="0.3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 x14ac:dyDescent="0.3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 x14ac:dyDescent="0.3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 x14ac:dyDescent="0.3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 x14ac:dyDescent="0.3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 x14ac:dyDescent="0.3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 x14ac:dyDescent="0.3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 x14ac:dyDescent="0.3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 x14ac:dyDescent="0.3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 x14ac:dyDescent="0.3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 x14ac:dyDescent="0.3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 x14ac:dyDescent="0.3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 x14ac:dyDescent="0.3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 x14ac:dyDescent="0.3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 x14ac:dyDescent="0.3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 x14ac:dyDescent="0.3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 x14ac:dyDescent="0.3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 x14ac:dyDescent="0.3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 x14ac:dyDescent="0.3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 x14ac:dyDescent="0.3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 x14ac:dyDescent="0.3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 x14ac:dyDescent="0.3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 x14ac:dyDescent="0.3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 x14ac:dyDescent="0.3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 x14ac:dyDescent="0.3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 x14ac:dyDescent="0.3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 x14ac:dyDescent="0.3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 x14ac:dyDescent="0.3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 x14ac:dyDescent="0.3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 x14ac:dyDescent="0.3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 x14ac:dyDescent="0.3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 x14ac:dyDescent="0.3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 x14ac:dyDescent="0.3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 x14ac:dyDescent="0.3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 x14ac:dyDescent="0.3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 x14ac:dyDescent="0.3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 x14ac:dyDescent="0.3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 x14ac:dyDescent="0.3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 x14ac:dyDescent="0.3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 x14ac:dyDescent="0.3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 x14ac:dyDescent="0.3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 x14ac:dyDescent="0.3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 x14ac:dyDescent="0.3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 x14ac:dyDescent="0.3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 x14ac:dyDescent="0.3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 x14ac:dyDescent="0.3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 x14ac:dyDescent="0.3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 x14ac:dyDescent="0.3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 x14ac:dyDescent="0.3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 x14ac:dyDescent="0.3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 x14ac:dyDescent="0.3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 x14ac:dyDescent="0.3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 x14ac:dyDescent="0.3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 x14ac:dyDescent="0.3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 x14ac:dyDescent="0.3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 x14ac:dyDescent="0.3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 x14ac:dyDescent="0.3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 x14ac:dyDescent="0.3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 x14ac:dyDescent="0.3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 x14ac:dyDescent="0.3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 x14ac:dyDescent="0.3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 x14ac:dyDescent="0.3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 x14ac:dyDescent="0.3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 x14ac:dyDescent="0.3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 x14ac:dyDescent="0.3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 x14ac:dyDescent="0.3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 x14ac:dyDescent="0.3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 x14ac:dyDescent="0.3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 x14ac:dyDescent="0.3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 x14ac:dyDescent="0.3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 x14ac:dyDescent="0.3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 x14ac:dyDescent="0.3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 x14ac:dyDescent="0.3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 x14ac:dyDescent="0.3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 x14ac:dyDescent="0.3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 x14ac:dyDescent="0.3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 x14ac:dyDescent="0.3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 x14ac:dyDescent="0.3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 x14ac:dyDescent="0.3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 x14ac:dyDescent="0.3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 x14ac:dyDescent="0.3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 x14ac:dyDescent="0.3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 x14ac:dyDescent="0.3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 x14ac:dyDescent="0.3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 x14ac:dyDescent="0.3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 x14ac:dyDescent="0.3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 x14ac:dyDescent="0.3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 x14ac:dyDescent="0.3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 x14ac:dyDescent="0.3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 x14ac:dyDescent="0.3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 x14ac:dyDescent="0.3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 x14ac:dyDescent="0.3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 x14ac:dyDescent="0.3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 x14ac:dyDescent="0.3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 x14ac:dyDescent="0.3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 x14ac:dyDescent="0.3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 x14ac:dyDescent="0.3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 x14ac:dyDescent="0.3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 x14ac:dyDescent="0.3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 x14ac:dyDescent="0.3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 x14ac:dyDescent="0.3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 x14ac:dyDescent="0.3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 x14ac:dyDescent="0.3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 x14ac:dyDescent="0.3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 x14ac:dyDescent="0.3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 x14ac:dyDescent="0.3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 x14ac:dyDescent="0.3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 x14ac:dyDescent="0.3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 x14ac:dyDescent="0.3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 x14ac:dyDescent="0.3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 x14ac:dyDescent="0.3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 x14ac:dyDescent="0.3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 x14ac:dyDescent="0.3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 x14ac:dyDescent="0.3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 x14ac:dyDescent="0.3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 x14ac:dyDescent="0.3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 x14ac:dyDescent="0.3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 x14ac:dyDescent="0.3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 x14ac:dyDescent="0.3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 x14ac:dyDescent="0.3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 x14ac:dyDescent="0.3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 x14ac:dyDescent="0.3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 x14ac:dyDescent="0.3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 x14ac:dyDescent="0.3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 x14ac:dyDescent="0.3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 x14ac:dyDescent="0.3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 x14ac:dyDescent="0.3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 x14ac:dyDescent="0.3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 x14ac:dyDescent="0.3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 x14ac:dyDescent="0.3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 x14ac:dyDescent="0.3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 x14ac:dyDescent="0.3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 x14ac:dyDescent="0.3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 x14ac:dyDescent="0.3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 x14ac:dyDescent="0.3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 x14ac:dyDescent="0.3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 x14ac:dyDescent="0.3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 x14ac:dyDescent="0.3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 x14ac:dyDescent="0.3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 x14ac:dyDescent="0.3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 x14ac:dyDescent="0.3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 x14ac:dyDescent="0.3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 x14ac:dyDescent="0.3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 x14ac:dyDescent="0.3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 x14ac:dyDescent="0.3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 x14ac:dyDescent="0.3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 x14ac:dyDescent="0.3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 x14ac:dyDescent="0.3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 x14ac:dyDescent="0.3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 x14ac:dyDescent="0.3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 x14ac:dyDescent="0.3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 x14ac:dyDescent="0.3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 x14ac:dyDescent="0.3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 x14ac:dyDescent="0.3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 x14ac:dyDescent="0.3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 x14ac:dyDescent="0.3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 x14ac:dyDescent="0.3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 x14ac:dyDescent="0.3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 x14ac:dyDescent="0.3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 x14ac:dyDescent="0.3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 x14ac:dyDescent="0.3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 x14ac:dyDescent="0.3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 x14ac:dyDescent="0.3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 x14ac:dyDescent="0.3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 x14ac:dyDescent="0.3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 x14ac:dyDescent="0.3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 x14ac:dyDescent="0.3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 x14ac:dyDescent="0.3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 x14ac:dyDescent="0.3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 x14ac:dyDescent="0.3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 x14ac:dyDescent="0.3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 x14ac:dyDescent="0.3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 x14ac:dyDescent="0.3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 x14ac:dyDescent="0.3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 x14ac:dyDescent="0.3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 x14ac:dyDescent="0.3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 x14ac:dyDescent="0.3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 x14ac:dyDescent="0.3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 x14ac:dyDescent="0.3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 x14ac:dyDescent="0.3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 x14ac:dyDescent="0.3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 x14ac:dyDescent="0.3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 x14ac:dyDescent="0.3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 x14ac:dyDescent="0.3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 x14ac:dyDescent="0.3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 x14ac:dyDescent="0.3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 x14ac:dyDescent="0.3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 x14ac:dyDescent="0.3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 x14ac:dyDescent="0.3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 x14ac:dyDescent="0.3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 x14ac:dyDescent="0.3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 x14ac:dyDescent="0.3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 x14ac:dyDescent="0.3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 x14ac:dyDescent="0.3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 x14ac:dyDescent="0.3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 x14ac:dyDescent="0.3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 x14ac:dyDescent="0.3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 x14ac:dyDescent="0.3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 x14ac:dyDescent="0.3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 x14ac:dyDescent="0.3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 x14ac:dyDescent="0.3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 x14ac:dyDescent="0.3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 x14ac:dyDescent="0.3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 x14ac:dyDescent="0.3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 x14ac:dyDescent="0.3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 x14ac:dyDescent="0.3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 x14ac:dyDescent="0.3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 x14ac:dyDescent="0.3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 x14ac:dyDescent="0.3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 x14ac:dyDescent="0.3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 x14ac:dyDescent="0.3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 x14ac:dyDescent="0.3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 x14ac:dyDescent="0.3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 x14ac:dyDescent="0.3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 x14ac:dyDescent="0.3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 x14ac:dyDescent="0.3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 x14ac:dyDescent="0.3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 x14ac:dyDescent="0.3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 x14ac:dyDescent="0.3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 x14ac:dyDescent="0.3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 x14ac:dyDescent="0.3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 x14ac:dyDescent="0.3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 x14ac:dyDescent="0.3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 x14ac:dyDescent="0.3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 x14ac:dyDescent="0.3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 x14ac:dyDescent="0.3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 x14ac:dyDescent="0.3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 x14ac:dyDescent="0.3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 x14ac:dyDescent="0.3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 x14ac:dyDescent="0.3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 x14ac:dyDescent="0.3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 x14ac:dyDescent="0.3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 x14ac:dyDescent="0.3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 x14ac:dyDescent="0.3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 x14ac:dyDescent="0.3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 x14ac:dyDescent="0.3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 x14ac:dyDescent="0.3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 x14ac:dyDescent="0.3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 x14ac:dyDescent="0.3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 x14ac:dyDescent="0.3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 x14ac:dyDescent="0.3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 x14ac:dyDescent="0.3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 x14ac:dyDescent="0.3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 x14ac:dyDescent="0.3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 x14ac:dyDescent="0.3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 x14ac:dyDescent="0.3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 x14ac:dyDescent="0.3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 x14ac:dyDescent="0.3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 x14ac:dyDescent="0.3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 x14ac:dyDescent="0.3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 x14ac:dyDescent="0.3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 x14ac:dyDescent="0.3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 x14ac:dyDescent="0.3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 x14ac:dyDescent="0.3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 x14ac:dyDescent="0.3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 x14ac:dyDescent="0.3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 x14ac:dyDescent="0.3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 x14ac:dyDescent="0.3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 x14ac:dyDescent="0.3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 x14ac:dyDescent="0.3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 x14ac:dyDescent="0.3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 x14ac:dyDescent="0.3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 x14ac:dyDescent="0.3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 x14ac:dyDescent="0.3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 x14ac:dyDescent="0.3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 x14ac:dyDescent="0.3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 x14ac:dyDescent="0.3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 x14ac:dyDescent="0.3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 x14ac:dyDescent="0.3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 x14ac:dyDescent="0.3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 x14ac:dyDescent="0.3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 x14ac:dyDescent="0.3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 x14ac:dyDescent="0.3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 x14ac:dyDescent="0.3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 x14ac:dyDescent="0.3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 x14ac:dyDescent="0.3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 x14ac:dyDescent="0.3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 x14ac:dyDescent="0.3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 x14ac:dyDescent="0.3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 x14ac:dyDescent="0.3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 x14ac:dyDescent="0.3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 x14ac:dyDescent="0.3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 x14ac:dyDescent="0.3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 x14ac:dyDescent="0.3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 x14ac:dyDescent="0.3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 x14ac:dyDescent="0.3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 x14ac:dyDescent="0.3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 x14ac:dyDescent="0.3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 x14ac:dyDescent="0.3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 x14ac:dyDescent="0.3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 x14ac:dyDescent="0.3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 x14ac:dyDescent="0.3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 x14ac:dyDescent="0.3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 x14ac:dyDescent="0.3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 x14ac:dyDescent="0.3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 x14ac:dyDescent="0.3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 x14ac:dyDescent="0.3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 x14ac:dyDescent="0.3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 x14ac:dyDescent="0.3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 x14ac:dyDescent="0.3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 x14ac:dyDescent="0.3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 x14ac:dyDescent="0.3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 x14ac:dyDescent="0.3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 x14ac:dyDescent="0.3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 x14ac:dyDescent="0.3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 x14ac:dyDescent="0.3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 x14ac:dyDescent="0.3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 x14ac:dyDescent="0.3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 x14ac:dyDescent="0.3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 x14ac:dyDescent="0.3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 x14ac:dyDescent="0.3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 x14ac:dyDescent="0.3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 x14ac:dyDescent="0.3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 x14ac:dyDescent="0.3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 x14ac:dyDescent="0.3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 x14ac:dyDescent="0.3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 x14ac:dyDescent="0.3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 x14ac:dyDescent="0.3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 x14ac:dyDescent="0.3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 x14ac:dyDescent="0.3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 x14ac:dyDescent="0.3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 x14ac:dyDescent="0.3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 x14ac:dyDescent="0.3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 x14ac:dyDescent="0.3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 x14ac:dyDescent="0.3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 x14ac:dyDescent="0.3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 x14ac:dyDescent="0.3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 x14ac:dyDescent="0.3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 x14ac:dyDescent="0.3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 x14ac:dyDescent="0.3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 x14ac:dyDescent="0.3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 x14ac:dyDescent="0.3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 x14ac:dyDescent="0.3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 x14ac:dyDescent="0.3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 x14ac:dyDescent="0.3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 x14ac:dyDescent="0.3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 x14ac:dyDescent="0.3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 x14ac:dyDescent="0.3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 x14ac:dyDescent="0.3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 x14ac:dyDescent="0.3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 x14ac:dyDescent="0.3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 x14ac:dyDescent="0.3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 x14ac:dyDescent="0.3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 x14ac:dyDescent="0.3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 x14ac:dyDescent="0.3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 x14ac:dyDescent="0.3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 x14ac:dyDescent="0.3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 x14ac:dyDescent="0.3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 x14ac:dyDescent="0.3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 x14ac:dyDescent="0.3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 x14ac:dyDescent="0.3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 x14ac:dyDescent="0.3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 x14ac:dyDescent="0.3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 x14ac:dyDescent="0.3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 x14ac:dyDescent="0.3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 x14ac:dyDescent="0.3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 x14ac:dyDescent="0.3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 x14ac:dyDescent="0.3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 x14ac:dyDescent="0.3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 x14ac:dyDescent="0.3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 x14ac:dyDescent="0.3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 x14ac:dyDescent="0.3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 x14ac:dyDescent="0.3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 x14ac:dyDescent="0.3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 x14ac:dyDescent="0.3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 x14ac:dyDescent="0.3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 x14ac:dyDescent="0.3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 x14ac:dyDescent="0.3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 x14ac:dyDescent="0.3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 x14ac:dyDescent="0.3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 x14ac:dyDescent="0.3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 x14ac:dyDescent="0.3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 x14ac:dyDescent="0.3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 x14ac:dyDescent="0.3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 x14ac:dyDescent="0.3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 x14ac:dyDescent="0.3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 x14ac:dyDescent="0.3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 x14ac:dyDescent="0.3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 x14ac:dyDescent="0.3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 x14ac:dyDescent="0.3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 x14ac:dyDescent="0.3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 x14ac:dyDescent="0.3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 x14ac:dyDescent="0.3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 x14ac:dyDescent="0.3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 x14ac:dyDescent="0.3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 x14ac:dyDescent="0.3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 x14ac:dyDescent="0.3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 x14ac:dyDescent="0.3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 x14ac:dyDescent="0.3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 x14ac:dyDescent="0.3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 x14ac:dyDescent="0.3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 x14ac:dyDescent="0.3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 x14ac:dyDescent="0.3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 x14ac:dyDescent="0.3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 x14ac:dyDescent="0.3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 x14ac:dyDescent="0.3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 x14ac:dyDescent="0.3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 x14ac:dyDescent="0.3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 x14ac:dyDescent="0.3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 x14ac:dyDescent="0.3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 x14ac:dyDescent="0.3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 x14ac:dyDescent="0.3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 x14ac:dyDescent="0.3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 x14ac:dyDescent="0.3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 x14ac:dyDescent="0.3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 x14ac:dyDescent="0.3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 x14ac:dyDescent="0.3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 x14ac:dyDescent="0.3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 x14ac:dyDescent="0.3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 x14ac:dyDescent="0.3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 x14ac:dyDescent="0.3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 x14ac:dyDescent="0.3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 x14ac:dyDescent="0.3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 x14ac:dyDescent="0.3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 x14ac:dyDescent="0.3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 x14ac:dyDescent="0.3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 x14ac:dyDescent="0.3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 x14ac:dyDescent="0.3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 x14ac:dyDescent="0.3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 x14ac:dyDescent="0.3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 x14ac:dyDescent="0.3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 x14ac:dyDescent="0.3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 x14ac:dyDescent="0.3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 x14ac:dyDescent="0.3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 x14ac:dyDescent="0.3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 x14ac:dyDescent="0.3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 x14ac:dyDescent="0.3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 x14ac:dyDescent="0.3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 x14ac:dyDescent="0.3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 x14ac:dyDescent="0.3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 x14ac:dyDescent="0.3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 x14ac:dyDescent="0.3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 x14ac:dyDescent="0.3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 x14ac:dyDescent="0.3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 x14ac:dyDescent="0.3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 x14ac:dyDescent="0.3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 x14ac:dyDescent="0.3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 x14ac:dyDescent="0.3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 x14ac:dyDescent="0.3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 x14ac:dyDescent="0.3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 x14ac:dyDescent="0.3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 x14ac:dyDescent="0.3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 x14ac:dyDescent="0.3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 x14ac:dyDescent="0.3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 x14ac:dyDescent="0.3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 x14ac:dyDescent="0.3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 x14ac:dyDescent="0.3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 x14ac:dyDescent="0.3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 x14ac:dyDescent="0.3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 x14ac:dyDescent="0.3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 x14ac:dyDescent="0.3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 x14ac:dyDescent="0.3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 x14ac:dyDescent="0.3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 x14ac:dyDescent="0.3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 x14ac:dyDescent="0.3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 x14ac:dyDescent="0.3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 x14ac:dyDescent="0.3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 x14ac:dyDescent="0.3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 x14ac:dyDescent="0.3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 x14ac:dyDescent="0.3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 x14ac:dyDescent="0.3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 x14ac:dyDescent="0.3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 x14ac:dyDescent="0.3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 x14ac:dyDescent="0.3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 x14ac:dyDescent="0.3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 x14ac:dyDescent="0.3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 x14ac:dyDescent="0.3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 x14ac:dyDescent="0.3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 x14ac:dyDescent="0.3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 x14ac:dyDescent="0.3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 x14ac:dyDescent="0.3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 x14ac:dyDescent="0.3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 x14ac:dyDescent="0.3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 x14ac:dyDescent="0.3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 x14ac:dyDescent="0.3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 x14ac:dyDescent="0.3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 x14ac:dyDescent="0.3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 x14ac:dyDescent="0.3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 x14ac:dyDescent="0.3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 x14ac:dyDescent="0.3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 x14ac:dyDescent="0.3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 x14ac:dyDescent="0.3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 x14ac:dyDescent="0.3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 x14ac:dyDescent="0.3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 x14ac:dyDescent="0.3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 x14ac:dyDescent="0.3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 x14ac:dyDescent="0.3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 x14ac:dyDescent="0.3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 x14ac:dyDescent="0.3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 x14ac:dyDescent="0.3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 x14ac:dyDescent="0.3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 x14ac:dyDescent="0.3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 x14ac:dyDescent="0.3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 x14ac:dyDescent="0.3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 x14ac:dyDescent="0.3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 x14ac:dyDescent="0.3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 x14ac:dyDescent="0.3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 x14ac:dyDescent="0.3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 x14ac:dyDescent="0.3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 x14ac:dyDescent="0.3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 x14ac:dyDescent="0.3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 x14ac:dyDescent="0.3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 x14ac:dyDescent="0.3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 x14ac:dyDescent="0.3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 x14ac:dyDescent="0.3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 x14ac:dyDescent="0.3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 x14ac:dyDescent="0.3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 x14ac:dyDescent="0.3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 x14ac:dyDescent="0.3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 x14ac:dyDescent="0.3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 x14ac:dyDescent="0.3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 x14ac:dyDescent="0.3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 x14ac:dyDescent="0.3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 x14ac:dyDescent="0.3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 x14ac:dyDescent="0.3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 x14ac:dyDescent="0.3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 x14ac:dyDescent="0.3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 x14ac:dyDescent="0.3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 x14ac:dyDescent="0.3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 x14ac:dyDescent="0.3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 x14ac:dyDescent="0.3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 x14ac:dyDescent="0.3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 x14ac:dyDescent="0.3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 x14ac:dyDescent="0.3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 x14ac:dyDescent="0.3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 x14ac:dyDescent="0.3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 x14ac:dyDescent="0.3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 x14ac:dyDescent="0.3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 x14ac:dyDescent="0.3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 x14ac:dyDescent="0.3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 x14ac:dyDescent="0.3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 x14ac:dyDescent="0.3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 x14ac:dyDescent="0.3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 x14ac:dyDescent="0.3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 x14ac:dyDescent="0.3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 x14ac:dyDescent="0.3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 x14ac:dyDescent="0.3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 x14ac:dyDescent="0.3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 x14ac:dyDescent="0.3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 x14ac:dyDescent="0.3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 x14ac:dyDescent="0.3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 x14ac:dyDescent="0.3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 x14ac:dyDescent="0.3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 x14ac:dyDescent="0.3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 x14ac:dyDescent="0.3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 x14ac:dyDescent="0.3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 x14ac:dyDescent="0.3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 x14ac:dyDescent="0.3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 x14ac:dyDescent="0.3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 x14ac:dyDescent="0.3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 x14ac:dyDescent="0.3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 x14ac:dyDescent="0.3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 x14ac:dyDescent="0.3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 x14ac:dyDescent="0.3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 x14ac:dyDescent="0.3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 x14ac:dyDescent="0.3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 x14ac:dyDescent="0.3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 x14ac:dyDescent="0.3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 x14ac:dyDescent="0.3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 x14ac:dyDescent="0.3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 x14ac:dyDescent="0.3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 x14ac:dyDescent="0.3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 x14ac:dyDescent="0.3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 x14ac:dyDescent="0.3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 x14ac:dyDescent="0.3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 x14ac:dyDescent="0.3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 x14ac:dyDescent="0.3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 x14ac:dyDescent="0.3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 x14ac:dyDescent="0.3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 x14ac:dyDescent="0.3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 x14ac:dyDescent="0.3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 x14ac:dyDescent="0.3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 x14ac:dyDescent="0.3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 x14ac:dyDescent="0.3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 x14ac:dyDescent="0.3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 x14ac:dyDescent="0.3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 x14ac:dyDescent="0.3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 x14ac:dyDescent="0.3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 x14ac:dyDescent="0.3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 x14ac:dyDescent="0.3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 x14ac:dyDescent="0.3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 x14ac:dyDescent="0.3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 x14ac:dyDescent="0.3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 x14ac:dyDescent="0.3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 x14ac:dyDescent="0.3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 x14ac:dyDescent="0.3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 x14ac:dyDescent="0.3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 x14ac:dyDescent="0.3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 x14ac:dyDescent="0.3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 x14ac:dyDescent="0.3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 x14ac:dyDescent="0.3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 x14ac:dyDescent="0.3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 x14ac:dyDescent="0.3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 x14ac:dyDescent="0.3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 x14ac:dyDescent="0.3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 x14ac:dyDescent="0.3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 x14ac:dyDescent="0.3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 x14ac:dyDescent="0.3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 x14ac:dyDescent="0.3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 x14ac:dyDescent="0.3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 x14ac:dyDescent="0.3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 x14ac:dyDescent="0.3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 x14ac:dyDescent="0.3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 x14ac:dyDescent="0.3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 x14ac:dyDescent="0.3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 x14ac:dyDescent="0.3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 x14ac:dyDescent="0.3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 x14ac:dyDescent="0.3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 x14ac:dyDescent="0.3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 x14ac:dyDescent="0.3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 x14ac:dyDescent="0.3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 x14ac:dyDescent="0.3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 x14ac:dyDescent="0.3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 x14ac:dyDescent="0.3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 x14ac:dyDescent="0.3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 x14ac:dyDescent="0.3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 x14ac:dyDescent="0.3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 x14ac:dyDescent="0.3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 x14ac:dyDescent="0.3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 x14ac:dyDescent="0.3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 x14ac:dyDescent="0.3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 x14ac:dyDescent="0.3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 x14ac:dyDescent="0.3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 x14ac:dyDescent="0.3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 x14ac:dyDescent="0.3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 x14ac:dyDescent="0.3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 x14ac:dyDescent="0.3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 x14ac:dyDescent="0.3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 x14ac:dyDescent="0.3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 x14ac:dyDescent="0.3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 x14ac:dyDescent="0.3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 x14ac:dyDescent="0.3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 x14ac:dyDescent="0.3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 x14ac:dyDescent="0.3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 x14ac:dyDescent="0.3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 x14ac:dyDescent="0.3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 x14ac:dyDescent="0.3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 x14ac:dyDescent="0.3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 x14ac:dyDescent="0.3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 x14ac:dyDescent="0.3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 x14ac:dyDescent="0.3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 x14ac:dyDescent="0.3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 x14ac:dyDescent="0.3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 x14ac:dyDescent="0.3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 x14ac:dyDescent="0.3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 x14ac:dyDescent="0.3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 x14ac:dyDescent="0.3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 x14ac:dyDescent="0.3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 x14ac:dyDescent="0.3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 x14ac:dyDescent="0.3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 x14ac:dyDescent="0.3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 x14ac:dyDescent="0.3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 x14ac:dyDescent="0.3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 x14ac:dyDescent="0.3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 x14ac:dyDescent="0.3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 x14ac:dyDescent="0.3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 x14ac:dyDescent="0.3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 x14ac:dyDescent="0.3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 x14ac:dyDescent="0.3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 x14ac:dyDescent="0.3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 x14ac:dyDescent="0.3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 x14ac:dyDescent="0.3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 x14ac:dyDescent="0.3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 x14ac:dyDescent="0.3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 x14ac:dyDescent="0.3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 x14ac:dyDescent="0.3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 x14ac:dyDescent="0.3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 x14ac:dyDescent="0.3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 x14ac:dyDescent="0.3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 x14ac:dyDescent="0.3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 x14ac:dyDescent="0.3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 x14ac:dyDescent="0.3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 x14ac:dyDescent="0.3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 x14ac:dyDescent="0.3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 x14ac:dyDescent="0.3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 x14ac:dyDescent="0.3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 x14ac:dyDescent="0.3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 x14ac:dyDescent="0.3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 x14ac:dyDescent="0.3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 x14ac:dyDescent="0.3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 x14ac:dyDescent="0.3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 x14ac:dyDescent="0.3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 x14ac:dyDescent="0.3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 x14ac:dyDescent="0.3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 x14ac:dyDescent="0.3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 x14ac:dyDescent="0.3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 x14ac:dyDescent="0.3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 x14ac:dyDescent="0.3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 x14ac:dyDescent="0.3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 x14ac:dyDescent="0.3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 x14ac:dyDescent="0.3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 x14ac:dyDescent="0.3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 x14ac:dyDescent="0.3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 x14ac:dyDescent="0.3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 x14ac:dyDescent="0.3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 x14ac:dyDescent="0.3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 x14ac:dyDescent="0.3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 x14ac:dyDescent="0.3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 x14ac:dyDescent="0.3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 x14ac:dyDescent="0.3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 x14ac:dyDescent="0.3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 x14ac:dyDescent="0.3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 x14ac:dyDescent="0.3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 x14ac:dyDescent="0.3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 x14ac:dyDescent="0.3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 x14ac:dyDescent="0.3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 x14ac:dyDescent="0.3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 x14ac:dyDescent="0.3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 x14ac:dyDescent="0.3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 x14ac:dyDescent="0.3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 x14ac:dyDescent="0.3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 x14ac:dyDescent="0.3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 x14ac:dyDescent="0.3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 x14ac:dyDescent="0.3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 x14ac:dyDescent="0.3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 x14ac:dyDescent="0.3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 x14ac:dyDescent="0.3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 x14ac:dyDescent="0.3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 x14ac:dyDescent="0.3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 x14ac:dyDescent="0.3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 x14ac:dyDescent="0.3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 x14ac:dyDescent="0.3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 x14ac:dyDescent="0.3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 x14ac:dyDescent="0.3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 x14ac:dyDescent="0.3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 x14ac:dyDescent="0.3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 x14ac:dyDescent="0.3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 x14ac:dyDescent="0.3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 x14ac:dyDescent="0.3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 x14ac:dyDescent="0.3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 x14ac:dyDescent="0.3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 x14ac:dyDescent="0.3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 x14ac:dyDescent="0.3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 x14ac:dyDescent="0.3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 x14ac:dyDescent="0.3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 x14ac:dyDescent="0.3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 x14ac:dyDescent="0.3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 x14ac:dyDescent="0.3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 x14ac:dyDescent="0.3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 x14ac:dyDescent="0.3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 x14ac:dyDescent="0.3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 x14ac:dyDescent="0.3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 x14ac:dyDescent="0.3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 x14ac:dyDescent="0.3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 x14ac:dyDescent="0.3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 x14ac:dyDescent="0.3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 x14ac:dyDescent="0.3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 x14ac:dyDescent="0.3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 x14ac:dyDescent="0.3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 x14ac:dyDescent="0.3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 x14ac:dyDescent="0.3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 x14ac:dyDescent="0.3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 x14ac:dyDescent="0.3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 x14ac:dyDescent="0.3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 x14ac:dyDescent="0.3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 x14ac:dyDescent="0.3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 x14ac:dyDescent="0.3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 x14ac:dyDescent="0.3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 x14ac:dyDescent="0.3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 x14ac:dyDescent="0.3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 x14ac:dyDescent="0.3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 x14ac:dyDescent="0.3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 x14ac:dyDescent="0.3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 x14ac:dyDescent="0.3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 x14ac:dyDescent="0.3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 x14ac:dyDescent="0.3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 x14ac:dyDescent="0.3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 x14ac:dyDescent="0.3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 x14ac:dyDescent="0.3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 x14ac:dyDescent="0.3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 x14ac:dyDescent="0.3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 x14ac:dyDescent="0.3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 x14ac:dyDescent="0.3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 x14ac:dyDescent="0.3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 x14ac:dyDescent="0.3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 x14ac:dyDescent="0.3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 x14ac:dyDescent="0.3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 x14ac:dyDescent="0.3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 x14ac:dyDescent="0.3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 x14ac:dyDescent="0.3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 x14ac:dyDescent="0.3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 x14ac:dyDescent="0.3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 x14ac:dyDescent="0.3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 x14ac:dyDescent="0.3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 x14ac:dyDescent="0.3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 x14ac:dyDescent="0.3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 x14ac:dyDescent="0.3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 x14ac:dyDescent="0.3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 x14ac:dyDescent="0.3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 x14ac:dyDescent="0.3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 x14ac:dyDescent="0.3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 x14ac:dyDescent="0.3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 x14ac:dyDescent="0.3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 x14ac:dyDescent="0.3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 x14ac:dyDescent="0.3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 x14ac:dyDescent="0.3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 x14ac:dyDescent="0.3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 x14ac:dyDescent="0.3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 x14ac:dyDescent="0.3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 x14ac:dyDescent="0.3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 x14ac:dyDescent="0.3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 x14ac:dyDescent="0.3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 x14ac:dyDescent="0.3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 x14ac:dyDescent="0.3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 x14ac:dyDescent="0.3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 x14ac:dyDescent="0.3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 x14ac:dyDescent="0.3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 x14ac:dyDescent="0.3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 x14ac:dyDescent="0.3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 x14ac:dyDescent="0.3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 x14ac:dyDescent="0.3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 x14ac:dyDescent="0.3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 x14ac:dyDescent="0.3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 x14ac:dyDescent="0.3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 x14ac:dyDescent="0.3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 x14ac:dyDescent="0.3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 x14ac:dyDescent="0.3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 x14ac:dyDescent="0.3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 x14ac:dyDescent="0.3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 x14ac:dyDescent="0.3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 x14ac:dyDescent="0.3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 x14ac:dyDescent="0.3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 x14ac:dyDescent="0.3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 x14ac:dyDescent="0.3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 x14ac:dyDescent="0.3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 x14ac:dyDescent="0.3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 x14ac:dyDescent="0.3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 x14ac:dyDescent="0.3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 x14ac:dyDescent="0.3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 x14ac:dyDescent="0.3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 x14ac:dyDescent="0.3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 x14ac:dyDescent="0.3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 x14ac:dyDescent="0.3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 x14ac:dyDescent="0.3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 x14ac:dyDescent="0.3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 x14ac:dyDescent="0.3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 x14ac:dyDescent="0.3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 x14ac:dyDescent="0.3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 x14ac:dyDescent="0.3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 x14ac:dyDescent="0.3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 x14ac:dyDescent="0.3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 x14ac:dyDescent="0.3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 x14ac:dyDescent="0.3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 x14ac:dyDescent="0.3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 x14ac:dyDescent="0.3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 x14ac:dyDescent="0.3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 x14ac:dyDescent="0.3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 x14ac:dyDescent="0.3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 x14ac:dyDescent="0.3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 x14ac:dyDescent="0.3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 x14ac:dyDescent="0.3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 x14ac:dyDescent="0.3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 x14ac:dyDescent="0.3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 x14ac:dyDescent="0.3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 x14ac:dyDescent="0.3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 x14ac:dyDescent="0.3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 x14ac:dyDescent="0.3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 x14ac:dyDescent="0.3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 x14ac:dyDescent="0.3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 x14ac:dyDescent="0.3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 x14ac:dyDescent="0.3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 x14ac:dyDescent="0.3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 x14ac:dyDescent="0.3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 x14ac:dyDescent="0.3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 x14ac:dyDescent="0.3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 x14ac:dyDescent="0.3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 x14ac:dyDescent="0.3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 x14ac:dyDescent="0.3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 x14ac:dyDescent="0.3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 x14ac:dyDescent="0.3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 x14ac:dyDescent="0.3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 x14ac:dyDescent="0.3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 x14ac:dyDescent="0.3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 x14ac:dyDescent="0.3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 x14ac:dyDescent="0.3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 x14ac:dyDescent="0.3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 x14ac:dyDescent="0.3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 x14ac:dyDescent="0.3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 x14ac:dyDescent="0.3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 x14ac:dyDescent="0.3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 x14ac:dyDescent="0.3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 x14ac:dyDescent="0.3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 x14ac:dyDescent="0.3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 x14ac:dyDescent="0.3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 x14ac:dyDescent="0.3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 x14ac:dyDescent="0.3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 x14ac:dyDescent="0.3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 x14ac:dyDescent="0.3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 x14ac:dyDescent="0.3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 x14ac:dyDescent="0.3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 x14ac:dyDescent="0.3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 x14ac:dyDescent="0.3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 x14ac:dyDescent="0.3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 x14ac:dyDescent="0.3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 x14ac:dyDescent="0.3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 x14ac:dyDescent="0.3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 x14ac:dyDescent="0.3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 x14ac:dyDescent="0.3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 x14ac:dyDescent="0.3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 x14ac:dyDescent="0.3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 x14ac:dyDescent="0.3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 x14ac:dyDescent="0.3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 x14ac:dyDescent="0.3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 x14ac:dyDescent="0.3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 x14ac:dyDescent="0.3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 x14ac:dyDescent="0.3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 x14ac:dyDescent="0.3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 x14ac:dyDescent="0.3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 x14ac:dyDescent="0.3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 x14ac:dyDescent="0.3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 x14ac:dyDescent="0.3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 x14ac:dyDescent="0.3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 x14ac:dyDescent="0.3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 x14ac:dyDescent="0.3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 x14ac:dyDescent="0.3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 x14ac:dyDescent="0.3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 x14ac:dyDescent="0.3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 x14ac:dyDescent="0.3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 x14ac:dyDescent="0.3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 x14ac:dyDescent="0.3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 x14ac:dyDescent="0.3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 x14ac:dyDescent="0.3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 x14ac:dyDescent="0.3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 x14ac:dyDescent="0.3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 x14ac:dyDescent="0.3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 x14ac:dyDescent="0.3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 x14ac:dyDescent="0.3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 x14ac:dyDescent="0.3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 x14ac:dyDescent="0.3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 x14ac:dyDescent="0.3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 x14ac:dyDescent="0.3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 x14ac:dyDescent="0.3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 x14ac:dyDescent="0.3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 x14ac:dyDescent="0.3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 x14ac:dyDescent="0.3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 x14ac:dyDescent="0.3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 x14ac:dyDescent="0.3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 x14ac:dyDescent="0.3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 x14ac:dyDescent="0.3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 x14ac:dyDescent="0.3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 x14ac:dyDescent="0.3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 x14ac:dyDescent="0.3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 x14ac:dyDescent="0.3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 x14ac:dyDescent="0.3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 x14ac:dyDescent="0.3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 x14ac:dyDescent="0.3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 x14ac:dyDescent="0.3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 x14ac:dyDescent="0.3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 x14ac:dyDescent="0.3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 x14ac:dyDescent="0.3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 x14ac:dyDescent="0.3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 x14ac:dyDescent="0.3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 x14ac:dyDescent="0.3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 x14ac:dyDescent="0.3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 x14ac:dyDescent="0.3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 x14ac:dyDescent="0.3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 x14ac:dyDescent="0.3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 x14ac:dyDescent="0.3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 x14ac:dyDescent="0.3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 x14ac:dyDescent="0.3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 x14ac:dyDescent="0.3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 x14ac:dyDescent="0.3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 x14ac:dyDescent="0.3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 x14ac:dyDescent="0.3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 x14ac:dyDescent="0.3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 x14ac:dyDescent="0.3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 x14ac:dyDescent="0.3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 x14ac:dyDescent="0.3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 x14ac:dyDescent="0.3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 x14ac:dyDescent="0.3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 x14ac:dyDescent="0.3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 x14ac:dyDescent="0.3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 x14ac:dyDescent="0.3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 x14ac:dyDescent="0.3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 x14ac:dyDescent="0.3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 x14ac:dyDescent="0.3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 x14ac:dyDescent="0.3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 x14ac:dyDescent="0.3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 x14ac:dyDescent="0.3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 x14ac:dyDescent="0.3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 x14ac:dyDescent="0.3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 x14ac:dyDescent="0.3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 x14ac:dyDescent="0.3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 x14ac:dyDescent="0.3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 x14ac:dyDescent="0.3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 x14ac:dyDescent="0.3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 x14ac:dyDescent="0.3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 x14ac:dyDescent="0.3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 x14ac:dyDescent="0.3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 x14ac:dyDescent="0.3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 x14ac:dyDescent="0.3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 x14ac:dyDescent="0.3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 x14ac:dyDescent="0.3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 x14ac:dyDescent="0.3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 x14ac:dyDescent="0.3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 x14ac:dyDescent="0.3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 x14ac:dyDescent="0.3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 x14ac:dyDescent="0.3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 x14ac:dyDescent="0.3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 x14ac:dyDescent="0.3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 x14ac:dyDescent="0.3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 x14ac:dyDescent="0.3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 x14ac:dyDescent="0.3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 x14ac:dyDescent="0.3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 x14ac:dyDescent="0.3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 x14ac:dyDescent="0.3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 x14ac:dyDescent="0.3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 x14ac:dyDescent="0.3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 x14ac:dyDescent="0.3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 x14ac:dyDescent="0.3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 x14ac:dyDescent="0.3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 x14ac:dyDescent="0.3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 x14ac:dyDescent="0.3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 x14ac:dyDescent="0.3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 x14ac:dyDescent="0.3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 x14ac:dyDescent="0.3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 x14ac:dyDescent="0.3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 x14ac:dyDescent="0.3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 x14ac:dyDescent="0.3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 x14ac:dyDescent="0.3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 x14ac:dyDescent="0.3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 x14ac:dyDescent="0.3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 x14ac:dyDescent="0.3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 x14ac:dyDescent="0.3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 x14ac:dyDescent="0.3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 x14ac:dyDescent="0.3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 x14ac:dyDescent="0.3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 x14ac:dyDescent="0.3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 x14ac:dyDescent="0.3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 x14ac:dyDescent="0.3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 x14ac:dyDescent="0.3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 x14ac:dyDescent="0.3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 x14ac:dyDescent="0.3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 x14ac:dyDescent="0.3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 x14ac:dyDescent="0.3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 x14ac:dyDescent="0.3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 x14ac:dyDescent="0.3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 x14ac:dyDescent="0.3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 x14ac:dyDescent="0.3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 x14ac:dyDescent="0.3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 x14ac:dyDescent="0.3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 x14ac:dyDescent="0.3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 x14ac:dyDescent="0.3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 x14ac:dyDescent="0.3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 x14ac:dyDescent="0.3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 x14ac:dyDescent="0.3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 x14ac:dyDescent="0.3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 x14ac:dyDescent="0.3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 x14ac:dyDescent="0.3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 x14ac:dyDescent="0.3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 x14ac:dyDescent="0.3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 x14ac:dyDescent="0.3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 x14ac:dyDescent="0.3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 x14ac:dyDescent="0.3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 x14ac:dyDescent="0.3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 x14ac:dyDescent="0.3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 x14ac:dyDescent="0.3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 x14ac:dyDescent="0.3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 x14ac:dyDescent="0.3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 x14ac:dyDescent="0.3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 x14ac:dyDescent="0.3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 x14ac:dyDescent="0.3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 x14ac:dyDescent="0.3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 x14ac:dyDescent="0.3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 x14ac:dyDescent="0.3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 x14ac:dyDescent="0.3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 x14ac:dyDescent="0.3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 x14ac:dyDescent="0.3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 x14ac:dyDescent="0.3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 x14ac:dyDescent="0.3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 x14ac:dyDescent="0.3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 x14ac:dyDescent="0.3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 x14ac:dyDescent="0.3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 x14ac:dyDescent="0.3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 x14ac:dyDescent="0.3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 x14ac:dyDescent="0.3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 x14ac:dyDescent="0.3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 x14ac:dyDescent="0.3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 x14ac:dyDescent="0.3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 x14ac:dyDescent="0.3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 x14ac:dyDescent="0.3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 x14ac:dyDescent="0.3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 x14ac:dyDescent="0.3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 x14ac:dyDescent="0.3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 x14ac:dyDescent="0.3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 x14ac:dyDescent="0.3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 x14ac:dyDescent="0.3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 x14ac:dyDescent="0.3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 x14ac:dyDescent="0.3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 x14ac:dyDescent="0.3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 x14ac:dyDescent="0.3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 x14ac:dyDescent="0.3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 x14ac:dyDescent="0.3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 x14ac:dyDescent="0.3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 x14ac:dyDescent="0.3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 x14ac:dyDescent="0.3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 x14ac:dyDescent="0.3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 x14ac:dyDescent="0.3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 x14ac:dyDescent="0.3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 x14ac:dyDescent="0.3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 x14ac:dyDescent="0.3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 x14ac:dyDescent="0.3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 x14ac:dyDescent="0.3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 x14ac:dyDescent="0.3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 x14ac:dyDescent="0.3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 x14ac:dyDescent="0.3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 x14ac:dyDescent="0.3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 x14ac:dyDescent="0.3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 x14ac:dyDescent="0.3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 x14ac:dyDescent="0.3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 x14ac:dyDescent="0.3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 x14ac:dyDescent="0.3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 x14ac:dyDescent="0.3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 x14ac:dyDescent="0.3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 x14ac:dyDescent="0.3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 x14ac:dyDescent="0.3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 x14ac:dyDescent="0.3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 x14ac:dyDescent="0.3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 x14ac:dyDescent="0.3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 x14ac:dyDescent="0.3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 x14ac:dyDescent="0.3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 x14ac:dyDescent="0.3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 x14ac:dyDescent="0.3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 x14ac:dyDescent="0.3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 x14ac:dyDescent="0.3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 x14ac:dyDescent="0.3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 x14ac:dyDescent="0.3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 x14ac:dyDescent="0.3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 x14ac:dyDescent="0.3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 x14ac:dyDescent="0.3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 x14ac:dyDescent="0.3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 x14ac:dyDescent="0.3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 x14ac:dyDescent="0.3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 x14ac:dyDescent="0.3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 x14ac:dyDescent="0.3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 x14ac:dyDescent="0.3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 x14ac:dyDescent="0.3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 x14ac:dyDescent="0.3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 x14ac:dyDescent="0.3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 x14ac:dyDescent="0.3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 x14ac:dyDescent="0.3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 x14ac:dyDescent="0.3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 x14ac:dyDescent="0.3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 x14ac:dyDescent="0.3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 x14ac:dyDescent="0.3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 x14ac:dyDescent="0.3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 x14ac:dyDescent="0.3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 x14ac:dyDescent="0.3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 x14ac:dyDescent="0.3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 x14ac:dyDescent="0.3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 x14ac:dyDescent="0.3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 x14ac:dyDescent="0.3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 x14ac:dyDescent="0.3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 x14ac:dyDescent="0.3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 x14ac:dyDescent="0.3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 x14ac:dyDescent="0.3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 x14ac:dyDescent="0.3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 x14ac:dyDescent="0.3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 x14ac:dyDescent="0.3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 x14ac:dyDescent="0.3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 x14ac:dyDescent="0.3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 x14ac:dyDescent="0.3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 x14ac:dyDescent="0.3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 x14ac:dyDescent="0.3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 x14ac:dyDescent="0.3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 x14ac:dyDescent="0.3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 x14ac:dyDescent="0.3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 x14ac:dyDescent="0.3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 x14ac:dyDescent="0.3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 x14ac:dyDescent="0.3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 x14ac:dyDescent="0.3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 x14ac:dyDescent="0.3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 x14ac:dyDescent="0.3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 x14ac:dyDescent="0.3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 x14ac:dyDescent="0.3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 x14ac:dyDescent="0.3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 x14ac:dyDescent="0.3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 x14ac:dyDescent="0.3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 x14ac:dyDescent="0.3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 x14ac:dyDescent="0.3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 x14ac:dyDescent="0.3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 x14ac:dyDescent="0.3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 x14ac:dyDescent="0.3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 x14ac:dyDescent="0.3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 x14ac:dyDescent="0.3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 x14ac:dyDescent="0.3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 x14ac:dyDescent="0.3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 x14ac:dyDescent="0.3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 x14ac:dyDescent="0.3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 x14ac:dyDescent="0.3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 x14ac:dyDescent="0.3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 x14ac:dyDescent="0.3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 x14ac:dyDescent="0.3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 x14ac:dyDescent="0.3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 x14ac:dyDescent="0.3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 x14ac:dyDescent="0.3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 x14ac:dyDescent="0.3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 x14ac:dyDescent="0.3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 x14ac:dyDescent="0.3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 x14ac:dyDescent="0.3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 x14ac:dyDescent="0.3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 x14ac:dyDescent="0.3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 x14ac:dyDescent="0.3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 x14ac:dyDescent="0.3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 x14ac:dyDescent="0.3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 x14ac:dyDescent="0.3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 x14ac:dyDescent="0.3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 x14ac:dyDescent="0.3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 x14ac:dyDescent="0.3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 x14ac:dyDescent="0.3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 x14ac:dyDescent="0.3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 x14ac:dyDescent="0.3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 x14ac:dyDescent="0.3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 x14ac:dyDescent="0.3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 x14ac:dyDescent="0.3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 x14ac:dyDescent="0.3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 x14ac:dyDescent="0.3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 x14ac:dyDescent="0.3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 x14ac:dyDescent="0.3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 x14ac:dyDescent="0.3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 x14ac:dyDescent="0.3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 x14ac:dyDescent="0.3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 x14ac:dyDescent="0.3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 x14ac:dyDescent="0.3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 x14ac:dyDescent="0.3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 x14ac:dyDescent="0.3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 x14ac:dyDescent="0.3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 x14ac:dyDescent="0.3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 x14ac:dyDescent="0.3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 x14ac:dyDescent="0.3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 x14ac:dyDescent="0.3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 x14ac:dyDescent="0.3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 x14ac:dyDescent="0.3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 x14ac:dyDescent="0.3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 x14ac:dyDescent="0.3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 x14ac:dyDescent="0.3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 x14ac:dyDescent="0.3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 x14ac:dyDescent="0.3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 x14ac:dyDescent="0.3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 x14ac:dyDescent="0.3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 x14ac:dyDescent="0.3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 x14ac:dyDescent="0.3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 x14ac:dyDescent="0.3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 x14ac:dyDescent="0.3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 x14ac:dyDescent="0.3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 x14ac:dyDescent="0.3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 x14ac:dyDescent="0.3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 x14ac:dyDescent="0.3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 x14ac:dyDescent="0.3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 x14ac:dyDescent="0.3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 x14ac:dyDescent="0.3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 x14ac:dyDescent="0.3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 x14ac:dyDescent="0.3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 x14ac:dyDescent="0.3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 x14ac:dyDescent="0.3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 x14ac:dyDescent="0.3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 x14ac:dyDescent="0.3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 x14ac:dyDescent="0.3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 x14ac:dyDescent="0.3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 x14ac:dyDescent="0.3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 x14ac:dyDescent="0.3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 x14ac:dyDescent="0.3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 x14ac:dyDescent="0.3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 x14ac:dyDescent="0.3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 x14ac:dyDescent="0.3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 x14ac:dyDescent="0.3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 x14ac:dyDescent="0.3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 x14ac:dyDescent="0.3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 x14ac:dyDescent="0.3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 x14ac:dyDescent="0.3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 x14ac:dyDescent="0.3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 x14ac:dyDescent="0.3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 x14ac:dyDescent="0.3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 x14ac:dyDescent="0.3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 x14ac:dyDescent="0.3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 x14ac:dyDescent="0.3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 x14ac:dyDescent="0.3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 x14ac:dyDescent="0.3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 x14ac:dyDescent="0.3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 x14ac:dyDescent="0.3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 x14ac:dyDescent="0.3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 x14ac:dyDescent="0.3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 x14ac:dyDescent="0.3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 x14ac:dyDescent="0.3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 x14ac:dyDescent="0.3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 x14ac:dyDescent="0.3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 x14ac:dyDescent="0.3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 x14ac:dyDescent="0.3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 x14ac:dyDescent="0.3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 x14ac:dyDescent="0.3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 x14ac:dyDescent="0.3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 x14ac:dyDescent="0.3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 x14ac:dyDescent="0.3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 x14ac:dyDescent="0.3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 x14ac:dyDescent="0.3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 x14ac:dyDescent="0.3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 x14ac:dyDescent="0.3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 x14ac:dyDescent="0.3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 x14ac:dyDescent="0.3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 x14ac:dyDescent="0.3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 x14ac:dyDescent="0.3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 x14ac:dyDescent="0.3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 x14ac:dyDescent="0.3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 x14ac:dyDescent="0.3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 x14ac:dyDescent="0.3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 x14ac:dyDescent="0.3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 x14ac:dyDescent="0.3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 x14ac:dyDescent="0.3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 x14ac:dyDescent="0.3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 x14ac:dyDescent="0.3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 x14ac:dyDescent="0.3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 x14ac:dyDescent="0.3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 x14ac:dyDescent="0.3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 x14ac:dyDescent="0.3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 x14ac:dyDescent="0.3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 x14ac:dyDescent="0.3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 x14ac:dyDescent="0.3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 x14ac:dyDescent="0.3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 x14ac:dyDescent="0.3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 x14ac:dyDescent="0.3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 x14ac:dyDescent="0.3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 x14ac:dyDescent="0.3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 x14ac:dyDescent="0.3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 x14ac:dyDescent="0.3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 x14ac:dyDescent="0.3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 x14ac:dyDescent="0.3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 x14ac:dyDescent="0.3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 x14ac:dyDescent="0.3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 x14ac:dyDescent="0.3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 x14ac:dyDescent="0.3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 x14ac:dyDescent="0.3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 x14ac:dyDescent="0.3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 x14ac:dyDescent="0.3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 x14ac:dyDescent="0.3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 x14ac:dyDescent="0.3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 x14ac:dyDescent="0.3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 x14ac:dyDescent="0.3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 x14ac:dyDescent="0.3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 x14ac:dyDescent="0.3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 x14ac:dyDescent="0.3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 x14ac:dyDescent="0.3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 x14ac:dyDescent="0.3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 x14ac:dyDescent="0.3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 x14ac:dyDescent="0.3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 x14ac:dyDescent="0.3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 x14ac:dyDescent="0.3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 x14ac:dyDescent="0.3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 x14ac:dyDescent="0.3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 x14ac:dyDescent="0.3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 x14ac:dyDescent="0.3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 x14ac:dyDescent="0.3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 x14ac:dyDescent="0.3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 x14ac:dyDescent="0.3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 x14ac:dyDescent="0.3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 x14ac:dyDescent="0.3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 x14ac:dyDescent="0.3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 x14ac:dyDescent="0.3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 x14ac:dyDescent="0.3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 x14ac:dyDescent="0.3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 x14ac:dyDescent="0.3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 x14ac:dyDescent="0.3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 x14ac:dyDescent="0.3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 x14ac:dyDescent="0.3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 x14ac:dyDescent="0.3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 x14ac:dyDescent="0.3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 x14ac:dyDescent="0.3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 x14ac:dyDescent="0.3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 x14ac:dyDescent="0.3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 x14ac:dyDescent="0.3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 x14ac:dyDescent="0.3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 x14ac:dyDescent="0.3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 x14ac:dyDescent="0.3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 x14ac:dyDescent="0.3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 x14ac:dyDescent="0.3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 x14ac:dyDescent="0.3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 x14ac:dyDescent="0.3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 x14ac:dyDescent="0.3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 x14ac:dyDescent="0.3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 x14ac:dyDescent="0.3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 x14ac:dyDescent="0.3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 x14ac:dyDescent="0.3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 x14ac:dyDescent="0.3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 x14ac:dyDescent="0.3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 x14ac:dyDescent="0.3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 x14ac:dyDescent="0.3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 x14ac:dyDescent="0.3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 x14ac:dyDescent="0.3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 x14ac:dyDescent="0.3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 x14ac:dyDescent="0.3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 x14ac:dyDescent="0.3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 x14ac:dyDescent="0.3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 x14ac:dyDescent="0.3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 x14ac:dyDescent="0.3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 x14ac:dyDescent="0.3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 x14ac:dyDescent="0.3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 x14ac:dyDescent="0.3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 x14ac:dyDescent="0.3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 x14ac:dyDescent="0.3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 x14ac:dyDescent="0.3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 x14ac:dyDescent="0.3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 x14ac:dyDescent="0.3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 x14ac:dyDescent="0.3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 x14ac:dyDescent="0.3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 x14ac:dyDescent="0.3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 x14ac:dyDescent="0.3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 x14ac:dyDescent="0.3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 x14ac:dyDescent="0.3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 x14ac:dyDescent="0.3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 x14ac:dyDescent="0.3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 x14ac:dyDescent="0.3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 x14ac:dyDescent="0.3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 x14ac:dyDescent="0.3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 x14ac:dyDescent="0.3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 x14ac:dyDescent="0.3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 x14ac:dyDescent="0.3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 x14ac:dyDescent="0.3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 x14ac:dyDescent="0.3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 x14ac:dyDescent="0.3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 x14ac:dyDescent="0.3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 x14ac:dyDescent="0.3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 x14ac:dyDescent="0.3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 x14ac:dyDescent="0.3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 x14ac:dyDescent="0.3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 x14ac:dyDescent="0.3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 x14ac:dyDescent="0.3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 x14ac:dyDescent="0.3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 x14ac:dyDescent="0.3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 x14ac:dyDescent="0.3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 x14ac:dyDescent="0.3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 x14ac:dyDescent="0.3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 x14ac:dyDescent="0.3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 x14ac:dyDescent="0.3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 x14ac:dyDescent="0.3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 x14ac:dyDescent="0.3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 x14ac:dyDescent="0.3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 x14ac:dyDescent="0.3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 x14ac:dyDescent="0.3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 x14ac:dyDescent="0.3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 x14ac:dyDescent="0.3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 x14ac:dyDescent="0.3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 x14ac:dyDescent="0.3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 x14ac:dyDescent="0.3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 x14ac:dyDescent="0.3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 x14ac:dyDescent="0.3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 x14ac:dyDescent="0.3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 x14ac:dyDescent="0.3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 x14ac:dyDescent="0.3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 x14ac:dyDescent="0.3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 x14ac:dyDescent="0.3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 x14ac:dyDescent="0.3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 x14ac:dyDescent="0.3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 x14ac:dyDescent="0.3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 x14ac:dyDescent="0.3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 x14ac:dyDescent="0.3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 x14ac:dyDescent="0.3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 x14ac:dyDescent="0.3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 x14ac:dyDescent="0.3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 x14ac:dyDescent="0.3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 x14ac:dyDescent="0.3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 x14ac:dyDescent="0.3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 x14ac:dyDescent="0.3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 x14ac:dyDescent="0.3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 x14ac:dyDescent="0.3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 x14ac:dyDescent="0.3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 x14ac:dyDescent="0.3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 x14ac:dyDescent="0.3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 x14ac:dyDescent="0.3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 x14ac:dyDescent="0.3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 x14ac:dyDescent="0.3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 x14ac:dyDescent="0.3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 x14ac:dyDescent="0.3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 x14ac:dyDescent="0.3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 x14ac:dyDescent="0.3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 x14ac:dyDescent="0.3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 x14ac:dyDescent="0.3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 x14ac:dyDescent="0.3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 x14ac:dyDescent="0.3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 x14ac:dyDescent="0.3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 x14ac:dyDescent="0.3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 x14ac:dyDescent="0.3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 x14ac:dyDescent="0.3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 x14ac:dyDescent="0.3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 x14ac:dyDescent="0.3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 x14ac:dyDescent="0.3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 x14ac:dyDescent="0.3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 x14ac:dyDescent="0.3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 x14ac:dyDescent="0.3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 x14ac:dyDescent="0.3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 x14ac:dyDescent="0.3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 x14ac:dyDescent="0.3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 x14ac:dyDescent="0.3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 x14ac:dyDescent="0.3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 x14ac:dyDescent="0.3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 x14ac:dyDescent="0.3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 x14ac:dyDescent="0.3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 x14ac:dyDescent="0.3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 x14ac:dyDescent="0.3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 x14ac:dyDescent="0.3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 x14ac:dyDescent="0.3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 x14ac:dyDescent="0.3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 x14ac:dyDescent="0.3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 x14ac:dyDescent="0.3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 x14ac:dyDescent="0.3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 x14ac:dyDescent="0.3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 x14ac:dyDescent="0.3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 x14ac:dyDescent="0.3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 x14ac:dyDescent="0.3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 x14ac:dyDescent="0.3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 x14ac:dyDescent="0.3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 x14ac:dyDescent="0.3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 x14ac:dyDescent="0.3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 x14ac:dyDescent="0.3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 x14ac:dyDescent="0.3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 x14ac:dyDescent="0.3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 x14ac:dyDescent="0.3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 x14ac:dyDescent="0.3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 x14ac:dyDescent="0.3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 x14ac:dyDescent="0.3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 x14ac:dyDescent="0.3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 x14ac:dyDescent="0.3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 x14ac:dyDescent="0.3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 x14ac:dyDescent="0.3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 x14ac:dyDescent="0.3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 x14ac:dyDescent="0.3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 x14ac:dyDescent="0.3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 x14ac:dyDescent="0.3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 x14ac:dyDescent="0.3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 x14ac:dyDescent="0.3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 x14ac:dyDescent="0.3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 x14ac:dyDescent="0.3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 x14ac:dyDescent="0.3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 x14ac:dyDescent="0.3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 x14ac:dyDescent="0.3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 x14ac:dyDescent="0.3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 x14ac:dyDescent="0.3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 x14ac:dyDescent="0.3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 x14ac:dyDescent="0.3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 x14ac:dyDescent="0.3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 x14ac:dyDescent="0.3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 x14ac:dyDescent="0.3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 x14ac:dyDescent="0.3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 x14ac:dyDescent="0.3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 x14ac:dyDescent="0.3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 x14ac:dyDescent="0.3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 x14ac:dyDescent="0.3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 x14ac:dyDescent="0.3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 x14ac:dyDescent="0.3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 x14ac:dyDescent="0.3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 x14ac:dyDescent="0.3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 x14ac:dyDescent="0.3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 x14ac:dyDescent="0.3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 x14ac:dyDescent="0.3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 x14ac:dyDescent="0.3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 x14ac:dyDescent="0.3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 x14ac:dyDescent="0.3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 x14ac:dyDescent="0.3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 x14ac:dyDescent="0.3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 x14ac:dyDescent="0.3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 x14ac:dyDescent="0.3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 x14ac:dyDescent="0.3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 x14ac:dyDescent="0.3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 x14ac:dyDescent="0.3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 x14ac:dyDescent="0.3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 x14ac:dyDescent="0.3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 x14ac:dyDescent="0.3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 x14ac:dyDescent="0.3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 x14ac:dyDescent="0.3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 x14ac:dyDescent="0.3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 x14ac:dyDescent="0.3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 x14ac:dyDescent="0.3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 x14ac:dyDescent="0.3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 x14ac:dyDescent="0.3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 x14ac:dyDescent="0.3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 x14ac:dyDescent="0.3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 x14ac:dyDescent="0.3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 x14ac:dyDescent="0.3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 x14ac:dyDescent="0.3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 x14ac:dyDescent="0.3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 x14ac:dyDescent="0.3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 x14ac:dyDescent="0.3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 x14ac:dyDescent="0.3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 x14ac:dyDescent="0.3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 x14ac:dyDescent="0.3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 x14ac:dyDescent="0.3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 x14ac:dyDescent="0.3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 x14ac:dyDescent="0.3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 x14ac:dyDescent="0.3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 x14ac:dyDescent="0.3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 x14ac:dyDescent="0.3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 x14ac:dyDescent="0.3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 x14ac:dyDescent="0.3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 x14ac:dyDescent="0.3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 x14ac:dyDescent="0.3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 x14ac:dyDescent="0.3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 x14ac:dyDescent="0.3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 x14ac:dyDescent="0.3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 x14ac:dyDescent="0.3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 x14ac:dyDescent="0.3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 x14ac:dyDescent="0.3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 x14ac:dyDescent="0.3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 x14ac:dyDescent="0.3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 x14ac:dyDescent="0.3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 x14ac:dyDescent="0.3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 x14ac:dyDescent="0.3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 x14ac:dyDescent="0.3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 x14ac:dyDescent="0.3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 x14ac:dyDescent="0.3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 x14ac:dyDescent="0.3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 x14ac:dyDescent="0.3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 x14ac:dyDescent="0.3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 x14ac:dyDescent="0.3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 x14ac:dyDescent="0.3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 x14ac:dyDescent="0.3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 x14ac:dyDescent="0.3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 x14ac:dyDescent="0.3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 x14ac:dyDescent="0.3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 x14ac:dyDescent="0.3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 x14ac:dyDescent="0.3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 x14ac:dyDescent="0.3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 x14ac:dyDescent="0.3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 x14ac:dyDescent="0.3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 x14ac:dyDescent="0.3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 x14ac:dyDescent="0.3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 x14ac:dyDescent="0.3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 x14ac:dyDescent="0.3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 x14ac:dyDescent="0.3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 x14ac:dyDescent="0.3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 x14ac:dyDescent="0.3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 x14ac:dyDescent="0.3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 x14ac:dyDescent="0.3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 x14ac:dyDescent="0.3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 x14ac:dyDescent="0.3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 x14ac:dyDescent="0.3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 x14ac:dyDescent="0.3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 x14ac:dyDescent="0.3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 x14ac:dyDescent="0.3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 x14ac:dyDescent="0.3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 x14ac:dyDescent="0.3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 x14ac:dyDescent="0.3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 x14ac:dyDescent="0.3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 x14ac:dyDescent="0.3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 x14ac:dyDescent="0.3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 x14ac:dyDescent="0.3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 x14ac:dyDescent="0.3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 x14ac:dyDescent="0.3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 x14ac:dyDescent="0.3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 x14ac:dyDescent="0.3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 x14ac:dyDescent="0.3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 x14ac:dyDescent="0.3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 x14ac:dyDescent="0.3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 x14ac:dyDescent="0.3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 x14ac:dyDescent="0.3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 x14ac:dyDescent="0.3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 x14ac:dyDescent="0.3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 x14ac:dyDescent="0.3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 x14ac:dyDescent="0.3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 x14ac:dyDescent="0.3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 x14ac:dyDescent="0.3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 x14ac:dyDescent="0.3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 x14ac:dyDescent="0.3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 x14ac:dyDescent="0.3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 x14ac:dyDescent="0.3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 x14ac:dyDescent="0.3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 x14ac:dyDescent="0.3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 x14ac:dyDescent="0.3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 x14ac:dyDescent="0.3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 x14ac:dyDescent="0.3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 x14ac:dyDescent="0.3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 x14ac:dyDescent="0.3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 x14ac:dyDescent="0.3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 x14ac:dyDescent="0.3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 x14ac:dyDescent="0.3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 x14ac:dyDescent="0.3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 x14ac:dyDescent="0.3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 x14ac:dyDescent="0.3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 x14ac:dyDescent="0.3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 x14ac:dyDescent="0.3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 x14ac:dyDescent="0.3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 x14ac:dyDescent="0.3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 x14ac:dyDescent="0.3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 x14ac:dyDescent="0.3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 x14ac:dyDescent="0.3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 x14ac:dyDescent="0.3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 x14ac:dyDescent="0.3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 x14ac:dyDescent="0.3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 x14ac:dyDescent="0.3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 x14ac:dyDescent="0.3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 x14ac:dyDescent="0.3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 x14ac:dyDescent="0.3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 x14ac:dyDescent="0.3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 x14ac:dyDescent="0.3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 x14ac:dyDescent="0.3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 x14ac:dyDescent="0.3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 x14ac:dyDescent="0.3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 x14ac:dyDescent="0.3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 x14ac:dyDescent="0.3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 x14ac:dyDescent="0.3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 x14ac:dyDescent="0.3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 x14ac:dyDescent="0.3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 x14ac:dyDescent="0.3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 x14ac:dyDescent="0.3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 x14ac:dyDescent="0.3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 x14ac:dyDescent="0.3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 x14ac:dyDescent="0.3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 x14ac:dyDescent="0.3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 x14ac:dyDescent="0.3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 x14ac:dyDescent="0.3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 x14ac:dyDescent="0.3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 x14ac:dyDescent="0.3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 x14ac:dyDescent="0.3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 x14ac:dyDescent="0.3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 x14ac:dyDescent="0.3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 x14ac:dyDescent="0.3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 x14ac:dyDescent="0.3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 x14ac:dyDescent="0.3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 x14ac:dyDescent="0.3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 x14ac:dyDescent="0.3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 x14ac:dyDescent="0.3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 x14ac:dyDescent="0.3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 x14ac:dyDescent="0.3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 x14ac:dyDescent="0.3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 x14ac:dyDescent="0.3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 x14ac:dyDescent="0.3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 x14ac:dyDescent="0.3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 x14ac:dyDescent="0.3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 x14ac:dyDescent="0.3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 x14ac:dyDescent="0.3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 x14ac:dyDescent="0.3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 x14ac:dyDescent="0.3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 x14ac:dyDescent="0.3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 x14ac:dyDescent="0.3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 x14ac:dyDescent="0.3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 x14ac:dyDescent="0.3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 x14ac:dyDescent="0.3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 x14ac:dyDescent="0.3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 x14ac:dyDescent="0.3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 x14ac:dyDescent="0.3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 x14ac:dyDescent="0.3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 x14ac:dyDescent="0.3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 x14ac:dyDescent="0.3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 x14ac:dyDescent="0.3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 x14ac:dyDescent="0.3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 x14ac:dyDescent="0.3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 x14ac:dyDescent="0.3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 x14ac:dyDescent="0.3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 x14ac:dyDescent="0.3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 x14ac:dyDescent="0.3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 x14ac:dyDescent="0.3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 x14ac:dyDescent="0.3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 x14ac:dyDescent="0.3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 x14ac:dyDescent="0.3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 x14ac:dyDescent="0.3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 x14ac:dyDescent="0.3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 x14ac:dyDescent="0.3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 x14ac:dyDescent="0.3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 x14ac:dyDescent="0.3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 x14ac:dyDescent="0.3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 x14ac:dyDescent="0.3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 x14ac:dyDescent="0.3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 x14ac:dyDescent="0.3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 x14ac:dyDescent="0.3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 x14ac:dyDescent="0.3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 x14ac:dyDescent="0.3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 x14ac:dyDescent="0.3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 x14ac:dyDescent="0.3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 x14ac:dyDescent="0.3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 x14ac:dyDescent="0.3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 x14ac:dyDescent="0.3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 x14ac:dyDescent="0.3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 x14ac:dyDescent="0.3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 x14ac:dyDescent="0.3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 x14ac:dyDescent="0.3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 x14ac:dyDescent="0.3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 x14ac:dyDescent="0.3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 x14ac:dyDescent="0.3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 x14ac:dyDescent="0.3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 x14ac:dyDescent="0.3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 x14ac:dyDescent="0.3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 x14ac:dyDescent="0.3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 x14ac:dyDescent="0.3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 x14ac:dyDescent="0.3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 x14ac:dyDescent="0.3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 x14ac:dyDescent="0.3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 x14ac:dyDescent="0.3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 x14ac:dyDescent="0.3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 x14ac:dyDescent="0.3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 x14ac:dyDescent="0.3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 x14ac:dyDescent="0.3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 x14ac:dyDescent="0.3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 x14ac:dyDescent="0.3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 x14ac:dyDescent="0.3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 x14ac:dyDescent="0.3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 x14ac:dyDescent="0.3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 x14ac:dyDescent="0.3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 x14ac:dyDescent="0.3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 x14ac:dyDescent="0.3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 x14ac:dyDescent="0.3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 x14ac:dyDescent="0.3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 x14ac:dyDescent="0.3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 x14ac:dyDescent="0.3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 x14ac:dyDescent="0.3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 x14ac:dyDescent="0.3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 x14ac:dyDescent="0.3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 x14ac:dyDescent="0.3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 x14ac:dyDescent="0.3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 x14ac:dyDescent="0.3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 x14ac:dyDescent="0.3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 x14ac:dyDescent="0.3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 x14ac:dyDescent="0.3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 x14ac:dyDescent="0.3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 x14ac:dyDescent="0.3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 x14ac:dyDescent="0.3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 x14ac:dyDescent="0.3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 x14ac:dyDescent="0.3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 x14ac:dyDescent="0.3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 x14ac:dyDescent="0.3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 x14ac:dyDescent="0.3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 x14ac:dyDescent="0.3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 x14ac:dyDescent="0.3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 x14ac:dyDescent="0.3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 x14ac:dyDescent="0.3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 x14ac:dyDescent="0.3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 x14ac:dyDescent="0.3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 x14ac:dyDescent="0.3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 x14ac:dyDescent="0.3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 x14ac:dyDescent="0.3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 x14ac:dyDescent="0.3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 x14ac:dyDescent="0.3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 x14ac:dyDescent="0.3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 x14ac:dyDescent="0.3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 x14ac:dyDescent="0.3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 x14ac:dyDescent="0.3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 x14ac:dyDescent="0.3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 x14ac:dyDescent="0.3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 x14ac:dyDescent="0.3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 x14ac:dyDescent="0.3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 x14ac:dyDescent="0.3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 x14ac:dyDescent="0.3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 x14ac:dyDescent="0.3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 x14ac:dyDescent="0.3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 x14ac:dyDescent="0.3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 x14ac:dyDescent="0.3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 x14ac:dyDescent="0.3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 x14ac:dyDescent="0.3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 x14ac:dyDescent="0.3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 x14ac:dyDescent="0.3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 x14ac:dyDescent="0.3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 x14ac:dyDescent="0.3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 x14ac:dyDescent="0.3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 x14ac:dyDescent="0.3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 x14ac:dyDescent="0.3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 x14ac:dyDescent="0.3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 x14ac:dyDescent="0.3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 x14ac:dyDescent="0.3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 x14ac:dyDescent="0.3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 x14ac:dyDescent="0.3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 x14ac:dyDescent="0.3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 x14ac:dyDescent="0.3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 x14ac:dyDescent="0.3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 x14ac:dyDescent="0.3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 x14ac:dyDescent="0.3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 x14ac:dyDescent="0.3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 x14ac:dyDescent="0.3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 x14ac:dyDescent="0.3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 x14ac:dyDescent="0.3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 x14ac:dyDescent="0.3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 x14ac:dyDescent="0.3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 x14ac:dyDescent="0.3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 x14ac:dyDescent="0.3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 x14ac:dyDescent="0.3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 x14ac:dyDescent="0.3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 x14ac:dyDescent="0.3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 x14ac:dyDescent="0.3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 x14ac:dyDescent="0.3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 x14ac:dyDescent="0.3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 x14ac:dyDescent="0.3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 x14ac:dyDescent="0.3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 x14ac:dyDescent="0.3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 x14ac:dyDescent="0.3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 x14ac:dyDescent="0.3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 x14ac:dyDescent="0.3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 x14ac:dyDescent="0.3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 x14ac:dyDescent="0.3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 x14ac:dyDescent="0.3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 x14ac:dyDescent="0.3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 x14ac:dyDescent="0.3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 x14ac:dyDescent="0.3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 x14ac:dyDescent="0.3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 x14ac:dyDescent="0.3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 x14ac:dyDescent="0.3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 x14ac:dyDescent="0.3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 x14ac:dyDescent="0.3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 x14ac:dyDescent="0.3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 x14ac:dyDescent="0.3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 x14ac:dyDescent="0.3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 x14ac:dyDescent="0.3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 x14ac:dyDescent="0.3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 x14ac:dyDescent="0.3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 x14ac:dyDescent="0.3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 x14ac:dyDescent="0.3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 x14ac:dyDescent="0.3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 x14ac:dyDescent="0.3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 x14ac:dyDescent="0.3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 x14ac:dyDescent="0.3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 x14ac:dyDescent="0.3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 x14ac:dyDescent="0.3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 x14ac:dyDescent="0.3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 x14ac:dyDescent="0.3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 x14ac:dyDescent="0.3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 x14ac:dyDescent="0.3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 x14ac:dyDescent="0.3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 x14ac:dyDescent="0.3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 x14ac:dyDescent="0.3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 x14ac:dyDescent="0.3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 x14ac:dyDescent="0.3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 x14ac:dyDescent="0.3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 x14ac:dyDescent="0.3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 x14ac:dyDescent="0.3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 x14ac:dyDescent="0.3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 x14ac:dyDescent="0.3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 x14ac:dyDescent="0.3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 x14ac:dyDescent="0.3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 x14ac:dyDescent="0.3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 x14ac:dyDescent="0.3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 x14ac:dyDescent="0.3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 x14ac:dyDescent="0.3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 x14ac:dyDescent="0.3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 x14ac:dyDescent="0.3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 x14ac:dyDescent="0.3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 x14ac:dyDescent="0.3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 x14ac:dyDescent="0.3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 x14ac:dyDescent="0.3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 x14ac:dyDescent="0.3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 x14ac:dyDescent="0.3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 x14ac:dyDescent="0.3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 x14ac:dyDescent="0.3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 x14ac:dyDescent="0.3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 x14ac:dyDescent="0.3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 x14ac:dyDescent="0.3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 x14ac:dyDescent="0.3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 x14ac:dyDescent="0.3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 x14ac:dyDescent="0.3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 x14ac:dyDescent="0.3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 x14ac:dyDescent="0.3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 x14ac:dyDescent="0.3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 x14ac:dyDescent="0.3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 x14ac:dyDescent="0.3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 x14ac:dyDescent="0.3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 x14ac:dyDescent="0.3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 x14ac:dyDescent="0.3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 x14ac:dyDescent="0.3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 x14ac:dyDescent="0.3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 x14ac:dyDescent="0.3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 x14ac:dyDescent="0.3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 x14ac:dyDescent="0.3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 x14ac:dyDescent="0.3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 x14ac:dyDescent="0.3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 x14ac:dyDescent="0.3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 x14ac:dyDescent="0.3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 x14ac:dyDescent="0.3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 x14ac:dyDescent="0.3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 x14ac:dyDescent="0.3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 x14ac:dyDescent="0.3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 x14ac:dyDescent="0.3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 x14ac:dyDescent="0.3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 x14ac:dyDescent="0.3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 x14ac:dyDescent="0.3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 x14ac:dyDescent="0.3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 x14ac:dyDescent="0.3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 x14ac:dyDescent="0.3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 x14ac:dyDescent="0.3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 x14ac:dyDescent="0.3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 x14ac:dyDescent="0.3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 x14ac:dyDescent="0.3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 x14ac:dyDescent="0.3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 x14ac:dyDescent="0.3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 x14ac:dyDescent="0.3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 x14ac:dyDescent="0.3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 x14ac:dyDescent="0.3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 x14ac:dyDescent="0.3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 x14ac:dyDescent="0.3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 x14ac:dyDescent="0.3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 x14ac:dyDescent="0.3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 x14ac:dyDescent="0.3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 x14ac:dyDescent="0.3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 x14ac:dyDescent="0.3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 x14ac:dyDescent="0.3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 x14ac:dyDescent="0.3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 x14ac:dyDescent="0.3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 x14ac:dyDescent="0.3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 x14ac:dyDescent="0.3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 x14ac:dyDescent="0.3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 x14ac:dyDescent="0.3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 x14ac:dyDescent="0.3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 x14ac:dyDescent="0.3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 x14ac:dyDescent="0.3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 x14ac:dyDescent="0.3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 x14ac:dyDescent="0.3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 x14ac:dyDescent="0.3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 x14ac:dyDescent="0.3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 x14ac:dyDescent="0.3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 x14ac:dyDescent="0.3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 x14ac:dyDescent="0.3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 x14ac:dyDescent="0.3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 x14ac:dyDescent="0.3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 x14ac:dyDescent="0.3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 x14ac:dyDescent="0.3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 x14ac:dyDescent="0.3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 x14ac:dyDescent="0.3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 x14ac:dyDescent="0.3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 x14ac:dyDescent="0.3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 x14ac:dyDescent="0.3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 x14ac:dyDescent="0.3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 x14ac:dyDescent="0.3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 x14ac:dyDescent="0.3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 x14ac:dyDescent="0.3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 x14ac:dyDescent="0.3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 x14ac:dyDescent="0.3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 x14ac:dyDescent="0.3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 x14ac:dyDescent="0.3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 x14ac:dyDescent="0.3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 x14ac:dyDescent="0.3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 x14ac:dyDescent="0.3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 x14ac:dyDescent="0.3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 x14ac:dyDescent="0.3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 x14ac:dyDescent="0.3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 x14ac:dyDescent="0.3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 x14ac:dyDescent="0.3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 x14ac:dyDescent="0.3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 x14ac:dyDescent="0.3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 x14ac:dyDescent="0.3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 x14ac:dyDescent="0.3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 x14ac:dyDescent="0.3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 x14ac:dyDescent="0.3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 x14ac:dyDescent="0.3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 x14ac:dyDescent="0.3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 x14ac:dyDescent="0.3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 x14ac:dyDescent="0.3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 x14ac:dyDescent="0.3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 x14ac:dyDescent="0.3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 x14ac:dyDescent="0.3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 x14ac:dyDescent="0.3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 x14ac:dyDescent="0.3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 x14ac:dyDescent="0.3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 x14ac:dyDescent="0.3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 x14ac:dyDescent="0.3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 x14ac:dyDescent="0.3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 x14ac:dyDescent="0.3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 x14ac:dyDescent="0.3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 x14ac:dyDescent="0.3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 x14ac:dyDescent="0.3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 x14ac:dyDescent="0.3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 x14ac:dyDescent="0.3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 x14ac:dyDescent="0.3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 x14ac:dyDescent="0.3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 x14ac:dyDescent="0.3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 x14ac:dyDescent="0.3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 x14ac:dyDescent="0.3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 x14ac:dyDescent="0.3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 x14ac:dyDescent="0.3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 x14ac:dyDescent="0.3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 x14ac:dyDescent="0.3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 x14ac:dyDescent="0.3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 x14ac:dyDescent="0.3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 x14ac:dyDescent="0.3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 x14ac:dyDescent="0.3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 x14ac:dyDescent="0.3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 x14ac:dyDescent="0.3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 x14ac:dyDescent="0.3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 x14ac:dyDescent="0.3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 x14ac:dyDescent="0.3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 x14ac:dyDescent="0.3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 x14ac:dyDescent="0.3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 x14ac:dyDescent="0.3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 x14ac:dyDescent="0.3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 x14ac:dyDescent="0.3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 x14ac:dyDescent="0.3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 x14ac:dyDescent="0.3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 x14ac:dyDescent="0.3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 x14ac:dyDescent="0.3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 x14ac:dyDescent="0.3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 x14ac:dyDescent="0.3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 x14ac:dyDescent="0.3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 x14ac:dyDescent="0.3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 x14ac:dyDescent="0.3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 x14ac:dyDescent="0.3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 x14ac:dyDescent="0.3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 x14ac:dyDescent="0.3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 x14ac:dyDescent="0.3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 x14ac:dyDescent="0.3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 x14ac:dyDescent="0.3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 x14ac:dyDescent="0.3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 x14ac:dyDescent="0.3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 x14ac:dyDescent="0.3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 x14ac:dyDescent="0.3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 x14ac:dyDescent="0.3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 x14ac:dyDescent="0.3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 x14ac:dyDescent="0.3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 x14ac:dyDescent="0.3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 x14ac:dyDescent="0.3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 x14ac:dyDescent="0.3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 x14ac:dyDescent="0.3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 x14ac:dyDescent="0.3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 x14ac:dyDescent="0.3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 x14ac:dyDescent="0.3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 x14ac:dyDescent="0.3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 x14ac:dyDescent="0.3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 x14ac:dyDescent="0.3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 x14ac:dyDescent="0.3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 x14ac:dyDescent="0.3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 x14ac:dyDescent="0.3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 x14ac:dyDescent="0.3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 x14ac:dyDescent="0.3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 x14ac:dyDescent="0.3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 x14ac:dyDescent="0.3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 x14ac:dyDescent="0.3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 x14ac:dyDescent="0.3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 x14ac:dyDescent="0.3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 x14ac:dyDescent="0.3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 x14ac:dyDescent="0.3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 x14ac:dyDescent="0.3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 x14ac:dyDescent="0.3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 x14ac:dyDescent="0.3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 x14ac:dyDescent="0.3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 x14ac:dyDescent="0.3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 x14ac:dyDescent="0.3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 x14ac:dyDescent="0.3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 x14ac:dyDescent="0.3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 x14ac:dyDescent="0.3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 x14ac:dyDescent="0.3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 x14ac:dyDescent="0.3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 x14ac:dyDescent="0.3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 x14ac:dyDescent="0.3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 x14ac:dyDescent="0.3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 x14ac:dyDescent="0.3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 x14ac:dyDescent="0.3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 x14ac:dyDescent="0.3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 x14ac:dyDescent="0.3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 x14ac:dyDescent="0.3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 x14ac:dyDescent="0.3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 x14ac:dyDescent="0.3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 x14ac:dyDescent="0.3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 x14ac:dyDescent="0.3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 x14ac:dyDescent="0.3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 x14ac:dyDescent="0.3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 x14ac:dyDescent="0.3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 x14ac:dyDescent="0.3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 x14ac:dyDescent="0.3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 x14ac:dyDescent="0.3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 x14ac:dyDescent="0.3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 x14ac:dyDescent="0.3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 x14ac:dyDescent="0.3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 x14ac:dyDescent="0.3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 x14ac:dyDescent="0.3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 x14ac:dyDescent="0.3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 x14ac:dyDescent="0.3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 x14ac:dyDescent="0.3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 x14ac:dyDescent="0.3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 x14ac:dyDescent="0.3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 x14ac:dyDescent="0.3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 x14ac:dyDescent="0.3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 x14ac:dyDescent="0.3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 x14ac:dyDescent="0.3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 x14ac:dyDescent="0.3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 x14ac:dyDescent="0.3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 x14ac:dyDescent="0.3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 x14ac:dyDescent="0.3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 x14ac:dyDescent="0.3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 x14ac:dyDescent="0.3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 x14ac:dyDescent="0.3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 x14ac:dyDescent="0.3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 x14ac:dyDescent="0.3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 x14ac:dyDescent="0.3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 x14ac:dyDescent="0.3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 x14ac:dyDescent="0.3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 x14ac:dyDescent="0.3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 x14ac:dyDescent="0.3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 x14ac:dyDescent="0.3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 x14ac:dyDescent="0.3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 x14ac:dyDescent="0.3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 x14ac:dyDescent="0.3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 x14ac:dyDescent="0.3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 x14ac:dyDescent="0.3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 x14ac:dyDescent="0.3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 x14ac:dyDescent="0.3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 x14ac:dyDescent="0.3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 x14ac:dyDescent="0.3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 x14ac:dyDescent="0.3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 x14ac:dyDescent="0.3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 x14ac:dyDescent="0.3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 x14ac:dyDescent="0.3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 x14ac:dyDescent="0.3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 x14ac:dyDescent="0.3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 x14ac:dyDescent="0.3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 x14ac:dyDescent="0.3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 x14ac:dyDescent="0.3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 x14ac:dyDescent="0.3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 x14ac:dyDescent="0.3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 x14ac:dyDescent="0.3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 x14ac:dyDescent="0.3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 x14ac:dyDescent="0.3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 x14ac:dyDescent="0.3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 x14ac:dyDescent="0.3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 x14ac:dyDescent="0.3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 x14ac:dyDescent="0.3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 x14ac:dyDescent="0.3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 x14ac:dyDescent="0.3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 x14ac:dyDescent="0.3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 x14ac:dyDescent="0.3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 x14ac:dyDescent="0.3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 x14ac:dyDescent="0.3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 x14ac:dyDescent="0.3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 x14ac:dyDescent="0.3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 x14ac:dyDescent="0.3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 x14ac:dyDescent="0.3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 x14ac:dyDescent="0.3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 x14ac:dyDescent="0.3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 x14ac:dyDescent="0.3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 x14ac:dyDescent="0.3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 x14ac:dyDescent="0.3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 x14ac:dyDescent="0.3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 x14ac:dyDescent="0.3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 x14ac:dyDescent="0.3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 x14ac:dyDescent="0.3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 x14ac:dyDescent="0.3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 x14ac:dyDescent="0.3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 x14ac:dyDescent="0.3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 x14ac:dyDescent="0.3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 x14ac:dyDescent="0.3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 x14ac:dyDescent="0.3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 x14ac:dyDescent="0.3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 x14ac:dyDescent="0.3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 x14ac:dyDescent="0.3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 x14ac:dyDescent="0.3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 x14ac:dyDescent="0.3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 x14ac:dyDescent="0.3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 x14ac:dyDescent="0.3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 x14ac:dyDescent="0.3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 x14ac:dyDescent="0.3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 x14ac:dyDescent="0.3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 x14ac:dyDescent="0.3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 x14ac:dyDescent="0.3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 x14ac:dyDescent="0.3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 x14ac:dyDescent="0.3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 x14ac:dyDescent="0.3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 x14ac:dyDescent="0.3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 x14ac:dyDescent="0.3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 x14ac:dyDescent="0.3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 x14ac:dyDescent="0.3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 x14ac:dyDescent="0.3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 x14ac:dyDescent="0.3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 x14ac:dyDescent="0.3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 x14ac:dyDescent="0.3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 x14ac:dyDescent="0.3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 x14ac:dyDescent="0.3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 x14ac:dyDescent="0.3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 x14ac:dyDescent="0.3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 x14ac:dyDescent="0.3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 x14ac:dyDescent="0.3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 x14ac:dyDescent="0.3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 x14ac:dyDescent="0.3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 x14ac:dyDescent="0.3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 x14ac:dyDescent="0.3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 x14ac:dyDescent="0.3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 x14ac:dyDescent="0.3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 x14ac:dyDescent="0.3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 x14ac:dyDescent="0.3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 x14ac:dyDescent="0.3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 x14ac:dyDescent="0.3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 x14ac:dyDescent="0.3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 x14ac:dyDescent="0.3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 x14ac:dyDescent="0.3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 x14ac:dyDescent="0.3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 x14ac:dyDescent="0.3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 x14ac:dyDescent="0.3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 x14ac:dyDescent="0.3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 x14ac:dyDescent="0.3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 x14ac:dyDescent="0.3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 x14ac:dyDescent="0.3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 x14ac:dyDescent="0.3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 x14ac:dyDescent="0.3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 x14ac:dyDescent="0.3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 x14ac:dyDescent="0.3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 x14ac:dyDescent="0.3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 x14ac:dyDescent="0.3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 x14ac:dyDescent="0.3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 x14ac:dyDescent="0.3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 x14ac:dyDescent="0.3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 x14ac:dyDescent="0.3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 x14ac:dyDescent="0.3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 x14ac:dyDescent="0.3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 x14ac:dyDescent="0.3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 x14ac:dyDescent="0.3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 x14ac:dyDescent="0.3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 x14ac:dyDescent="0.3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 x14ac:dyDescent="0.3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 x14ac:dyDescent="0.3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 x14ac:dyDescent="0.3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 x14ac:dyDescent="0.3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 x14ac:dyDescent="0.3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 x14ac:dyDescent="0.3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 x14ac:dyDescent="0.3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 x14ac:dyDescent="0.3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 x14ac:dyDescent="0.3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 x14ac:dyDescent="0.3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 x14ac:dyDescent="0.3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 x14ac:dyDescent="0.3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 x14ac:dyDescent="0.3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 x14ac:dyDescent="0.3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 x14ac:dyDescent="0.3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 x14ac:dyDescent="0.3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 x14ac:dyDescent="0.3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 x14ac:dyDescent="0.3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 x14ac:dyDescent="0.3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 x14ac:dyDescent="0.3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 x14ac:dyDescent="0.3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 x14ac:dyDescent="0.3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 x14ac:dyDescent="0.3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 x14ac:dyDescent="0.3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 x14ac:dyDescent="0.3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 x14ac:dyDescent="0.3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 x14ac:dyDescent="0.3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 x14ac:dyDescent="0.3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 x14ac:dyDescent="0.3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 x14ac:dyDescent="0.3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 x14ac:dyDescent="0.3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 x14ac:dyDescent="0.3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 x14ac:dyDescent="0.3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 x14ac:dyDescent="0.3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 x14ac:dyDescent="0.3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 x14ac:dyDescent="0.3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 x14ac:dyDescent="0.3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 x14ac:dyDescent="0.3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 x14ac:dyDescent="0.3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 x14ac:dyDescent="0.3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 x14ac:dyDescent="0.3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 x14ac:dyDescent="0.3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 x14ac:dyDescent="0.3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 x14ac:dyDescent="0.3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 x14ac:dyDescent="0.3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 x14ac:dyDescent="0.3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 x14ac:dyDescent="0.3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 x14ac:dyDescent="0.3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 x14ac:dyDescent="0.3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 x14ac:dyDescent="0.3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 x14ac:dyDescent="0.3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 x14ac:dyDescent="0.3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 x14ac:dyDescent="0.3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 x14ac:dyDescent="0.3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 x14ac:dyDescent="0.3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 x14ac:dyDescent="0.3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 x14ac:dyDescent="0.3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 x14ac:dyDescent="0.3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 x14ac:dyDescent="0.3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 x14ac:dyDescent="0.3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 x14ac:dyDescent="0.3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 x14ac:dyDescent="0.3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 x14ac:dyDescent="0.3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 x14ac:dyDescent="0.3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 x14ac:dyDescent="0.3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 x14ac:dyDescent="0.3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 x14ac:dyDescent="0.3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 x14ac:dyDescent="0.3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 x14ac:dyDescent="0.3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 x14ac:dyDescent="0.3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 x14ac:dyDescent="0.3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 x14ac:dyDescent="0.3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 x14ac:dyDescent="0.3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 x14ac:dyDescent="0.3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 x14ac:dyDescent="0.3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 x14ac:dyDescent="0.3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 x14ac:dyDescent="0.3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 x14ac:dyDescent="0.3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 x14ac:dyDescent="0.3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 x14ac:dyDescent="0.3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 x14ac:dyDescent="0.3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 x14ac:dyDescent="0.3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 x14ac:dyDescent="0.3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 x14ac:dyDescent="0.3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 x14ac:dyDescent="0.3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 x14ac:dyDescent="0.3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 x14ac:dyDescent="0.3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 x14ac:dyDescent="0.3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 x14ac:dyDescent="0.3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 x14ac:dyDescent="0.3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 x14ac:dyDescent="0.3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 x14ac:dyDescent="0.3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 x14ac:dyDescent="0.3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 x14ac:dyDescent="0.3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 x14ac:dyDescent="0.3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 x14ac:dyDescent="0.3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 x14ac:dyDescent="0.3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 x14ac:dyDescent="0.3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 x14ac:dyDescent="0.3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 x14ac:dyDescent="0.3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 x14ac:dyDescent="0.3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 x14ac:dyDescent="0.3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 x14ac:dyDescent="0.3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 x14ac:dyDescent="0.3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 x14ac:dyDescent="0.3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 x14ac:dyDescent="0.3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 x14ac:dyDescent="0.3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 x14ac:dyDescent="0.3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 x14ac:dyDescent="0.3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 x14ac:dyDescent="0.3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 x14ac:dyDescent="0.3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 x14ac:dyDescent="0.3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 x14ac:dyDescent="0.3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 x14ac:dyDescent="0.3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 x14ac:dyDescent="0.3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 x14ac:dyDescent="0.3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 x14ac:dyDescent="0.3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 x14ac:dyDescent="0.3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 x14ac:dyDescent="0.3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 x14ac:dyDescent="0.3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 x14ac:dyDescent="0.3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 x14ac:dyDescent="0.3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 x14ac:dyDescent="0.3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 x14ac:dyDescent="0.3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 x14ac:dyDescent="0.3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 x14ac:dyDescent="0.3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 x14ac:dyDescent="0.3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 x14ac:dyDescent="0.3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 x14ac:dyDescent="0.3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 x14ac:dyDescent="0.3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 x14ac:dyDescent="0.3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 x14ac:dyDescent="0.3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 x14ac:dyDescent="0.3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 x14ac:dyDescent="0.3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 x14ac:dyDescent="0.3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 x14ac:dyDescent="0.3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 x14ac:dyDescent="0.3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 x14ac:dyDescent="0.3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 x14ac:dyDescent="0.3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 x14ac:dyDescent="0.3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 x14ac:dyDescent="0.3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 x14ac:dyDescent="0.3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 x14ac:dyDescent="0.3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 x14ac:dyDescent="0.3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 x14ac:dyDescent="0.3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 x14ac:dyDescent="0.3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 x14ac:dyDescent="0.3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 x14ac:dyDescent="0.3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 x14ac:dyDescent="0.3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 x14ac:dyDescent="0.3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 x14ac:dyDescent="0.3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 x14ac:dyDescent="0.3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 x14ac:dyDescent="0.3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 x14ac:dyDescent="0.3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 x14ac:dyDescent="0.3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 x14ac:dyDescent="0.3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 x14ac:dyDescent="0.3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 x14ac:dyDescent="0.3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 x14ac:dyDescent="0.3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 x14ac:dyDescent="0.3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 x14ac:dyDescent="0.3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 x14ac:dyDescent="0.3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 x14ac:dyDescent="0.3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 x14ac:dyDescent="0.3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 x14ac:dyDescent="0.3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 x14ac:dyDescent="0.3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 x14ac:dyDescent="0.3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 x14ac:dyDescent="0.3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 x14ac:dyDescent="0.3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 x14ac:dyDescent="0.3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 x14ac:dyDescent="0.3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 x14ac:dyDescent="0.3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 x14ac:dyDescent="0.3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 x14ac:dyDescent="0.3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 x14ac:dyDescent="0.3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 x14ac:dyDescent="0.3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 x14ac:dyDescent="0.3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 x14ac:dyDescent="0.3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 x14ac:dyDescent="0.3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 x14ac:dyDescent="0.3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 x14ac:dyDescent="0.3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 x14ac:dyDescent="0.3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 x14ac:dyDescent="0.3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 x14ac:dyDescent="0.3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 x14ac:dyDescent="0.3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 x14ac:dyDescent="0.3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 x14ac:dyDescent="0.3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 x14ac:dyDescent="0.3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 x14ac:dyDescent="0.3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 x14ac:dyDescent="0.3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 x14ac:dyDescent="0.3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 x14ac:dyDescent="0.3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 x14ac:dyDescent="0.3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 x14ac:dyDescent="0.3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 x14ac:dyDescent="0.3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 x14ac:dyDescent="0.3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 x14ac:dyDescent="0.3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 x14ac:dyDescent="0.3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 x14ac:dyDescent="0.3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 x14ac:dyDescent="0.3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 x14ac:dyDescent="0.3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 x14ac:dyDescent="0.3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 x14ac:dyDescent="0.3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 x14ac:dyDescent="0.3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 x14ac:dyDescent="0.3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 x14ac:dyDescent="0.3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 x14ac:dyDescent="0.3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 x14ac:dyDescent="0.3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 x14ac:dyDescent="0.3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 x14ac:dyDescent="0.3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 x14ac:dyDescent="0.3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 x14ac:dyDescent="0.3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 x14ac:dyDescent="0.3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 x14ac:dyDescent="0.3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 x14ac:dyDescent="0.3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 x14ac:dyDescent="0.3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 x14ac:dyDescent="0.3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 x14ac:dyDescent="0.3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 x14ac:dyDescent="0.3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 x14ac:dyDescent="0.3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 x14ac:dyDescent="0.3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 x14ac:dyDescent="0.3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 x14ac:dyDescent="0.3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 x14ac:dyDescent="0.3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 x14ac:dyDescent="0.3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 x14ac:dyDescent="0.3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 x14ac:dyDescent="0.3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 x14ac:dyDescent="0.3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 x14ac:dyDescent="0.3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 x14ac:dyDescent="0.3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 x14ac:dyDescent="0.3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 x14ac:dyDescent="0.3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 x14ac:dyDescent="0.3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 x14ac:dyDescent="0.3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 x14ac:dyDescent="0.3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 x14ac:dyDescent="0.3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 x14ac:dyDescent="0.3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 x14ac:dyDescent="0.3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 x14ac:dyDescent="0.3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 x14ac:dyDescent="0.3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 x14ac:dyDescent="0.3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 x14ac:dyDescent="0.3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 x14ac:dyDescent="0.3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 x14ac:dyDescent="0.3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 x14ac:dyDescent="0.3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 x14ac:dyDescent="0.3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 x14ac:dyDescent="0.3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 x14ac:dyDescent="0.3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 x14ac:dyDescent="0.3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 x14ac:dyDescent="0.3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 x14ac:dyDescent="0.3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 x14ac:dyDescent="0.3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 x14ac:dyDescent="0.3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 x14ac:dyDescent="0.3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 x14ac:dyDescent="0.3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 x14ac:dyDescent="0.3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 x14ac:dyDescent="0.3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 x14ac:dyDescent="0.3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 x14ac:dyDescent="0.3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 x14ac:dyDescent="0.3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 x14ac:dyDescent="0.3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 x14ac:dyDescent="0.3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 x14ac:dyDescent="0.3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 x14ac:dyDescent="0.3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 x14ac:dyDescent="0.3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 x14ac:dyDescent="0.3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 x14ac:dyDescent="0.3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 x14ac:dyDescent="0.3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 x14ac:dyDescent="0.3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 x14ac:dyDescent="0.3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 x14ac:dyDescent="0.3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 x14ac:dyDescent="0.3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 x14ac:dyDescent="0.3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 x14ac:dyDescent="0.3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 x14ac:dyDescent="0.3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 x14ac:dyDescent="0.3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 x14ac:dyDescent="0.3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 x14ac:dyDescent="0.3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 x14ac:dyDescent="0.3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 x14ac:dyDescent="0.3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 x14ac:dyDescent="0.3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 x14ac:dyDescent="0.3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 x14ac:dyDescent="0.3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 x14ac:dyDescent="0.3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 x14ac:dyDescent="0.3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 x14ac:dyDescent="0.3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 x14ac:dyDescent="0.3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 x14ac:dyDescent="0.3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 x14ac:dyDescent="0.3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 x14ac:dyDescent="0.3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 x14ac:dyDescent="0.3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 x14ac:dyDescent="0.3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 x14ac:dyDescent="0.3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 x14ac:dyDescent="0.3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 x14ac:dyDescent="0.3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 x14ac:dyDescent="0.3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 x14ac:dyDescent="0.3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 x14ac:dyDescent="0.3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 x14ac:dyDescent="0.3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 x14ac:dyDescent="0.3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 x14ac:dyDescent="0.3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 x14ac:dyDescent="0.3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 x14ac:dyDescent="0.3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 x14ac:dyDescent="0.3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 x14ac:dyDescent="0.3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 x14ac:dyDescent="0.3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 x14ac:dyDescent="0.3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 x14ac:dyDescent="0.3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 x14ac:dyDescent="0.3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 x14ac:dyDescent="0.3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 x14ac:dyDescent="0.3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 x14ac:dyDescent="0.3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 x14ac:dyDescent="0.3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 x14ac:dyDescent="0.3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 x14ac:dyDescent="0.3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 x14ac:dyDescent="0.3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 x14ac:dyDescent="0.3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 x14ac:dyDescent="0.3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 x14ac:dyDescent="0.3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 x14ac:dyDescent="0.3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 x14ac:dyDescent="0.3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 x14ac:dyDescent="0.3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 x14ac:dyDescent="0.3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 x14ac:dyDescent="0.3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 x14ac:dyDescent="0.3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 x14ac:dyDescent="0.3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 x14ac:dyDescent="0.3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 x14ac:dyDescent="0.3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 x14ac:dyDescent="0.3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 x14ac:dyDescent="0.3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 x14ac:dyDescent="0.3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 x14ac:dyDescent="0.3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 x14ac:dyDescent="0.3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 x14ac:dyDescent="0.3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 x14ac:dyDescent="0.3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 x14ac:dyDescent="0.3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 x14ac:dyDescent="0.3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 x14ac:dyDescent="0.3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 x14ac:dyDescent="0.3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 x14ac:dyDescent="0.3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 x14ac:dyDescent="0.3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 x14ac:dyDescent="0.3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 x14ac:dyDescent="0.3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 x14ac:dyDescent="0.3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 x14ac:dyDescent="0.3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 x14ac:dyDescent="0.3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 x14ac:dyDescent="0.3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 x14ac:dyDescent="0.3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 x14ac:dyDescent="0.3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 x14ac:dyDescent="0.3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 x14ac:dyDescent="0.3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 x14ac:dyDescent="0.3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 x14ac:dyDescent="0.3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 x14ac:dyDescent="0.3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 x14ac:dyDescent="0.3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 x14ac:dyDescent="0.3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 x14ac:dyDescent="0.3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 x14ac:dyDescent="0.3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 x14ac:dyDescent="0.3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 x14ac:dyDescent="0.3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 x14ac:dyDescent="0.3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 x14ac:dyDescent="0.3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 x14ac:dyDescent="0.3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 x14ac:dyDescent="0.3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 x14ac:dyDescent="0.3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 x14ac:dyDescent="0.3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 x14ac:dyDescent="0.3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 x14ac:dyDescent="0.3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 x14ac:dyDescent="0.3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 x14ac:dyDescent="0.3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 x14ac:dyDescent="0.3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 x14ac:dyDescent="0.3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 x14ac:dyDescent="0.3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 x14ac:dyDescent="0.3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 x14ac:dyDescent="0.3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 x14ac:dyDescent="0.3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 x14ac:dyDescent="0.3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 x14ac:dyDescent="0.3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 x14ac:dyDescent="0.3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 x14ac:dyDescent="0.3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 x14ac:dyDescent="0.3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 x14ac:dyDescent="0.3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 x14ac:dyDescent="0.3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 x14ac:dyDescent="0.3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 x14ac:dyDescent="0.3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 x14ac:dyDescent="0.3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 x14ac:dyDescent="0.3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 x14ac:dyDescent="0.3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 x14ac:dyDescent="0.3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 x14ac:dyDescent="0.3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 x14ac:dyDescent="0.3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 x14ac:dyDescent="0.3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 x14ac:dyDescent="0.3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 x14ac:dyDescent="0.3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 x14ac:dyDescent="0.3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 x14ac:dyDescent="0.3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 x14ac:dyDescent="0.3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 x14ac:dyDescent="0.3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 x14ac:dyDescent="0.3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 x14ac:dyDescent="0.3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 x14ac:dyDescent="0.3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 x14ac:dyDescent="0.3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 x14ac:dyDescent="0.3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 x14ac:dyDescent="0.3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 x14ac:dyDescent="0.3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 x14ac:dyDescent="0.3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 x14ac:dyDescent="0.3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 x14ac:dyDescent="0.3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 x14ac:dyDescent="0.3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 x14ac:dyDescent="0.3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 x14ac:dyDescent="0.3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 x14ac:dyDescent="0.3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 x14ac:dyDescent="0.3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 x14ac:dyDescent="0.3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 x14ac:dyDescent="0.3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 x14ac:dyDescent="0.3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 x14ac:dyDescent="0.3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 x14ac:dyDescent="0.3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 x14ac:dyDescent="0.3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 x14ac:dyDescent="0.3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 x14ac:dyDescent="0.3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 x14ac:dyDescent="0.3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 x14ac:dyDescent="0.3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 x14ac:dyDescent="0.3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 x14ac:dyDescent="0.3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 x14ac:dyDescent="0.3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 x14ac:dyDescent="0.3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 x14ac:dyDescent="0.3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 x14ac:dyDescent="0.3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 x14ac:dyDescent="0.3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 x14ac:dyDescent="0.3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 x14ac:dyDescent="0.3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 x14ac:dyDescent="0.3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 x14ac:dyDescent="0.3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 x14ac:dyDescent="0.3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 x14ac:dyDescent="0.3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 x14ac:dyDescent="0.3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 x14ac:dyDescent="0.3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 x14ac:dyDescent="0.3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 x14ac:dyDescent="0.3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 x14ac:dyDescent="0.3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 x14ac:dyDescent="0.3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 x14ac:dyDescent="0.3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 x14ac:dyDescent="0.3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 x14ac:dyDescent="0.3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 x14ac:dyDescent="0.3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 x14ac:dyDescent="0.3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 x14ac:dyDescent="0.3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 x14ac:dyDescent="0.3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 x14ac:dyDescent="0.3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 x14ac:dyDescent="0.3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 x14ac:dyDescent="0.3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 x14ac:dyDescent="0.3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 x14ac:dyDescent="0.3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 x14ac:dyDescent="0.3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 x14ac:dyDescent="0.3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 x14ac:dyDescent="0.3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 x14ac:dyDescent="0.3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 x14ac:dyDescent="0.3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 x14ac:dyDescent="0.3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 x14ac:dyDescent="0.3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 x14ac:dyDescent="0.3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 x14ac:dyDescent="0.3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 x14ac:dyDescent="0.3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 x14ac:dyDescent="0.3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 x14ac:dyDescent="0.3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 x14ac:dyDescent="0.3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 x14ac:dyDescent="0.3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 x14ac:dyDescent="0.3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 x14ac:dyDescent="0.3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 x14ac:dyDescent="0.3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 x14ac:dyDescent="0.3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 x14ac:dyDescent="0.3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 x14ac:dyDescent="0.3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 x14ac:dyDescent="0.3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 x14ac:dyDescent="0.3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 x14ac:dyDescent="0.3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 x14ac:dyDescent="0.3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 x14ac:dyDescent="0.3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 x14ac:dyDescent="0.3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 x14ac:dyDescent="0.3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 x14ac:dyDescent="0.3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 x14ac:dyDescent="0.3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 x14ac:dyDescent="0.3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 x14ac:dyDescent="0.3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 x14ac:dyDescent="0.3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 x14ac:dyDescent="0.3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 x14ac:dyDescent="0.3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 x14ac:dyDescent="0.3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 x14ac:dyDescent="0.3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 x14ac:dyDescent="0.3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 x14ac:dyDescent="0.3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 x14ac:dyDescent="0.3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 x14ac:dyDescent="0.3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 x14ac:dyDescent="0.3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 x14ac:dyDescent="0.3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 x14ac:dyDescent="0.3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 x14ac:dyDescent="0.3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 x14ac:dyDescent="0.3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 x14ac:dyDescent="0.3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 x14ac:dyDescent="0.3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 x14ac:dyDescent="0.3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 x14ac:dyDescent="0.3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 x14ac:dyDescent="0.3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 x14ac:dyDescent="0.3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 x14ac:dyDescent="0.3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 x14ac:dyDescent="0.3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 x14ac:dyDescent="0.3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 x14ac:dyDescent="0.3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 x14ac:dyDescent="0.3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 x14ac:dyDescent="0.3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 x14ac:dyDescent="0.3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 x14ac:dyDescent="0.3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 x14ac:dyDescent="0.3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 x14ac:dyDescent="0.3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 x14ac:dyDescent="0.3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 x14ac:dyDescent="0.3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 x14ac:dyDescent="0.3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 x14ac:dyDescent="0.3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 x14ac:dyDescent="0.3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 x14ac:dyDescent="0.3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 x14ac:dyDescent="0.3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 x14ac:dyDescent="0.3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 x14ac:dyDescent="0.3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 x14ac:dyDescent="0.3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 x14ac:dyDescent="0.3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 x14ac:dyDescent="0.3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 x14ac:dyDescent="0.3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 x14ac:dyDescent="0.3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 x14ac:dyDescent="0.3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 x14ac:dyDescent="0.3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 x14ac:dyDescent="0.3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 x14ac:dyDescent="0.3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 x14ac:dyDescent="0.3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 x14ac:dyDescent="0.3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 x14ac:dyDescent="0.3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 x14ac:dyDescent="0.3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 x14ac:dyDescent="0.3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 x14ac:dyDescent="0.3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 x14ac:dyDescent="0.3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 x14ac:dyDescent="0.3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 x14ac:dyDescent="0.3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 x14ac:dyDescent="0.3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 x14ac:dyDescent="0.3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 x14ac:dyDescent="0.3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 x14ac:dyDescent="0.3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 x14ac:dyDescent="0.3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 x14ac:dyDescent="0.3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 x14ac:dyDescent="0.3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 x14ac:dyDescent="0.3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 x14ac:dyDescent="0.3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 x14ac:dyDescent="0.3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 x14ac:dyDescent="0.3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 x14ac:dyDescent="0.3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 x14ac:dyDescent="0.3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 x14ac:dyDescent="0.3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 x14ac:dyDescent="0.3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 x14ac:dyDescent="0.3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 x14ac:dyDescent="0.3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 x14ac:dyDescent="0.3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 x14ac:dyDescent="0.3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 x14ac:dyDescent="0.3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 x14ac:dyDescent="0.3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 x14ac:dyDescent="0.3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 x14ac:dyDescent="0.3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 x14ac:dyDescent="0.3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 x14ac:dyDescent="0.3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 x14ac:dyDescent="0.3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 x14ac:dyDescent="0.3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 x14ac:dyDescent="0.3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 x14ac:dyDescent="0.3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 x14ac:dyDescent="0.3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 x14ac:dyDescent="0.3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 x14ac:dyDescent="0.3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 x14ac:dyDescent="0.3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 x14ac:dyDescent="0.3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 x14ac:dyDescent="0.3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 x14ac:dyDescent="0.3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 x14ac:dyDescent="0.3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 x14ac:dyDescent="0.3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 x14ac:dyDescent="0.3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 x14ac:dyDescent="0.3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 x14ac:dyDescent="0.3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 x14ac:dyDescent="0.3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 x14ac:dyDescent="0.3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 x14ac:dyDescent="0.3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 x14ac:dyDescent="0.3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 x14ac:dyDescent="0.3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 x14ac:dyDescent="0.3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 x14ac:dyDescent="0.3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 x14ac:dyDescent="0.3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 x14ac:dyDescent="0.3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 x14ac:dyDescent="0.3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 x14ac:dyDescent="0.3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 x14ac:dyDescent="0.3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 x14ac:dyDescent="0.3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 x14ac:dyDescent="0.3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 x14ac:dyDescent="0.3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 x14ac:dyDescent="0.3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 x14ac:dyDescent="0.3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 x14ac:dyDescent="0.3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 x14ac:dyDescent="0.3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 x14ac:dyDescent="0.3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 x14ac:dyDescent="0.3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 x14ac:dyDescent="0.3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 x14ac:dyDescent="0.3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 x14ac:dyDescent="0.3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 x14ac:dyDescent="0.3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 x14ac:dyDescent="0.3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 x14ac:dyDescent="0.3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 x14ac:dyDescent="0.3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 x14ac:dyDescent="0.3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 x14ac:dyDescent="0.3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 x14ac:dyDescent="0.3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 x14ac:dyDescent="0.3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 x14ac:dyDescent="0.3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 x14ac:dyDescent="0.3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 x14ac:dyDescent="0.3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 x14ac:dyDescent="0.3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 x14ac:dyDescent="0.3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 x14ac:dyDescent="0.3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 x14ac:dyDescent="0.3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 x14ac:dyDescent="0.3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 x14ac:dyDescent="0.3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 x14ac:dyDescent="0.3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 x14ac:dyDescent="0.3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 x14ac:dyDescent="0.3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 x14ac:dyDescent="0.3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 x14ac:dyDescent="0.3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 x14ac:dyDescent="0.3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 x14ac:dyDescent="0.3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 x14ac:dyDescent="0.3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 x14ac:dyDescent="0.3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 x14ac:dyDescent="0.3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 x14ac:dyDescent="0.3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 x14ac:dyDescent="0.3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 x14ac:dyDescent="0.3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 x14ac:dyDescent="0.3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 x14ac:dyDescent="0.3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 x14ac:dyDescent="0.3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 x14ac:dyDescent="0.3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 x14ac:dyDescent="0.3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 x14ac:dyDescent="0.3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 x14ac:dyDescent="0.3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 x14ac:dyDescent="0.3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 x14ac:dyDescent="0.3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 x14ac:dyDescent="0.3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 x14ac:dyDescent="0.3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 x14ac:dyDescent="0.3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 x14ac:dyDescent="0.3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 x14ac:dyDescent="0.3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 x14ac:dyDescent="0.3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 x14ac:dyDescent="0.3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 x14ac:dyDescent="0.3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 x14ac:dyDescent="0.3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 x14ac:dyDescent="0.3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 x14ac:dyDescent="0.3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 x14ac:dyDescent="0.3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 x14ac:dyDescent="0.3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 x14ac:dyDescent="0.3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 x14ac:dyDescent="0.3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 x14ac:dyDescent="0.3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 x14ac:dyDescent="0.3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 x14ac:dyDescent="0.3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 x14ac:dyDescent="0.3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 x14ac:dyDescent="0.3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 x14ac:dyDescent="0.3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 x14ac:dyDescent="0.3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 x14ac:dyDescent="0.3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 x14ac:dyDescent="0.3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 x14ac:dyDescent="0.3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 x14ac:dyDescent="0.3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 x14ac:dyDescent="0.3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 x14ac:dyDescent="0.3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 x14ac:dyDescent="0.3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 x14ac:dyDescent="0.3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 x14ac:dyDescent="0.3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 x14ac:dyDescent="0.3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 x14ac:dyDescent="0.3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 x14ac:dyDescent="0.3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 x14ac:dyDescent="0.3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 x14ac:dyDescent="0.3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 x14ac:dyDescent="0.3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 x14ac:dyDescent="0.3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 x14ac:dyDescent="0.3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 x14ac:dyDescent="0.3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 x14ac:dyDescent="0.3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 x14ac:dyDescent="0.3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 x14ac:dyDescent="0.3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 x14ac:dyDescent="0.3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 x14ac:dyDescent="0.3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 x14ac:dyDescent="0.3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 x14ac:dyDescent="0.3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 x14ac:dyDescent="0.3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 x14ac:dyDescent="0.3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 x14ac:dyDescent="0.3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 x14ac:dyDescent="0.3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 x14ac:dyDescent="0.3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 x14ac:dyDescent="0.3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 x14ac:dyDescent="0.3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 x14ac:dyDescent="0.3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 x14ac:dyDescent="0.3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 x14ac:dyDescent="0.3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 x14ac:dyDescent="0.3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 x14ac:dyDescent="0.3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 x14ac:dyDescent="0.3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 x14ac:dyDescent="0.3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 x14ac:dyDescent="0.3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 x14ac:dyDescent="0.3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 x14ac:dyDescent="0.3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 x14ac:dyDescent="0.3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 x14ac:dyDescent="0.3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 x14ac:dyDescent="0.3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 x14ac:dyDescent="0.3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 x14ac:dyDescent="0.3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 x14ac:dyDescent="0.3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 x14ac:dyDescent="0.3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 x14ac:dyDescent="0.3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 x14ac:dyDescent="0.3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 x14ac:dyDescent="0.3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 x14ac:dyDescent="0.3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 x14ac:dyDescent="0.3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 x14ac:dyDescent="0.3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 x14ac:dyDescent="0.3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 x14ac:dyDescent="0.3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 x14ac:dyDescent="0.3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 x14ac:dyDescent="0.3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 x14ac:dyDescent="0.3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 x14ac:dyDescent="0.3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 x14ac:dyDescent="0.3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 x14ac:dyDescent="0.3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 x14ac:dyDescent="0.3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 x14ac:dyDescent="0.3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 x14ac:dyDescent="0.3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 x14ac:dyDescent="0.3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 x14ac:dyDescent="0.3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 x14ac:dyDescent="0.3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 x14ac:dyDescent="0.3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 x14ac:dyDescent="0.3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 x14ac:dyDescent="0.3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 x14ac:dyDescent="0.3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 x14ac:dyDescent="0.3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 x14ac:dyDescent="0.3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 x14ac:dyDescent="0.3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 x14ac:dyDescent="0.3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 x14ac:dyDescent="0.3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 x14ac:dyDescent="0.3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 x14ac:dyDescent="0.3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 x14ac:dyDescent="0.3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 x14ac:dyDescent="0.3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 x14ac:dyDescent="0.3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 x14ac:dyDescent="0.3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 x14ac:dyDescent="0.3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 x14ac:dyDescent="0.3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 x14ac:dyDescent="0.3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 x14ac:dyDescent="0.3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 x14ac:dyDescent="0.3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 x14ac:dyDescent="0.3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 x14ac:dyDescent="0.3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 x14ac:dyDescent="0.3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 x14ac:dyDescent="0.3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 x14ac:dyDescent="0.3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 x14ac:dyDescent="0.3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 x14ac:dyDescent="0.3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 x14ac:dyDescent="0.3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 x14ac:dyDescent="0.3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 x14ac:dyDescent="0.3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 x14ac:dyDescent="0.3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 x14ac:dyDescent="0.3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 x14ac:dyDescent="0.3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 x14ac:dyDescent="0.3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 x14ac:dyDescent="0.3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 x14ac:dyDescent="0.3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 x14ac:dyDescent="0.3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 x14ac:dyDescent="0.3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 x14ac:dyDescent="0.3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 x14ac:dyDescent="0.3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 x14ac:dyDescent="0.3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 x14ac:dyDescent="0.3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 x14ac:dyDescent="0.3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 x14ac:dyDescent="0.3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 x14ac:dyDescent="0.3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 x14ac:dyDescent="0.3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 x14ac:dyDescent="0.3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 x14ac:dyDescent="0.3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 x14ac:dyDescent="0.3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 x14ac:dyDescent="0.3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 x14ac:dyDescent="0.3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 x14ac:dyDescent="0.3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 x14ac:dyDescent="0.3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 x14ac:dyDescent="0.3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 x14ac:dyDescent="0.3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 x14ac:dyDescent="0.3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 x14ac:dyDescent="0.3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 x14ac:dyDescent="0.3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 x14ac:dyDescent="0.3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 x14ac:dyDescent="0.3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 x14ac:dyDescent="0.3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 x14ac:dyDescent="0.3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 x14ac:dyDescent="0.3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 x14ac:dyDescent="0.3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 x14ac:dyDescent="0.3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 x14ac:dyDescent="0.3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 x14ac:dyDescent="0.3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 x14ac:dyDescent="0.3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 x14ac:dyDescent="0.3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 x14ac:dyDescent="0.3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 x14ac:dyDescent="0.3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 x14ac:dyDescent="0.3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 x14ac:dyDescent="0.3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 x14ac:dyDescent="0.3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 x14ac:dyDescent="0.3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 x14ac:dyDescent="0.3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 x14ac:dyDescent="0.3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 x14ac:dyDescent="0.3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 x14ac:dyDescent="0.3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 x14ac:dyDescent="0.3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 x14ac:dyDescent="0.3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 x14ac:dyDescent="0.3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 x14ac:dyDescent="0.3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 x14ac:dyDescent="0.3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 x14ac:dyDescent="0.3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 x14ac:dyDescent="0.3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 x14ac:dyDescent="0.3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 x14ac:dyDescent="0.3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 x14ac:dyDescent="0.3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 x14ac:dyDescent="0.3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 x14ac:dyDescent="0.3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 x14ac:dyDescent="0.3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 x14ac:dyDescent="0.3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 x14ac:dyDescent="0.3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 x14ac:dyDescent="0.3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 x14ac:dyDescent="0.3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 x14ac:dyDescent="0.3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 x14ac:dyDescent="0.3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 x14ac:dyDescent="0.3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 x14ac:dyDescent="0.3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 x14ac:dyDescent="0.3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 x14ac:dyDescent="0.3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 x14ac:dyDescent="0.3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 x14ac:dyDescent="0.3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 x14ac:dyDescent="0.3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 x14ac:dyDescent="0.3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 x14ac:dyDescent="0.3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 x14ac:dyDescent="0.3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 x14ac:dyDescent="0.3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 x14ac:dyDescent="0.3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 x14ac:dyDescent="0.3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 x14ac:dyDescent="0.3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 x14ac:dyDescent="0.3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 x14ac:dyDescent="0.3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 x14ac:dyDescent="0.3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 x14ac:dyDescent="0.3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 x14ac:dyDescent="0.3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 x14ac:dyDescent="0.3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 x14ac:dyDescent="0.3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 x14ac:dyDescent="0.3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 x14ac:dyDescent="0.3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 x14ac:dyDescent="0.3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 x14ac:dyDescent="0.3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 x14ac:dyDescent="0.3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 x14ac:dyDescent="0.3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 x14ac:dyDescent="0.3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 x14ac:dyDescent="0.3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 x14ac:dyDescent="0.3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 x14ac:dyDescent="0.3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 x14ac:dyDescent="0.3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 x14ac:dyDescent="0.3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 x14ac:dyDescent="0.3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 x14ac:dyDescent="0.3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 x14ac:dyDescent="0.3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 x14ac:dyDescent="0.3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 x14ac:dyDescent="0.3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 x14ac:dyDescent="0.3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 x14ac:dyDescent="0.3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 x14ac:dyDescent="0.3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 x14ac:dyDescent="0.3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 x14ac:dyDescent="0.3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 x14ac:dyDescent="0.3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 x14ac:dyDescent="0.3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 x14ac:dyDescent="0.3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 x14ac:dyDescent="0.3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 x14ac:dyDescent="0.3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 x14ac:dyDescent="0.3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 x14ac:dyDescent="0.3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 x14ac:dyDescent="0.3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 x14ac:dyDescent="0.3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 x14ac:dyDescent="0.3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 x14ac:dyDescent="0.3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 x14ac:dyDescent="0.3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 x14ac:dyDescent="0.3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 x14ac:dyDescent="0.3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 x14ac:dyDescent="0.3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 x14ac:dyDescent="0.3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 x14ac:dyDescent="0.3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 x14ac:dyDescent="0.3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 x14ac:dyDescent="0.3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 x14ac:dyDescent="0.3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 x14ac:dyDescent="0.3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 x14ac:dyDescent="0.3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 x14ac:dyDescent="0.3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 x14ac:dyDescent="0.3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 x14ac:dyDescent="0.3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 x14ac:dyDescent="0.3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 x14ac:dyDescent="0.3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 x14ac:dyDescent="0.3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 x14ac:dyDescent="0.3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 x14ac:dyDescent="0.3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 x14ac:dyDescent="0.3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 x14ac:dyDescent="0.3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 x14ac:dyDescent="0.3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 x14ac:dyDescent="0.3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 x14ac:dyDescent="0.3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 x14ac:dyDescent="0.3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 x14ac:dyDescent="0.3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 x14ac:dyDescent="0.3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 x14ac:dyDescent="0.3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 x14ac:dyDescent="0.3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 x14ac:dyDescent="0.3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 x14ac:dyDescent="0.3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 x14ac:dyDescent="0.3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 x14ac:dyDescent="0.3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 x14ac:dyDescent="0.3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 x14ac:dyDescent="0.3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 x14ac:dyDescent="0.3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 x14ac:dyDescent="0.3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 x14ac:dyDescent="0.3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 x14ac:dyDescent="0.3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 x14ac:dyDescent="0.3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 x14ac:dyDescent="0.3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 x14ac:dyDescent="0.3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 x14ac:dyDescent="0.3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 x14ac:dyDescent="0.3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 x14ac:dyDescent="0.3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 x14ac:dyDescent="0.3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 x14ac:dyDescent="0.3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 x14ac:dyDescent="0.3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 x14ac:dyDescent="0.3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 x14ac:dyDescent="0.3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 x14ac:dyDescent="0.3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 x14ac:dyDescent="0.3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 x14ac:dyDescent="0.3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 x14ac:dyDescent="0.3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 x14ac:dyDescent="0.3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 x14ac:dyDescent="0.3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 x14ac:dyDescent="0.3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 x14ac:dyDescent="0.3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 x14ac:dyDescent="0.3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 x14ac:dyDescent="0.3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 x14ac:dyDescent="0.3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 x14ac:dyDescent="0.3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 x14ac:dyDescent="0.3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 x14ac:dyDescent="0.3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 x14ac:dyDescent="0.3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 x14ac:dyDescent="0.3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 x14ac:dyDescent="0.3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 x14ac:dyDescent="0.3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 x14ac:dyDescent="0.3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 x14ac:dyDescent="0.3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 x14ac:dyDescent="0.3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 x14ac:dyDescent="0.3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 x14ac:dyDescent="0.3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 x14ac:dyDescent="0.3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 x14ac:dyDescent="0.3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 x14ac:dyDescent="0.3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 x14ac:dyDescent="0.3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 x14ac:dyDescent="0.3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 x14ac:dyDescent="0.3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 x14ac:dyDescent="0.3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 x14ac:dyDescent="0.3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 x14ac:dyDescent="0.3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 x14ac:dyDescent="0.3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 x14ac:dyDescent="0.3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 x14ac:dyDescent="0.3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 x14ac:dyDescent="0.3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 x14ac:dyDescent="0.3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 x14ac:dyDescent="0.3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 x14ac:dyDescent="0.3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 x14ac:dyDescent="0.3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 x14ac:dyDescent="0.3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 x14ac:dyDescent="0.3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 x14ac:dyDescent="0.3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 x14ac:dyDescent="0.3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 x14ac:dyDescent="0.3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 x14ac:dyDescent="0.3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 x14ac:dyDescent="0.3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 x14ac:dyDescent="0.3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 x14ac:dyDescent="0.3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 x14ac:dyDescent="0.3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 x14ac:dyDescent="0.3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 x14ac:dyDescent="0.3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 x14ac:dyDescent="0.3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 x14ac:dyDescent="0.3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 x14ac:dyDescent="0.3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 x14ac:dyDescent="0.3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 x14ac:dyDescent="0.3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 x14ac:dyDescent="0.3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 x14ac:dyDescent="0.3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 x14ac:dyDescent="0.3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 x14ac:dyDescent="0.3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 x14ac:dyDescent="0.3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 x14ac:dyDescent="0.3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 x14ac:dyDescent="0.3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 x14ac:dyDescent="0.3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 x14ac:dyDescent="0.3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 x14ac:dyDescent="0.3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 x14ac:dyDescent="0.3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 x14ac:dyDescent="0.3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 x14ac:dyDescent="0.3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 x14ac:dyDescent="0.3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 x14ac:dyDescent="0.3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 x14ac:dyDescent="0.3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 x14ac:dyDescent="0.3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 x14ac:dyDescent="0.3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 x14ac:dyDescent="0.3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 x14ac:dyDescent="0.3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 x14ac:dyDescent="0.3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 x14ac:dyDescent="0.3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 x14ac:dyDescent="0.3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 x14ac:dyDescent="0.3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 x14ac:dyDescent="0.3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 x14ac:dyDescent="0.3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 x14ac:dyDescent="0.3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 x14ac:dyDescent="0.3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 x14ac:dyDescent="0.3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 x14ac:dyDescent="0.3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 x14ac:dyDescent="0.3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 x14ac:dyDescent="0.3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 x14ac:dyDescent="0.3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 x14ac:dyDescent="0.3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 x14ac:dyDescent="0.3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 x14ac:dyDescent="0.3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 x14ac:dyDescent="0.3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 x14ac:dyDescent="0.3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 x14ac:dyDescent="0.3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 x14ac:dyDescent="0.3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 x14ac:dyDescent="0.3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 x14ac:dyDescent="0.3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 x14ac:dyDescent="0.3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 x14ac:dyDescent="0.3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 x14ac:dyDescent="0.3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 x14ac:dyDescent="0.3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 x14ac:dyDescent="0.3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 x14ac:dyDescent="0.3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 x14ac:dyDescent="0.3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 x14ac:dyDescent="0.3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 x14ac:dyDescent="0.3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 x14ac:dyDescent="0.3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 x14ac:dyDescent="0.3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 x14ac:dyDescent="0.3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 x14ac:dyDescent="0.3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 x14ac:dyDescent="0.3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 x14ac:dyDescent="0.3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 x14ac:dyDescent="0.3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 x14ac:dyDescent="0.3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 x14ac:dyDescent="0.3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 x14ac:dyDescent="0.3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 x14ac:dyDescent="0.3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 x14ac:dyDescent="0.3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 x14ac:dyDescent="0.3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 x14ac:dyDescent="0.3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 x14ac:dyDescent="0.3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 x14ac:dyDescent="0.3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 x14ac:dyDescent="0.3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 x14ac:dyDescent="0.3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 x14ac:dyDescent="0.3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 x14ac:dyDescent="0.3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 x14ac:dyDescent="0.3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 x14ac:dyDescent="0.3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 x14ac:dyDescent="0.3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 x14ac:dyDescent="0.3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 x14ac:dyDescent="0.3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 x14ac:dyDescent="0.3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 x14ac:dyDescent="0.3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 x14ac:dyDescent="0.3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 x14ac:dyDescent="0.3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 x14ac:dyDescent="0.3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 x14ac:dyDescent="0.3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 x14ac:dyDescent="0.3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 x14ac:dyDescent="0.3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 x14ac:dyDescent="0.3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 x14ac:dyDescent="0.3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 x14ac:dyDescent="0.3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 x14ac:dyDescent="0.3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 x14ac:dyDescent="0.3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 x14ac:dyDescent="0.3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 x14ac:dyDescent="0.3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 x14ac:dyDescent="0.3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 x14ac:dyDescent="0.3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 x14ac:dyDescent="0.3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 x14ac:dyDescent="0.3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 x14ac:dyDescent="0.3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 x14ac:dyDescent="0.3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 x14ac:dyDescent="0.3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 x14ac:dyDescent="0.3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 x14ac:dyDescent="0.3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 x14ac:dyDescent="0.3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 x14ac:dyDescent="0.3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 x14ac:dyDescent="0.3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 x14ac:dyDescent="0.3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 x14ac:dyDescent="0.3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 x14ac:dyDescent="0.3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 x14ac:dyDescent="0.3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 x14ac:dyDescent="0.3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 x14ac:dyDescent="0.3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 x14ac:dyDescent="0.3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 x14ac:dyDescent="0.3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 x14ac:dyDescent="0.3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 x14ac:dyDescent="0.3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 x14ac:dyDescent="0.3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 x14ac:dyDescent="0.3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 x14ac:dyDescent="0.3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 x14ac:dyDescent="0.3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 x14ac:dyDescent="0.3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 x14ac:dyDescent="0.3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 x14ac:dyDescent="0.3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 x14ac:dyDescent="0.3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 x14ac:dyDescent="0.3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 x14ac:dyDescent="0.3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 x14ac:dyDescent="0.3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 x14ac:dyDescent="0.3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 x14ac:dyDescent="0.3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 x14ac:dyDescent="0.3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 x14ac:dyDescent="0.3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 x14ac:dyDescent="0.3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 x14ac:dyDescent="0.3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 x14ac:dyDescent="0.3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 x14ac:dyDescent="0.3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 x14ac:dyDescent="0.3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 x14ac:dyDescent="0.3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 x14ac:dyDescent="0.3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 x14ac:dyDescent="0.3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 x14ac:dyDescent="0.3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 x14ac:dyDescent="0.3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 x14ac:dyDescent="0.3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 x14ac:dyDescent="0.3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 x14ac:dyDescent="0.3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 x14ac:dyDescent="0.3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 x14ac:dyDescent="0.3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 x14ac:dyDescent="0.3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 x14ac:dyDescent="0.3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 x14ac:dyDescent="0.3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 x14ac:dyDescent="0.3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 x14ac:dyDescent="0.3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 x14ac:dyDescent="0.3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 x14ac:dyDescent="0.3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 x14ac:dyDescent="0.3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 x14ac:dyDescent="0.3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 x14ac:dyDescent="0.3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 x14ac:dyDescent="0.3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 x14ac:dyDescent="0.3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 x14ac:dyDescent="0.3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 x14ac:dyDescent="0.3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 x14ac:dyDescent="0.3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 x14ac:dyDescent="0.3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 x14ac:dyDescent="0.3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 x14ac:dyDescent="0.3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 x14ac:dyDescent="0.3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 x14ac:dyDescent="0.3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 x14ac:dyDescent="0.3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 x14ac:dyDescent="0.3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 x14ac:dyDescent="0.3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 x14ac:dyDescent="0.3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 x14ac:dyDescent="0.3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 x14ac:dyDescent="0.3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 x14ac:dyDescent="0.3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 x14ac:dyDescent="0.3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 x14ac:dyDescent="0.3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 x14ac:dyDescent="0.3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 x14ac:dyDescent="0.3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 x14ac:dyDescent="0.3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 x14ac:dyDescent="0.3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 x14ac:dyDescent="0.3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 x14ac:dyDescent="0.3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 x14ac:dyDescent="0.3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 x14ac:dyDescent="0.3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 x14ac:dyDescent="0.3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 x14ac:dyDescent="0.3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 x14ac:dyDescent="0.3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 x14ac:dyDescent="0.3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 x14ac:dyDescent="0.3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 x14ac:dyDescent="0.3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 x14ac:dyDescent="0.3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 x14ac:dyDescent="0.3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 x14ac:dyDescent="0.3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 x14ac:dyDescent="0.3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 x14ac:dyDescent="0.3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 x14ac:dyDescent="0.3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 x14ac:dyDescent="0.3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 x14ac:dyDescent="0.3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 x14ac:dyDescent="0.3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 x14ac:dyDescent="0.3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 x14ac:dyDescent="0.3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 x14ac:dyDescent="0.3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 x14ac:dyDescent="0.3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 x14ac:dyDescent="0.3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 x14ac:dyDescent="0.3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 x14ac:dyDescent="0.3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 x14ac:dyDescent="0.3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 x14ac:dyDescent="0.3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 x14ac:dyDescent="0.3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 x14ac:dyDescent="0.3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 x14ac:dyDescent="0.3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 x14ac:dyDescent="0.3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 x14ac:dyDescent="0.3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 x14ac:dyDescent="0.3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 x14ac:dyDescent="0.3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 x14ac:dyDescent="0.3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 x14ac:dyDescent="0.3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 x14ac:dyDescent="0.3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 x14ac:dyDescent="0.3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 x14ac:dyDescent="0.3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 x14ac:dyDescent="0.3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 x14ac:dyDescent="0.3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 x14ac:dyDescent="0.3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 x14ac:dyDescent="0.3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 x14ac:dyDescent="0.3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 x14ac:dyDescent="0.3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 x14ac:dyDescent="0.3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 x14ac:dyDescent="0.3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 x14ac:dyDescent="0.3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 x14ac:dyDescent="0.3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 x14ac:dyDescent="0.3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 x14ac:dyDescent="0.3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 x14ac:dyDescent="0.3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 x14ac:dyDescent="0.3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 x14ac:dyDescent="0.3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 x14ac:dyDescent="0.3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 x14ac:dyDescent="0.3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 x14ac:dyDescent="0.3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 x14ac:dyDescent="0.3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 x14ac:dyDescent="0.3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 x14ac:dyDescent="0.3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 x14ac:dyDescent="0.3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 x14ac:dyDescent="0.3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 x14ac:dyDescent="0.3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 x14ac:dyDescent="0.3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 x14ac:dyDescent="0.3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 x14ac:dyDescent="0.3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 x14ac:dyDescent="0.3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 x14ac:dyDescent="0.3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 x14ac:dyDescent="0.3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 x14ac:dyDescent="0.3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 x14ac:dyDescent="0.3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 x14ac:dyDescent="0.3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 x14ac:dyDescent="0.3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 x14ac:dyDescent="0.3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 x14ac:dyDescent="0.3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 x14ac:dyDescent="0.3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 x14ac:dyDescent="0.3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 x14ac:dyDescent="0.3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 x14ac:dyDescent="0.3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 x14ac:dyDescent="0.3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 x14ac:dyDescent="0.3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 x14ac:dyDescent="0.3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 x14ac:dyDescent="0.3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 x14ac:dyDescent="0.3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 x14ac:dyDescent="0.3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 x14ac:dyDescent="0.3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 x14ac:dyDescent="0.3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 x14ac:dyDescent="0.3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 x14ac:dyDescent="0.3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 x14ac:dyDescent="0.3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 x14ac:dyDescent="0.3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 x14ac:dyDescent="0.3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 x14ac:dyDescent="0.3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 x14ac:dyDescent="0.3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 x14ac:dyDescent="0.3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 x14ac:dyDescent="0.3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 x14ac:dyDescent="0.3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 x14ac:dyDescent="0.3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 x14ac:dyDescent="0.3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 x14ac:dyDescent="0.3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 x14ac:dyDescent="0.3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 x14ac:dyDescent="0.3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 x14ac:dyDescent="0.3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 x14ac:dyDescent="0.3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 x14ac:dyDescent="0.3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 x14ac:dyDescent="0.3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 x14ac:dyDescent="0.3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 x14ac:dyDescent="0.3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 x14ac:dyDescent="0.3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 x14ac:dyDescent="0.3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 x14ac:dyDescent="0.3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 x14ac:dyDescent="0.3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 x14ac:dyDescent="0.3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 x14ac:dyDescent="0.3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 x14ac:dyDescent="0.3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 x14ac:dyDescent="0.3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 x14ac:dyDescent="0.3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 x14ac:dyDescent="0.3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 x14ac:dyDescent="0.3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 x14ac:dyDescent="0.3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 x14ac:dyDescent="0.3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 x14ac:dyDescent="0.3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 x14ac:dyDescent="0.3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 x14ac:dyDescent="0.3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 x14ac:dyDescent="0.3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 x14ac:dyDescent="0.3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 x14ac:dyDescent="0.3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 x14ac:dyDescent="0.3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 x14ac:dyDescent="0.3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 x14ac:dyDescent="0.3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 x14ac:dyDescent="0.3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 x14ac:dyDescent="0.3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 x14ac:dyDescent="0.3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 x14ac:dyDescent="0.3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 x14ac:dyDescent="0.3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 x14ac:dyDescent="0.3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 x14ac:dyDescent="0.3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 x14ac:dyDescent="0.3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 x14ac:dyDescent="0.3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 x14ac:dyDescent="0.3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 x14ac:dyDescent="0.3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 x14ac:dyDescent="0.3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 x14ac:dyDescent="0.3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 x14ac:dyDescent="0.3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 x14ac:dyDescent="0.3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 x14ac:dyDescent="0.3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 x14ac:dyDescent="0.3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 x14ac:dyDescent="0.3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 x14ac:dyDescent="0.3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 x14ac:dyDescent="0.3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 x14ac:dyDescent="0.3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 x14ac:dyDescent="0.3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 x14ac:dyDescent="0.3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 x14ac:dyDescent="0.3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 x14ac:dyDescent="0.3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 x14ac:dyDescent="0.3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 x14ac:dyDescent="0.3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 x14ac:dyDescent="0.3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 x14ac:dyDescent="0.3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 x14ac:dyDescent="0.3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 x14ac:dyDescent="0.3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 x14ac:dyDescent="0.3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 x14ac:dyDescent="0.3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 x14ac:dyDescent="0.3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 x14ac:dyDescent="0.3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 x14ac:dyDescent="0.3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 x14ac:dyDescent="0.3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 x14ac:dyDescent="0.3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 x14ac:dyDescent="0.3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 x14ac:dyDescent="0.3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 x14ac:dyDescent="0.3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 x14ac:dyDescent="0.3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 x14ac:dyDescent="0.3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 x14ac:dyDescent="0.3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 x14ac:dyDescent="0.3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 x14ac:dyDescent="0.3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 x14ac:dyDescent="0.3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 x14ac:dyDescent="0.3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 x14ac:dyDescent="0.3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 x14ac:dyDescent="0.3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 x14ac:dyDescent="0.3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 x14ac:dyDescent="0.3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 x14ac:dyDescent="0.3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 x14ac:dyDescent="0.3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 x14ac:dyDescent="0.3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 x14ac:dyDescent="0.3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 x14ac:dyDescent="0.3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 x14ac:dyDescent="0.3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 x14ac:dyDescent="0.3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 x14ac:dyDescent="0.3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 x14ac:dyDescent="0.3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 x14ac:dyDescent="0.3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 x14ac:dyDescent="0.3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 x14ac:dyDescent="0.3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 x14ac:dyDescent="0.3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 x14ac:dyDescent="0.3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 x14ac:dyDescent="0.3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 x14ac:dyDescent="0.3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 x14ac:dyDescent="0.3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 x14ac:dyDescent="0.3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 x14ac:dyDescent="0.3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 x14ac:dyDescent="0.3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 x14ac:dyDescent="0.3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 x14ac:dyDescent="0.3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 x14ac:dyDescent="0.3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 x14ac:dyDescent="0.3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 x14ac:dyDescent="0.3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 x14ac:dyDescent="0.3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 x14ac:dyDescent="0.3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 x14ac:dyDescent="0.3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 x14ac:dyDescent="0.3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 x14ac:dyDescent="0.3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 x14ac:dyDescent="0.3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 x14ac:dyDescent="0.3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 x14ac:dyDescent="0.3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 x14ac:dyDescent="0.3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 x14ac:dyDescent="0.3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 x14ac:dyDescent="0.3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 x14ac:dyDescent="0.3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 x14ac:dyDescent="0.3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 x14ac:dyDescent="0.3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 x14ac:dyDescent="0.3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 x14ac:dyDescent="0.3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 x14ac:dyDescent="0.3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 x14ac:dyDescent="0.3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 x14ac:dyDescent="0.3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 x14ac:dyDescent="0.3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 x14ac:dyDescent="0.3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 x14ac:dyDescent="0.3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 x14ac:dyDescent="0.3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 x14ac:dyDescent="0.3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 x14ac:dyDescent="0.3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 x14ac:dyDescent="0.3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 x14ac:dyDescent="0.3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 x14ac:dyDescent="0.3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 x14ac:dyDescent="0.3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 x14ac:dyDescent="0.3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 x14ac:dyDescent="0.3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 x14ac:dyDescent="0.3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 x14ac:dyDescent="0.3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 x14ac:dyDescent="0.3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 x14ac:dyDescent="0.3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 x14ac:dyDescent="0.3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 x14ac:dyDescent="0.3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 x14ac:dyDescent="0.3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 x14ac:dyDescent="0.3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 x14ac:dyDescent="0.3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 x14ac:dyDescent="0.3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 x14ac:dyDescent="0.3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 x14ac:dyDescent="0.3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 x14ac:dyDescent="0.3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 x14ac:dyDescent="0.3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 x14ac:dyDescent="0.3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 x14ac:dyDescent="0.3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 x14ac:dyDescent="0.3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 x14ac:dyDescent="0.3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 x14ac:dyDescent="0.3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 x14ac:dyDescent="0.3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 x14ac:dyDescent="0.3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 x14ac:dyDescent="0.3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 x14ac:dyDescent="0.3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 x14ac:dyDescent="0.3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 x14ac:dyDescent="0.3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 x14ac:dyDescent="0.3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 x14ac:dyDescent="0.3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 x14ac:dyDescent="0.3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 x14ac:dyDescent="0.3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 x14ac:dyDescent="0.3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 x14ac:dyDescent="0.3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 x14ac:dyDescent="0.3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 x14ac:dyDescent="0.3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 x14ac:dyDescent="0.3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 x14ac:dyDescent="0.3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 x14ac:dyDescent="0.3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 x14ac:dyDescent="0.3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 x14ac:dyDescent="0.3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 x14ac:dyDescent="0.3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 x14ac:dyDescent="0.3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 x14ac:dyDescent="0.3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 x14ac:dyDescent="0.3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 x14ac:dyDescent="0.3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 x14ac:dyDescent="0.3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 x14ac:dyDescent="0.3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 x14ac:dyDescent="0.3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 x14ac:dyDescent="0.3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 x14ac:dyDescent="0.3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 x14ac:dyDescent="0.3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 x14ac:dyDescent="0.3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 x14ac:dyDescent="0.3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 x14ac:dyDescent="0.3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 x14ac:dyDescent="0.3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 x14ac:dyDescent="0.3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 x14ac:dyDescent="0.3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 x14ac:dyDescent="0.3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 x14ac:dyDescent="0.3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 x14ac:dyDescent="0.3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 x14ac:dyDescent="0.3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 x14ac:dyDescent="0.3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 x14ac:dyDescent="0.3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 x14ac:dyDescent="0.3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 x14ac:dyDescent="0.3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 x14ac:dyDescent="0.3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 x14ac:dyDescent="0.3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 x14ac:dyDescent="0.3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 x14ac:dyDescent="0.3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 x14ac:dyDescent="0.3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 x14ac:dyDescent="0.3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 x14ac:dyDescent="0.3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 x14ac:dyDescent="0.3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 x14ac:dyDescent="0.3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 x14ac:dyDescent="0.3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 x14ac:dyDescent="0.3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 x14ac:dyDescent="0.3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 x14ac:dyDescent="0.3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 x14ac:dyDescent="0.3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 x14ac:dyDescent="0.3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 x14ac:dyDescent="0.3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 x14ac:dyDescent="0.3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 x14ac:dyDescent="0.3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 x14ac:dyDescent="0.3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 x14ac:dyDescent="0.3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 x14ac:dyDescent="0.3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 x14ac:dyDescent="0.3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 x14ac:dyDescent="0.3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 x14ac:dyDescent="0.3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 x14ac:dyDescent="0.3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 x14ac:dyDescent="0.3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 x14ac:dyDescent="0.3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 x14ac:dyDescent="0.3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 x14ac:dyDescent="0.3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 x14ac:dyDescent="0.3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 x14ac:dyDescent="0.3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 x14ac:dyDescent="0.3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 x14ac:dyDescent="0.3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 x14ac:dyDescent="0.3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 x14ac:dyDescent="0.3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 x14ac:dyDescent="0.3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 x14ac:dyDescent="0.3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 x14ac:dyDescent="0.3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 x14ac:dyDescent="0.3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 x14ac:dyDescent="0.3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 x14ac:dyDescent="0.3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 x14ac:dyDescent="0.3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 x14ac:dyDescent="0.3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 x14ac:dyDescent="0.3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 x14ac:dyDescent="0.3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 x14ac:dyDescent="0.3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 x14ac:dyDescent="0.3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 x14ac:dyDescent="0.3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 x14ac:dyDescent="0.3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 x14ac:dyDescent="0.3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 x14ac:dyDescent="0.3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 x14ac:dyDescent="0.3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 x14ac:dyDescent="0.3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 x14ac:dyDescent="0.3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 x14ac:dyDescent="0.3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 x14ac:dyDescent="0.3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 x14ac:dyDescent="0.3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 x14ac:dyDescent="0.3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 x14ac:dyDescent="0.3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 x14ac:dyDescent="0.3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 x14ac:dyDescent="0.3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 x14ac:dyDescent="0.3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 x14ac:dyDescent="0.3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 x14ac:dyDescent="0.3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 x14ac:dyDescent="0.3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 x14ac:dyDescent="0.3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 x14ac:dyDescent="0.3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 x14ac:dyDescent="0.3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 x14ac:dyDescent="0.3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 x14ac:dyDescent="0.3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 x14ac:dyDescent="0.3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 x14ac:dyDescent="0.3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 x14ac:dyDescent="0.3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 x14ac:dyDescent="0.3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 x14ac:dyDescent="0.3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 x14ac:dyDescent="0.3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 x14ac:dyDescent="0.3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 x14ac:dyDescent="0.3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 x14ac:dyDescent="0.3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 x14ac:dyDescent="0.3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 x14ac:dyDescent="0.3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 x14ac:dyDescent="0.3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 x14ac:dyDescent="0.3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 x14ac:dyDescent="0.3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 x14ac:dyDescent="0.3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 x14ac:dyDescent="0.3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 x14ac:dyDescent="0.3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 x14ac:dyDescent="0.3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 x14ac:dyDescent="0.3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 x14ac:dyDescent="0.3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 x14ac:dyDescent="0.3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 x14ac:dyDescent="0.3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 x14ac:dyDescent="0.3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 x14ac:dyDescent="0.3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 x14ac:dyDescent="0.3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 x14ac:dyDescent="0.3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 x14ac:dyDescent="0.3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 x14ac:dyDescent="0.3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 x14ac:dyDescent="0.3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 x14ac:dyDescent="0.3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 x14ac:dyDescent="0.3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 x14ac:dyDescent="0.3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 x14ac:dyDescent="0.3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 x14ac:dyDescent="0.3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 x14ac:dyDescent="0.3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 x14ac:dyDescent="0.3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 x14ac:dyDescent="0.3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 x14ac:dyDescent="0.3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 x14ac:dyDescent="0.3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 x14ac:dyDescent="0.3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 x14ac:dyDescent="0.3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 x14ac:dyDescent="0.3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 x14ac:dyDescent="0.3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 x14ac:dyDescent="0.3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 x14ac:dyDescent="0.3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 x14ac:dyDescent="0.3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 x14ac:dyDescent="0.3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 x14ac:dyDescent="0.3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 x14ac:dyDescent="0.3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 x14ac:dyDescent="0.3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 x14ac:dyDescent="0.3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 x14ac:dyDescent="0.3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 x14ac:dyDescent="0.3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 x14ac:dyDescent="0.3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 x14ac:dyDescent="0.3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 x14ac:dyDescent="0.3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 x14ac:dyDescent="0.3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 x14ac:dyDescent="0.3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 x14ac:dyDescent="0.3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 x14ac:dyDescent="0.3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 x14ac:dyDescent="0.3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 x14ac:dyDescent="0.3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 x14ac:dyDescent="0.3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 x14ac:dyDescent="0.3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 x14ac:dyDescent="0.3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 x14ac:dyDescent="0.3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 x14ac:dyDescent="0.3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 x14ac:dyDescent="0.3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 x14ac:dyDescent="0.3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 x14ac:dyDescent="0.3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 x14ac:dyDescent="0.3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 x14ac:dyDescent="0.3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 x14ac:dyDescent="0.3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 x14ac:dyDescent="0.3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 x14ac:dyDescent="0.3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 x14ac:dyDescent="0.3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 x14ac:dyDescent="0.3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 x14ac:dyDescent="0.3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 x14ac:dyDescent="0.3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 x14ac:dyDescent="0.3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 x14ac:dyDescent="0.3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 x14ac:dyDescent="0.3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 x14ac:dyDescent="0.3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 x14ac:dyDescent="0.3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 x14ac:dyDescent="0.3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 x14ac:dyDescent="0.3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 x14ac:dyDescent="0.3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 x14ac:dyDescent="0.3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 x14ac:dyDescent="0.3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 x14ac:dyDescent="0.3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 x14ac:dyDescent="0.3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 x14ac:dyDescent="0.3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 x14ac:dyDescent="0.3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 x14ac:dyDescent="0.3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 x14ac:dyDescent="0.3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 x14ac:dyDescent="0.3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 x14ac:dyDescent="0.3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 x14ac:dyDescent="0.3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 x14ac:dyDescent="0.3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 x14ac:dyDescent="0.3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 x14ac:dyDescent="0.3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 x14ac:dyDescent="0.3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 x14ac:dyDescent="0.3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 x14ac:dyDescent="0.3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 x14ac:dyDescent="0.3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 x14ac:dyDescent="0.3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 x14ac:dyDescent="0.3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 x14ac:dyDescent="0.3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 x14ac:dyDescent="0.3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 x14ac:dyDescent="0.3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 x14ac:dyDescent="0.3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 x14ac:dyDescent="0.3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 x14ac:dyDescent="0.3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 x14ac:dyDescent="0.3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 x14ac:dyDescent="0.3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 x14ac:dyDescent="0.3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 x14ac:dyDescent="0.3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 x14ac:dyDescent="0.3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 x14ac:dyDescent="0.3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 x14ac:dyDescent="0.3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 x14ac:dyDescent="0.3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 x14ac:dyDescent="0.3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 x14ac:dyDescent="0.3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 x14ac:dyDescent="0.3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 x14ac:dyDescent="0.3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 x14ac:dyDescent="0.3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 x14ac:dyDescent="0.3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 x14ac:dyDescent="0.3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 x14ac:dyDescent="0.3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 x14ac:dyDescent="0.3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 x14ac:dyDescent="0.3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 x14ac:dyDescent="0.3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 x14ac:dyDescent="0.3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 x14ac:dyDescent="0.3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 x14ac:dyDescent="0.3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 x14ac:dyDescent="0.3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 x14ac:dyDescent="0.3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 x14ac:dyDescent="0.3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 x14ac:dyDescent="0.3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 x14ac:dyDescent="0.3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 x14ac:dyDescent="0.3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 x14ac:dyDescent="0.3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 x14ac:dyDescent="0.3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 x14ac:dyDescent="0.3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 x14ac:dyDescent="0.3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 x14ac:dyDescent="0.3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 x14ac:dyDescent="0.3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 x14ac:dyDescent="0.3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 x14ac:dyDescent="0.3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 x14ac:dyDescent="0.3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 x14ac:dyDescent="0.3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 x14ac:dyDescent="0.3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 x14ac:dyDescent="0.3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 x14ac:dyDescent="0.3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 x14ac:dyDescent="0.3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 x14ac:dyDescent="0.3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 x14ac:dyDescent="0.3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 x14ac:dyDescent="0.3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 x14ac:dyDescent="0.3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 x14ac:dyDescent="0.3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 x14ac:dyDescent="0.3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 x14ac:dyDescent="0.3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 x14ac:dyDescent="0.3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 x14ac:dyDescent="0.3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 x14ac:dyDescent="0.3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 x14ac:dyDescent="0.3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 x14ac:dyDescent="0.3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 x14ac:dyDescent="0.3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 x14ac:dyDescent="0.3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 x14ac:dyDescent="0.3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 x14ac:dyDescent="0.3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 x14ac:dyDescent="0.3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 x14ac:dyDescent="0.3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 x14ac:dyDescent="0.3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 x14ac:dyDescent="0.3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 x14ac:dyDescent="0.3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 x14ac:dyDescent="0.3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 x14ac:dyDescent="0.3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 x14ac:dyDescent="0.3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 x14ac:dyDescent="0.3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 x14ac:dyDescent="0.3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 x14ac:dyDescent="0.3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 x14ac:dyDescent="0.3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 x14ac:dyDescent="0.3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 x14ac:dyDescent="0.3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 x14ac:dyDescent="0.3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 x14ac:dyDescent="0.3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 x14ac:dyDescent="0.3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 x14ac:dyDescent="0.3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 x14ac:dyDescent="0.3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 x14ac:dyDescent="0.3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 x14ac:dyDescent="0.3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 x14ac:dyDescent="0.3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 x14ac:dyDescent="0.3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 x14ac:dyDescent="0.3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 x14ac:dyDescent="0.3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 x14ac:dyDescent="0.3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 x14ac:dyDescent="0.3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 x14ac:dyDescent="0.3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 x14ac:dyDescent="0.3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 x14ac:dyDescent="0.3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 x14ac:dyDescent="0.3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 x14ac:dyDescent="0.3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 x14ac:dyDescent="0.3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 x14ac:dyDescent="0.3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 x14ac:dyDescent="0.3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 x14ac:dyDescent="0.3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 x14ac:dyDescent="0.3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 x14ac:dyDescent="0.3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 x14ac:dyDescent="0.3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 x14ac:dyDescent="0.3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 x14ac:dyDescent="0.3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 x14ac:dyDescent="0.3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 x14ac:dyDescent="0.3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 x14ac:dyDescent="0.3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 x14ac:dyDescent="0.3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 x14ac:dyDescent="0.3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 x14ac:dyDescent="0.3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 x14ac:dyDescent="0.3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 x14ac:dyDescent="0.3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 x14ac:dyDescent="0.3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 x14ac:dyDescent="0.3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 x14ac:dyDescent="0.3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 x14ac:dyDescent="0.3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 x14ac:dyDescent="0.3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 x14ac:dyDescent="0.3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 x14ac:dyDescent="0.3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 x14ac:dyDescent="0.3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 x14ac:dyDescent="0.3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 x14ac:dyDescent="0.3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 x14ac:dyDescent="0.3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 x14ac:dyDescent="0.3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 x14ac:dyDescent="0.3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 x14ac:dyDescent="0.3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 x14ac:dyDescent="0.3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 x14ac:dyDescent="0.3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 x14ac:dyDescent="0.3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 x14ac:dyDescent="0.3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 x14ac:dyDescent="0.3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 x14ac:dyDescent="0.3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 x14ac:dyDescent="0.3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 x14ac:dyDescent="0.3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 x14ac:dyDescent="0.3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 x14ac:dyDescent="0.3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 x14ac:dyDescent="0.3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 x14ac:dyDescent="0.3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 x14ac:dyDescent="0.3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 x14ac:dyDescent="0.3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 x14ac:dyDescent="0.3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 x14ac:dyDescent="0.3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 x14ac:dyDescent="0.3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 x14ac:dyDescent="0.3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 x14ac:dyDescent="0.3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 x14ac:dyDescent="0.3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 x14ac:dyDescent="0.3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 x14ac:dyDescent="0.3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 x14ac:dyDescent="0.3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 x14ac:dyDescent="0.3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 x14ac:dyDescent="0.3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 x14ac:dyDescent="0.3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 x14ac:dyDescent="0.3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 x14ac:dyDescent="0.3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 x14ac:dyDescent="0.3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 x14ac:dyDescent="0.3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 x14ac:dyDescent="0.3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 x14ac:dyDescent="0.3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 x14ac:dyDescent="0.3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 x14ac:dyDescent="0.3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 x14ac:dyDescent="0.3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 x14ac:dyDescent="0.3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 x14ac:dyDescent="0.3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 x14ac:dyDescent="0.3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 x14ac:dyDescent="0.3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 x14ac:dyDescent="0.3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 x14ac:dyDescent="0.3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 x14ac:dyDescent="0.3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 x14ac:dyDescent="0.3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 x14ac:dyDescent="0.3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 x14ac:dyDescent="0.3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 x14ac:dyDescent="0.3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 x14ac:dyDescent="0.3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 x14ac:dyDescent="0.3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 x14ac:dyDescent="0.3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 x14ac:dyDescent="0.3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 x14ac:dyDescent="0.3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 x14ac:dyDescent="0.3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 x14ac:dyDescent="0.3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 x14ac:dyDescent="0.3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 x14ac:dyDescent="0.3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 x14ac:dyDescent="0.3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 x14ac:dyDescent="0.3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 x14ac:dyDescent="0.3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 x14ac:dyDescent="0.3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 x14ac:dyDescent="0.3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 x14ac:dyDescent="0.3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 x14ac:dyDescent="0.3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 x14ac:dyDescent="0.3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 x14ac:dyDescent="0.3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 x14ac:dyDescent="0.3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 x14ac:dyDescent="0.3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 x14ac:dyDescent="0.3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 x14ac:dyDescent="0.3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 x14ac:dyDescent="0.3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 x14ac:dyDescent="0.3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 x14ac:dyDescent="0.3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 x14ac:dyDescent="0.3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 x14ac:dyDescent="0.3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 x14ac:dyDescent="0.3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 x14ac:dyDescent="0.3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 x14ac:dyDescent="0.3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 x14ac:dyDescent="0.3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 x14ac:dyDescent="0.3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 x14ac:dyDescent="0.3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 x14ac:dyDescent="0.3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 x14ac:dyDescent="0.3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 x14ac:dyDescent="0.3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 x14ac:dyDescent="0.3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 x14ac:dyDescent="0.3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 x14ac:dyDescent="0.3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 x14ac:dyDescent="0.3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 x14ac:dyDescent="0.3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 x14ac:dyDescent="0.3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 x14ac:dyDescent="0.3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 x14ac:dyDescent="0.3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 x14ac:dyDescent="0.3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 x14ac:dyDescent="0.3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 x14ac:dyDescent="0.3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 x14ac:dyDescent="0.3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 x14ac:dyDescent="0.3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 x14ac:dyDescent="0.3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 x14ac:dyDescent="0.3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 x14ac:dyDescent="0.3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 x14ac:dyDescent="0.3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 x14ac:dyDescent="0.3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 x14ac:dyDescent="0.3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 x14ac:dyDescent="0.3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 x14ac:dyDescent="0.3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 x14ac:dyDescent="0.3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 x14ac:dyDescent="0.3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 x14ac:dyDescent="0.3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 x14ac:dyDescent="0.3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 x14ac:dyDescent="0.3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 x14ac:dyDescent="0.3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 x14ac:dyDescent="0.3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 x14ac:dyDescent="0.3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 x14ac:dyDescent="0.3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 x14ac:dyDescent="0.3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 x14ac:dyDescent="0.3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 x14ac:dyDescent="0.3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 x14ac:dyDescent="0.3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 x14ac:dyDescent="0.3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 x14ac:dyDescent="0.3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 x14ac:dyDescent="0.3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 x14ac:dyDescent="0.3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 x14ac:dyDescent="0.3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 x14ac:dyDescent="0.3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 x14ac:dyDescent="0.3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 x14ac:dyDescent="0.3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 x14ac:dyDescent="0.3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 x14ac:dyDescent="0.3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 x14ac:dyDescent="0.3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 x14ac:dyDescent="0.3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 x14ac:dyDescent="0.3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 x14ac:dyDescent="0.3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 x14ac:dyDescent="0.3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 x14ac:dyDescent="0.3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 x14ac:dyDescent="0.3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 x14ac:dyDescent="0.3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 x14ac:dyDescent="0.3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 x14ac:dyDescent="0.3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 x14ac:dyDescent="0.3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 x14ac:dyDescent="0.3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 x14ac:dyDescent="0.3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 x14ac:dyDescent="0.3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 x14ac:dyDescent="0.3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 x14ac:dyDescent="0.3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 x14ac:dyDescent="0.3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 x14ac:dyDescent="0.3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 x14ac:dyDescent="0.3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 x14ac:dyDescent="0.3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 x14ac:dyDescent="0.3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 x14ac:dyDescent="0.3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 x14ac:dyDescent="0.3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 x14ac:dyDescent="0.3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 x14ac:dyDescent="0.3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 x14ac:dyDescent="0.3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 x14ac:dyDescent="0.3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 x14ac:dyDescent="0.3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 x14ac:dyDescent="0.3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 x14ac:dyDescent="0.3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 x14ac:dyDescent="0.3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 x14ac:dyDescent="0.3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 x14ac:dyDescent="0.3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 x14ac:dyDescent="0.3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 x14ac:dyDescent="0.3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 x14ac:dyDescent="0.3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 x14ac:dyDescent="0.3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 x14ac:dyDescent="0.3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 x14ac:dyDescent="0.3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 x14ac:dyDescent="0.3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 x14ac:dyDescent="0.3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 x14ac:dyDescent="0.3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 x14ac:dyDescent="0.3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 x14ac:dyDescent="0.3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 x14ac:dyDescent="0.3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 x14ac:dyDescent="0.3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 x14ac:dyDescent="0.3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 x14ac:dyDescent="0.3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 x14ac:dyDescent="0.3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 x14ac:dyDescent="0.3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 x14ac:dyDescent="0.3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 x14ac:dyDescent="0.3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 x14ac:dyDescent="0.3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 x14ac:dyDescent="0.3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 x14ac:dyDescent="0.3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 x14ac:dyDescent="0.3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 x14ac:dyDescent="0.3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 x14ac:dyDescent="0.3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 x14ac:dyDescent="0.3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 x14ac:dyDescent="0.3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 x14ac:dyDescent="0.3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 x14ac:dyDescent="0.3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 x14ac:dyDescent="0.3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 x14ac:dyDescent="0.3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 x14ac:dyDescent="0.3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 x14ac:dyDescent="0.3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 x14ac:dyDescent="0.3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 x14ac:dyDescent="0.3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 x14ac:dyDescent="0.3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 x14ac:dyDescent="0.3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 x14ac:dyDescent="0.3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 x14ac:dyDescent="0.3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 x14ac:dyDescent="0.3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 x14ac:dyDescent="0.3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 x14ac:dyDescent="0.3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 x14ac:dyDescent="0.3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 x14ac:dyDescent="0.3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 x14ac:dyDescent="0.3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 x14ac:dyDescent="0.3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 x14ac:dyDescent="0.3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 x14ac:dyDescent="0.3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 x14ac:dyDescent="0.3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 x14ac:dyDescent="0.3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 x14ac:dyDescent="0.3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 x14ac:dyDescent="0.3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 x14ac:dyDescent="0.3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 x14ac:dyDescent="0.3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 x14ac:dyDescent="0.3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 x14ac:dyDescent="0.3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 x14ac:dyDescent="0.3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 x14ac:dyDescent="0.3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 x14ac:dyDescent="0.3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 x14ac:dyDescent="0.3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 x14ac:dyDescent="0.3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 x14ac:dyDescent="0.3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 x14ac:dyDescent="0.3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 x14ac:dyDescent="0.3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 x14ac:dyDescent="0.3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 x14ac:dyDescent="0.3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 x14ac:dyDescent="0.3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 x14ac:dyDescent="0.3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 x14ac:dyDescent="0.3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 x14ac:dyDescent="0.3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 x14ac:dyDescent="0.3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 x14ac:dyDescent="0.3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 x14ac:dyDescent="0.3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 x14ac:dyDescent="0.3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 x14ac:dyDescent="0.3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 x14ac:dyDescent="0.3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 x14ac:dyDescent="0.3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 x14ac:dyDescent="0.3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 x14ac:dyDescent="0.3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 x14ac:dyDescent="0.3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 x14ac:dyDescent="0.3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 x14ac:dyDescent="0.3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 x14ac:dyDescent="0.3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 x14ac:dyDescent="0.3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 x14ac:dyDescent="0.3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 x14ac:dyDescent="0.3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 x14ac:dyDescent="0.3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 x14ac:dyDescent="0.3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 x14ac:dyDescent="0.3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 x14ac:dyDescent="0.3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 x14ac:dyDescent="0.3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 x14ac:dyDescent="0.3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 x14ac:dyDescent="0.3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 x14ac:dyDescent="0.3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 x14ac:dyDescent="0.3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 x14ac:dyDescent="0.3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 x14ac:dyDescent="0.3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 x14ac:dyDescent="0.3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 x14ac:dyDescent="0.3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 x14ac:dyDescent="0.3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 x14ac:dyDescent="0.3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 x14ac:dyDescent="0.3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 x14ac:dyDescent="0.3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 x14ac:dyDescent="0.3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 x14ac:dyDescent="0.3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 x14ac:dyDescent="0.3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 x14ac:dyDescent="0.3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 x14ac:dyDescent="0.3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 x14ac:dyDescent="0.3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 x14ac:dyDescent="0.3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 x14ac:dyDescent="0.3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 x14ac:dyDescent="0.3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 x14ac:dyDescent="0.3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 x14ac:dyDescent="0.3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 x14ac:dyDescent="0.3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 x14ac:dyDescent="0.3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 x14ac:dyDescent="0.3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 x14ac:dyDescent="0.3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 x14ac:dyDescent="0.3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 x14ac:dyDescent="0.3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 x14ac:dyDescent="0.3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 x14ac:dyDescent="0.3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 x14ac:dyDescent="0.3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 x14ac:dyDescent="0.3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 x14ac:dyDescent="0.3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 x14ac:dyDescent="0.3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 x14ac:dyDescent="0.3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 x14ac:dyDescent="0.3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 x14ac:dyDescent="0.3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 x14ac:dyDescent="0.3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 x14ac:dyDescent="0.3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 x14ac:dyDescent="0.3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 x14ac:dyDescent="0.3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 x14ac:dyDescent="0.3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 x14ac:dyDescent="0.3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 x14ac:dyDescent="0.3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 x14ac:dyDescent="0.3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 x14ac:dyDescent="0.3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 x14ac:dyDescent="0.3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 x14ac:dyDescent="0.3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 x14ac:dyDescent="0.3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 x14ac:dyDescent="0.3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 x14ac:dyDescent="0.3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 x14ac:dyDescent="0.3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 x14ac:dyDescent="0.3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 x14ac:dyDescent="0.3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 x14ac:dyDescent="0.3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 x14ac:dyDescent="0.3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 x14ac:dyDescent="0.3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 x14ac:dyDescent="0.3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 x14ac:dyDescent="0.3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 x14ac:dyDescent="0.3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 x14ac:dyDescent="0.3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 x14ac:dyDescent="0.3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 x14ac:dyDescent="0.3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 x14ac:dyDescent="0.3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 x14ac:dyDescent="0.3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 x14ac:dyDescent="0.3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 x14ac:dyDescent="0.3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 x14ac:dyDescent="0.3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 x14ac:dyDescent="0.3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 x14ac:dyDescent="0.3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 x14ac:dyDescent="0.3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 x14ac:dyDescent="0.3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 x14ac:dyDescent="0.3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 x14ac:dyDescent="0.3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 x14ac:dyDescent="0.3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 x14ac:dyDescent="0.3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 x14ac:dyDescent="0.3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 x14ac:dyDescent="0.3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 x14ac:dyDescent="0.3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 x14ac:dyDescent="0.3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 x14ac:dyDescent="0.3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 x14ac:dyDescent="0.3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 x14ac:dyDescent="0.3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 x14ac:dyDescent="0.3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 x14ac:dyDescent="0.3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 x14ac:dyDescent="0.3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 x14ac:dyDescent="0.3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 x14ac:dyDescent="0.3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 x14ac:dyDescent="0.3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 x14ac:dyDescent="0.3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 x14ac:dyDescent="0.3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 x14ac:dyDescent="0.3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 x14ac:dyDescent="0.3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 x14ac:dyDescent="0.3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 x14ac:dyDescent="0.3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 x14ac:dyDescent="0.3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 x14ac:dyDescent="0.3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 x14ac:dyDescent="0.3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 x14ac:dyDescent="0.3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 x14ac:dyDescent="0.3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 x14ac:dyDescent="0.3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 x14ac:dyDescent="0.3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 x14ac:dyDescent="0.3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 x14ac:dyDescent="0.3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 x14ac:dyDescent="0.3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 x14ac:dyDescent="0.3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 x14ac:dyDescent="0.3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 x14ac:dyDescent="0.3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 x14ac:dyDescent="0.3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 x14ac:dyDescent="0.3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 x14ac:dyDescent="0.3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 x14ac:dyDescent="0.3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 x14ac:dyDescent="0.3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 x14ac:dyDescent="0.3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 x14ac:dyDescent="0.3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 x14ac:dyDescent="0.3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 x14ac:dyDescent="0.3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 x14ac:dyDescent="0.3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 x14ac:dyDescent="0.3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 x14ac:dyDescent="0.3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 x14ac:dyDescent="0.3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 x14ac:dyDescent="0.3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 x14ac:dyDescent="0.3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 x14ac:dyDescent="0.3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 x14ac:dyDescent="0.3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 x14ac:dyDescent="0.3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 x14ac:dyDescent="0.3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 x14ac:dyDescent="0.3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 x14ac:dyDescent="0.3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 x14ac:dyDescent="0.3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 x14ac:dyDescent="0.3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 x14ac:dyDescent="0.3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 x14ac:dyDescent="0.3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 x14ac:dyDescent="0.3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 x14ac:dyDescent="0.3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 x14ac:dyDescent="0.3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 x14ac:dyDescent="0.3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 x14ac:dyDescent="0.3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 x14ac:dyDescent="0.3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 x14ac:dyDescent="0.3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 x14ac:dyDescent="0.3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 x14ac:dyDescent="0.3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 x14ac:dyDescent="0.3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 x14ac:dyDescent="0.3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 x14ac:dyDescent="0.3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 x14ac:dyDescent="0.3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 x14ac:dyDescent="0.3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 x14ac:dyDescent="0.3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 x14ac:dyDescent="0.3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 x14ac:dyDescent="0.3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 x14ac:dyDescent="0.3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 x14ac:dyDescent="0.3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 x14ac:dyDescent="0.3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 x14ac:dyDescent="0.3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 x14ac:dyDescent="0.3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 x14ac:dyDescent="0.3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 x14ac:dyDescent="0.3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 x14ac:dyDescent="0.3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 x14ac:dyDescent="0.3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 x14ac:dyDescent="0.3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 x14ac:dyDescent="0.3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 x14ac:dyDescent="0.3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 x14ac:dyDescent="0.3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 x14ac:dyDescent="0.3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 x14ac:dyDescent="0.3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 x14ac:dyDescent="0.3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 x14ac:dyDescent="0.3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 x14ac:dyDescent="0.3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 x14ac:dyDescent="0.3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 x14ac:dyDescent="0.3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 x14ac:dyDescent="0.3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 x14ac:dyDescent="0.3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 x14ac:dyDescent="0.3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 x14ac:dyDescent="0.3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 x14ac:dyDescent="0.3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 x14ac:dyDescent="0.3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 x14ac:dyDescent="0.3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 x14ac:dyDescent="0.3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 x14ac:dyDescent="0.3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 x14ac:dyDescent="0.3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 x14ac:dyDescent="0.3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 x14ac:dyDescent="0.3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 x14ac:dyDescent="0.3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 x14ac:dyDescent="0.3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 x14ac:dyDescent="0.3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 x14ac:dyDescent="0.3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 x14ac:dyDescent="0.3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 x14ac:dyDescent="0.3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 x14ac:dyDescent="0.3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 x14ac:dyDescent="0.3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 x14ac:dyDescent="0.3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 x14ac:dyDescent="0.3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 x14ac:dyDescent="0.3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 x14ac:dyDescent="0.3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 x14ac:dyDescent="0.3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 x14ac:dyDescent="0.3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 x14ac:dyDescent="0.3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 x14ac:dyDescent="0.3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 x14ac:dyDescent="0.3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 x14ac:dyDescent="0.3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 x14ac:dyDescent="0.3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 x14ac:dyDescent="0.3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 x14ac:dyDescent="0.3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 x14ac:dyDescent="0.3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 x14ac:dyDescent="0.3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 x14ac:dyDescent="0.3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 x14ac:dyDescent="0.3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 x14ac:dyDescent="0.3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 x14ac:dyDescent="0.3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 x14ac:dyDescent="0.3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 x14ac:dyDescent="0.3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 x14ac:dyDescent="0.3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 x14ac:dyDescent="0.3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 x14ac:dyDescent="0.3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 x14ac:dyDescent="0.3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 x14ac:dyDescent="0.3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 x14ac:dyDescent="0.3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 x14ac:dyDescent="0.3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 x14ac:dyDescent="0.3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 x14ac:dyDescent="0.3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 x14ac:dyDescent="0.3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 x14ac:dyDescent="0.3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 x14ac:dyDescent="0.3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 x14ac:dyDescent="0.3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 x14ac:dyDescent="0.3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 x14ac:dyDescent="0.3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 x14ac:dyDescent="0.3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 x14ac:dyDescent="0.3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 x14ac:dyDescent="0.3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 x14ac:dyDescent="0.3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 x14ac:dyDescent="0.3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 x14ac:dyDescent="0.3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 x14ac:dyDescent="0.3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 x14ac:dyDescent="0.3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 x14ac:dyDescent="0.3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 x14ac:dyDescent="0.3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 x14ac:dyDescent="0.3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 x14ac:dyDescent="0.3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 x14ac:dyDescent="0.3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 x14ac:dyDescent="0.3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 x14ac:dyDescent="0.3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 x14ac:dyDescent="0.3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 x14ac:dyDescent="0.3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 x14ac:dyDescent="0.3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 x14ac:dyDescent="0.3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 x14ac:dyDescent="0.3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 x14ac:dyDescent="0.3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 x14ac:dyDescent="0.3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 x14ac:dyDescent="0.3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 x14ac:dyDescent="0.3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 x14ac:dyDescent="0.3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 x14ac:dyDescent="0.3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 x14ac:dyDescent="0.3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 x14ac:dyDescent="0.3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 x14ac:dyDescent="0.3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 x14ac:dyDescent="0.3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 x14ac:dyDescent="0.3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 x14ac:dyDescent="0.3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 x14ac:dyDescent="0.3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 x14ac:dyDescent="0.3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 x14ac:dyDescent="0.3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 x14ac:dyDescent="0.3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 x14ac:dyDescent="0.3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 x14ac:dyDescent="0.3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 x14ac:dyDescent="0.3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 x14ac:dyDescent="0.3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 x14ac:dyDescent="0.3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 x14ac:dyDescent="0.3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 x14ac:dyDescent="0.3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 x14ac:dyDescent="0.3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 x14ac:dyDescent="0.3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 x14ac:dyDescent="0.3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 x14ac:dyDescent="0.3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 x14ac:dyDescent="0.3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 x14ac:dyDescent="0.3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 x14ac:dyDescent="0.3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 x14ac:dyDescent="0.3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 x14ac:dyDescent="0.3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 x14ac:dyDescent="0.3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 x14ac:dyDescent="0.3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 x14ac:dyDescent="0.3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 x14ac:dyDescent="0.3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 x14ac:dyDescent="0.3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 x14ac:dyDescent="0.3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 x14ac:dyDescent="0.3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 x14ac:dyDescent="0.3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 x14ac:dyDescent="0.3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 x14ac:dyDescent="0.3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 x14ac:dyDescent="0.3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 x14ac:dyDescent="0.3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 x14ac:dyDescent="0.3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 x14ac:dyDescent="0.3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 x14ac:dyDescent="0.3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 x14ac:dyDescent="0.3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 x14ac:dyDescent="0.3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 x14ac:dyDescent="0.3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 x14ac:dyDescent="0.3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 x14ac:dyDescent="0.3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 x14ac:dyDescent="0.3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 x14ac:dyDescent="0.3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 x14ac:dyDescent="0.3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 x14ac:dyDescent="0.3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 x14ac:dyDescent="0.3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 x14ac:dyDescent="0.3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 x14ac:dyDescent="0.3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 x14ac:dyDescent="0.3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 x14ac:dyDescent="0.3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 x14ac:dyDescent="0.3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 x14ac:dyDescent="0.3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 x14ac:dyDescent="0.3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 x14ac:dyDescent="0.3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 x14ac:dyDescent="0.3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 x14ac:dyDescent="0.3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 x14ac:dyDescent="0.3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 x14ac:dyDescent="0.3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 x14ac:dyDescent="0.3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 x14ac:dyDescent="0.3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 x14ac:dyDescent="0.3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 x14ac:dyDescent="0.3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 x14ac:dyDescent="0.3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 x14ac:dyDescent="0.3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 x14ac:dyDescent="0.3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 x14ac:dyDescent="0.3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 x14ac:dyDescent="0.3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 x14ac:dyDescent="0.3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 x14ac:dyDescent="0.3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 x14ac:dyDescent="0.3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 x14ac:dyDescent="0.3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 x14ac:dyDescent="0.3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 x14ac:dyDescent="0.3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 x14ac:dyDescent="0.3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 x14ac:dyDescent="0.3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 x14ac:dyDescent="0.3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 x14ac:dyDescent="0.3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 x14ac:dyDescent="0.3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 x14ac:dyDescent="0.3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 x14ac:dyDescent="0.3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 x14ac:dyDescent="0.3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 x14ac:dyDescent="0.3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 x14ac:dyDescent="0.3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 x14ac:dyDescent="0.3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 x14ac:dyDescent="0.3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 x14ac:dyDescent="0.3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 x14ac:dyDescent="0.3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 x14ac:dyDescent="0.3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 x14ac:dyDescent="0.3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 x14ac:dyDescent="0.3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 x14ac:dyDescent="0.3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 x14ac:dyDescent="0.3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 x14ac:dyDescent="0.3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 x14ac:dyDescent="0.3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 x14ac:dyDescent="0.3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 x14ac:dyDescent="0.3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 x14ac:dyDescent="0.3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 x14ac:dyDescent="0.3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 x14ac:dyDescent="0.3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 x14ac:dyDescent="0.3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 x14ac:dyDescent="0.3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 x14ac:dyDescent="0.3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 x14ac:dyDescent="0.3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 x14ac:dyDescent="0.3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 x14ac:dyDescent="0.3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 x14ac:dyDescent="0.3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 x14ac:dyDescent="0.3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 x14ac:dyDescent="0.3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 x14ac:dyDescent="0.3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 x14ac:dyDescent="0.3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 x14ac:dyDescent="0.3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 x14ac:dyDescent="0.3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 x14ac:dyDescent="0.3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 x14ac:dyDescent="0.3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 x14ac:dyDescent="0.3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 x14ac:dyDescent="0.3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 x14ac:dyDescent="0.3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 x14ac:dyDescent="0.3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 x14ac:dyDescent="0.3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 x14ac:dyDescent="0.3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 x14ac:dyDescent="0.3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 x14ac:dyDescent="0.3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 x14ac:dyDescent="0.3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 x14ac:dyDescent="0.3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 x14ac:dyDescent="0.3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 x14ac:dyDescent="0.3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 x14ac:dyDescent="0.3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 x14ac:dyDescent="0.3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 x14ac:dyDescent="0.3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 x14ac:dyDescent="0.3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 x14ac:dyDescent="0.3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 x14ac:dyDescent="0.3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 x14ac:dyDescent="0.3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 x14ac:dyDescent="0.3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 x14ac:dyDescent="0.3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 x14ac:dyDescent="0.3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 x14ac:dyDescent="0.3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 x14ac:dyDescent="0.3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 x14ac:dyDescent="0.3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 x14ac:dyDescent="0.3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 x14ac:dyDescent="0.3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 x14ac:dyDescent="0.3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 x14ac:dyDescent="0.3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 x14ac:dyDescent="0.3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 x14ac:dyDescent="0.3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 x14ac:dyDescent="0.3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 x14ac:dyDescent="0.3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 x14ac:dyDescent="0.3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 x14ac:dyDescent="0.3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 x14ac:dyDescent="0.3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 x14ac:dyDescent="0.3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 x14ac:dyDescent="0.3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 x14ac:dyDescent="0.3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 x14ac:dyDescent="0.3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 x14ac:dyDescent="0.3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 x14ac:dyDescent="0.3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 x14ac:dyDescent="0.3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 x14ac:dyDescent="0.3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 x14ac:dyDescent="0.3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 x14ac:dyDescent="0.3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 x14ac:dyDescent="0.3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 x14ac:dyDescent="0.3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 x14ac:dyDescent="0.3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 x14ac:dyDescent="0.3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 x14ac:dyDescent="0.3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 x14ac:dyDescent="0.3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 x14ac:dyDescent="0.3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 x14ac:dyDescent="0.3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 x14ac:dyDescent="0.3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 x14ac:dyDescent="0.3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 x14ac:dyDescent="0.3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 x14ac:dyDescent="0.3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 x14ac:dyDescent="0.3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 x14ac:dyDescent="0.3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 x14ac:dyDescent="0.3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 x14ac:dyDescent="0.3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 x14ac:dyDescent="0.3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 x14ac:dyDescent="0.3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 x14ac:dyDescent="0.3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 x14ac:dyDescent="0.3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 x14ac:dyDescent="0.3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 x14ac:dyDescent="0.3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 x14ac:dyDescent="0.3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 x14ac:dyDescent="0.3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 x14ac:dyDescent="0.3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 x14ac:dyDescent="0.3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 x14ac:dyDescent="0.3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 x14ac:dyDescent="0.3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 x14ac:dyDescent="0.3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 x14ac:dyDescent="0.3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 x14ac:dyDescent="0.3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 x14ac:dyDescent="0.3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 x14ac:dyDescent="0.3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 x14ac:dyDescent="0.3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 x14ac:dyDescent="0.3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 x14ac:dyDescent="0.3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 x14ac:dyDescent="0.3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 x14ac:dyDescent="0.3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 x14ac:dyDescent="0.3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 x14ac:dyDescent="0.3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 x14ac:dyDescent="0.3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 x14ac:dyDescent="0.3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 x14ac:dyDescent="0.3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 x14ac:dyDescent="0.3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 x14ac:dyDescent="0.3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 x14ac:dyDescent="0.3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 x14ac:dyDescent="0.3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 x14ac:dyDescent="0.3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 x14ac:dyDescent="0.3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 x14ac:dyDescent="0.3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 x14ac:dyDescent="0.3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 x14ac:dyDescent="0.3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 x14ac:dyDescent="0.3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 x14ac:dyDescent="0.3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 x14ac:dyDescent="0.3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 x14ac:dyDescent="0.3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 x14ac:dyDescent="0.3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 x14ac:dyDescent="0.3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 x14ac:dyDescent="0.3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 x14ac:dyDescent="0.3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 x14ac:dyDescent="0.3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 x14ac:dyDescent="0.3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 x14ac:dyDescent="0.3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 x14ac:dyDescent="0.3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 x14ac:dyDescent="0.3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 x14ac:dyDescent="0.3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 x14ac:dyDescent="0.3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 x14ac:dyDescent="0.3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 x14ac:dyDescent="0.3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 x14ac:dyDescent="0.3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 x14ac:dyDescent="0.3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 x14ac:dyDescent="0.3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 x14ac:dyDescent="0.3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 x14ac:dyDescent="0.3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 x14ac:dyDescent="0.3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 x14ac:dyDescent="0.3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 x14ac:dyDescent="0.3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 x14ac:dyDescent="0.3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 x14ac:dyDescent="0.3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 x14ac:dyDescent="0.3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 x14ac:dyDescent="0.3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 x14ac:dyDescent="0.3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 x14ac:dyDescent="0.3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 x14ac:dyDescent="0.3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 x14ac:dyDescent="0.3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 x14ac:dyDescent="0.3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 x14ac:dyDescent="0.3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 x14ac:dyDescent="0.3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 x14ac:dyDescent="0.3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 x14ac:dyDescent="0.3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 x14ac:dyDescent="0.3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 x14ac:dyDescent="0.3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 x14ac:dyDescent="0.3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 x14ac:dyDescent="0.3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 x14ac:dyDescent="0.3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 x14ac:dyDescent="0.3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 x14ac:dyDescent="0.3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 x14ac:dyDescent="0.3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 x14ac:dyDescent="0.3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 x14ac:dyDescent="0.3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 x14ac:dyDescent="0.3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 x14ac:dyDescent="0.3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 x14ac:dyDescent="0.3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 x14ac:dyDescent="0.3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 x14ac:dyDescent="0.3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 x14ac:dyDescent="0.3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 x14ac:dyDescent="0.3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 x14ac:dyDescent="0.3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 x14ac:dyDescent="0.3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 x14ac:dyDescent="0.3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 x14ac:dyDescent="0.3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 x14ac:dyDescent="0.3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 x14ac:dyDescent="0.3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 x14ac:dyDescent="0.3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 x14ac:dyDescent="0.3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 x14ac:dyDescent="0.3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 x14ac:dyDescent="0.3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 x14ac:dyDescent="0.3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 x14ac:dyDescent="0.3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 x14ac:dyDescent="0.3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 x14ac:dyDescent="0.3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 x14ac:dyDescent="0.3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 x14ac:dyDescent="0.3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 x14ac:dyDescent="0.3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 x14ac:dyDescent="0.3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 x14ac:dyDescent="0.3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 x14ac:dyDescent="0.3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 x14ac:dyDescent="0.3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 x14ac:dyDescent="0.3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 x14ac:dyDescent="0.3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 x14ac:dyDescent="0.3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 x14ac:dyDescent="0.3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 x14ac:dyDescent="0.3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 x14ac:dyDescent="0.3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 x14ac:dyDescent="0.3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 x14ac:dyDescent="0.3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 x14ac:dyDescent="0.3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 x14ac:dyDescent="0.3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 x14ac:dyDescent="0.3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 x14ac:dyDescent="0.3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 x14ac:dyDescent="0.3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 x14ac:dyDescent="0.3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 x14ac:dyDescent="0.3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 x14ac:dyDescent="0.3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 x14ac:dyDescent="0.3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 x14ac:dyDescent="0.3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 x14ac:dyDescent="0.3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 x14ac:dyDescent="0.3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 x14ac:dyDescent="0.3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 x14ac:dyDescent="0.3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 x14ac:dyDescent="0.3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 x14ac:dyDescent="0.3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 x14ac:dyDescent="0.3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 x14ac:dyDescent="0.3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 x14ac:dyDescent="0.3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 x14ac:dyDescent="0.3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 x14ac:dyDescent="0.3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 x14ac:dyDescent="0.3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 x14ac:dyDescent="0.3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 x14ac:dyDescent="0.3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 x14ac:dyDescent="0.3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 x14ac:dyDescent="0.3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 x14ac:dyDescent="0.3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 x14ac:dyDescent="0.3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 x14ac:dyDescent="0.3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 x14ac:dyDescent="0.3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 x14ac:dyDescent="0.3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 x14ac:dyDescent="0.3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 x14ac:dyDescent="0.3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 x14ac:dyDescent="0.3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 x14ac:dyDescent="0.3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 x14ac:dyDescent="0.3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 x14ac:dyDescent="0.3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 x14ac:dyDescent="0.3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 x14ac:dyDescent="0.3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 x14ac:dyDescent="0.3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 x14ac:dyDescent="0.3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 x14ac:dyDescent="0.3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 x14ac:dyDescent="0.3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 x14ac:dyDescent="0.3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 x14ac:dyDescent="0.3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 x14ac:dyDescent="0.3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 x14ac:dyDescent="0.3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 x14ac:dyDescent="0.3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 x14ac:dyDescent="0.3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 x14ac:dyDescent="0.3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 x14ac:dyDescent="0.3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 x14ac:dyDescent="0.3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 x14ac:dyDescent="0.3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 x14ac:dyDescent="0.3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 x14ac:dyDescent="0.3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 x14ac:dyDescent="0.3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 x14ac:dyDescent="0.3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 x14ac:dyDescent="0.3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 x14ac:dyDescent="0.3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 x14ac:dyDescent="0.3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 x14ac:dyDescent="0.3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 x14ac:dyDescent="0.3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 x14ac:dyDescent="0.3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 x14ac:dyDescent="0.3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 x14ac:dyDescent="0.3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 x14ac:dyDescent="0.3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 x14ac:dyDescent="0.3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 x14ac:dyDescent="0.3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 x14ac:dyDescent="0.3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 x14ac:dyDescent="0.3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 x14ac:dyDescent="0.3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 x14ac:dyDescent="0.3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 x14ac:dyDescent="0.3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 x14ac:dyDescent="0.3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 x14ac:dyDescent="0.3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 x14ac:dyDescent="0.3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 x14ac:dyDescent="0.3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 x14ac:dyDescent="0.3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 x14ac:dyDescent="0.3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 x14ac:dyDescent="0.3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 x14ac:dyDescent="0.3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 x14ac:dyDescent="0.3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 x14ac:dyDescent="0.3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 x14ac:dyDescent="0.3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 x14ac:dyDescent="0.3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 x14ac:dyDescent="0.3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 x14ac:dyDescent="0.3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 x14ac:dyDescent="0.3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 x14ac:dyDescent="0.3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 x14ac:dyDescent="0.3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 x14ac:dyDescent="0.3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 x14ac:dyDescent="0.3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 x14ac:dyDescent="0.3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 x14ac:dyDescent="0.3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 x14ac:dyDescent="0.3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 x14ac:dyDescent="0.3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 x14ac:dyDescent="0.3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 x14ac:dyDescent="0.3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 x14ac:dyDescent="0.3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 x14ac:dyDescent="0.3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 x14ac:dyDescent="0.3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 x14ac:dyDescent="0.3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 x14ac:dyDescent="0.3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 x14ac:dyDescent="0.3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 x14ac:dyDescent="0.3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 x14ac:dyDescent="0.3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 x14ac:dyDescent="0.3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 x14ac:dyDescent="0.3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 x14ac:dyDescent="0.3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 x14ac:dyDescent="0.3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 x14ac:dyDescent="0.3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 x14ac:dyDescent="0.3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 x14ac:dyDescent="0.3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 x14ac:dyDescent="0.3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 x14ac:dyDescent="0.3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 x14ac:dyDescent="0.3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 x14ac:dyDescent="0.3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 x14ac:dyDescent="0.3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 x14ac:dyDescent="0.3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 x14ac:dyDescent="0.3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 x14ac:dyDescent="0.3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 x14ac:dyDescent="0.3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 x14ac:dyDescent="0.3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 x14ac:dyDescent="0.3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 x14ac:dyDescent="0.3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 x14ac:dyDescent="0.3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 x14ac:dyDescent="0.3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 x14ac:dyDescent="0.3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 x14ac:dyDescent="0.3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 x14ac:dyDescent="0.3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 x14ac:dyDescent="0.3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 x14ac:dyDescent="0.3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 x14ac:dyDescent="0.3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 x14ac:dyDescent="0.3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 x14ac:dyDescent="0.3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 x14ac:dyDescent="0.3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 x14ac:dyDescent="0.3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 x14ac:dyDescent="0.3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 x14ac:dyDescent="0.3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 x14ac:dyDescent="0.3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 x14ac:dyDescent="0.3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 x14ac:dyDescent="0.3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 x14ac:dyDescent="0.3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 x14ac:dyDescent="0.3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 x14ac:dyDescent="0.3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 x14ac:dyDescent="0.3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 x14ac:dyDescent="0.3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 x14ac:dyDescent="0.3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 x14ac:dyDescent="0.3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 x14ac:dyDescent="0.3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 x14ac:dyDescent="0.3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 x14ac:dyDescent="0.3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 x14ac:dyDescent="0.3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 x14ac:dyDescent="0.3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 x14ac:dyDescent="0.3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 x14ac:dyDescent="0.3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 x14ac:dyDescent="0.3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 x14ac:dyDescent="0.3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 x14ac:dyDescent="0.3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 x14ac:dyDescent="0.3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 x14ac:dyDescent="0.3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 x14ac:dyDescent="0.3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 x14ac:dyDescent="0.3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 x14ac:dyDescent="0.3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 x14ac:dyDescent="0.3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 x14ac:dyDescent="0.3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 x14ac:dyDescent="0.3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 x14ac:dyDescent="0.3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 x14ac:dyDescent="0.3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 x14ac:dyDescent="0.3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 x14ac:dyDescent="0.3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 x14ac:dyDescent="0.3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 x14ac:dyDescent="0.3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 x14ac:dyDescent="0.3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 x14ac:dyDescent="0.3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 x14ac:dyDescent="0.3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 x14ac:dyDescent="0.3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 x14ac:dyDescent="0.3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 x14ac:dyDescent="0.3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 x14ac:dyDescent="0.3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 x14ac:dyDescent="0.3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 x14ac:dyDescent="0.3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 x14ac:dyDescent="0.3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 x14ac:dyDescent="0.3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 x14ac:dyDescent="0.3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 x14ac:dyDescent="0.3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 x14ac:dyDescent="0.3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 x14ac:dyDescent="0.3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 x14ac:dyDescent="0.3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 x14ac:dyDescent="0.3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 x14ac:dyDescent="0.3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 x14ac:dyDescent="0.3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 x14ac:dyDescent="0.3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 x14ac:dyDescent="0.3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 x14ac:dyDescent="0.3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 x14ac:dyDescent="0.3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 x14ac:dyDescent="0.3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 x14ac:dyDescent="0.3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 x14ac:dyDescent="0.3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 x14ac:dyDescent="0.3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 x14ac:dyDescent="0.3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 x14ac:dyDescent="0.3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 x14ac:dyDescent="0.3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 x14ac:dyDescent="0.3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 x14ac:dyDescent="0.3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 x14ac:dyDescent="0.3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 x14ac:dyDescent="0.3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 x14ac:dyDescent="0.3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 x14ac:dyDescent="0.3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 x14ac:dyDescent="0.3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 x14ac:dyDescent="0.3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 x14ac:dyDescent="0.3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 x14ac:dyDescent="0.3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 x14ac:dyDescent="0.3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 x14ac:dyDescent="0.3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 x14ac:dyDescent="0.3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 x14ac:dyDescent="0.3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 x14ac:dyDescent="0.3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 x14ac:dyDescent="0.3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 x14ac:dyDescent="0.3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 x14ac:dyDescent="0.3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 x14ac:dyDescent="0.3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 x14ac:dyDescent="0.3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 x14ac:dyDescent="0.3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 x14ac:dyDescent="0.3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 x14ac:dyDescent="0.3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 x14ac:dyDescent="0.3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 x14ac:dyDescent="0.3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 x14ac:dyDescent="0.3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 x14ac:dyDescent="0.3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 x14ac:dyDescent="0.3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 x14ac:dyDescent="0.3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 x14ac:dyDescent="0.3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 x14ac:dyDescent="0.3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 x14ac:dyDescent="0.3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 x14ac:dyDescent="0.3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 x14ac:dyDescent="0.3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 x14ac:dyDescent="0.3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 x14ac:dyDescent="0.3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 x14ac:dyDescent="0.3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 x14ac:dyDescent="0.3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 x14ac:dyDescent="0.3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 x14ac:dyDescent="0.3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 x14ac:dyDescent="0.3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 x14ac:dyDescent="0.3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 x14ac:dyDescent="0.3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 x14ac:dyDescent="0.3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 x14ac:dyDescent="0.3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 x14ac:dyDescent="0.3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 x14ac:dyDescent="0.3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 x14ac:dyDescent="0.3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 x14ac:dyDescent="0.3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 x14ac:dyDescent="0.3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 x14ac:dyDescent="0.3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 x14ac:dyDescent="0.3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 x14ac:dyDescent="0.3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 x14ac:dyDescent="0.3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 x14ac:dyDescent="0.3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 x14ac:dyDescent="0.3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 x14ac:dyDescent="0.3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 x14ac:dyDescent="0.3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 x14ac:dyDescent="0.3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 x14ac:dyDescent="0.3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 x14ac:dyDescent="0.3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 x14ac:dyDescent="0.3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 x14ac:dyDescent="0.3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 x14ac:dyDescent="0.3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 x14ac:dyDescent="0.3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 x14ac:dyDescent="0.3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 x14ac:dyDescent="0.3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 x14ac:dyDescent="0.3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 x14ac:dyDescent="0.3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 x14ac:dyDescent="0.3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 x14ac:dyDescent="0.3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 x14ac:dyDescent="0.3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 x14ac:dyDescent="0.3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 x14ac:dyDescent="0.3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 x14ac:dyDescent="0.3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 x14ac:dyDescent="0.3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 x14ac:dyDescent="0.3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 x14ac:dyDescent="0.3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 x14ac:dyDescent="0.3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 x14ac:dyDescent="0.3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 x14ac:dyDescent="0.3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 x14ac:dyDescent="0.3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 x14ac:dyDescent="0.3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 x14ac:dyDescent="0.3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 x14ac:dyDescent="0.3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 x14ac:dyDescent="0.3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 x14ac:dyDescent="0.3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 x14ac:dyDescent="0.3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 x14ac:dyDescent="0.3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 x14ac:dyDescent="0.3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 x14ac:dyDescent="0.3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 x14ac:dyDescent="0.3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 x14ac:dyDescent="0.3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 x14ac:dyDescent="0.3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 x14ac:dyDescent="0.3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 x14ac:dyDescent="0.3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 x14ac:dyDescent="0.3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 x14ac:dyDescent="0.3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 x14ac:dyDescent="0.3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 x14ac:dyDescent="0.3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 x14ac:dyDescent="0.3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 x14ac:dyDescent="0.3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 x14ac:dyDescent="0.3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 x14ac:dyDescent="0.3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 x14ac:dyDescent="0.3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 x14ac:dyDescent="0.3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 x14ac:dyDescent="0.3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 x14ac:dyDescent="0.3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 x14ac:dyDescent="0.3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 x14ac:dyDescent="0.3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 x14ac:dyDescent="0.3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 x14ac:dyDescent="0.3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 x14ac:dyDescent="0.3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 x14ac:dyDescent="0.3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 x14ac:dyDescent="0.3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 x14ac:dyDescent="0.3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 x14ac:dyDescent="0.3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 x14ac:dyDescent="0.3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 x14ac:dyDescent="0.3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 x14ac:dyDescent="0.3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 x14ac:dyDescent="0.3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 x14ac:dyDescent="0.3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 x14ac:dyDescent="0.3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 x14ac:dyDescent="0.3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 x14ac:dyDescent="0.3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 x14ac:dyDescent="0.3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 x14ac:dyDescent="0.3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 x14ac:dyDescent="0.3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 x14ac:dyDescent="0.3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 x14ac:dyDescent="0.3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 x14ac:dyDescent="0.3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 x14ac:dyDescent="0.3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 x14ac:dyDescent="0.3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 x14ac:dyDescent="0.3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 x14ac:dyDescent="0.3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 x14ac:dyDescent="0.3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 x14ac:dyDescent="0.3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 x14ac:dyDescent="0.3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 x14ac:dyDescent="0.3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 x14ac:dyDescent="0.3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 x14ac:dyDescent="0.3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 x14ac:dyDescent="0.3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 x14ac:dyDescent="0.3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 x14ac:dyDescent="0.3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 x14ac:dyDescent="0.3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 x14ac:dyDescent="0.3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 x14ac:dyDescent="0.3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 x14ac:dyDescent="0.3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 x14ac:dyDescent="0.3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 x14ac:dyDescent="0.3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 x14ac:dyDescent="0.3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 x14ac:dyDescent="0.3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 x14ac:dyDescent="0.3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 x14ac:dyDescent="0.3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 x14ac:dyDescent="0.3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 x14ac:dyDescent="0.3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 x14ac:dyDescent="0.3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 x14ac:dyDescent="0.3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 x14ac:dyDescent="0.3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 x14ac:dyDescent="0.3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 x14ac:dyDescent="0.3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 x14ac:dyDescent="0.3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 x14ac:dyDescent="0.3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 x14ac:dyDescent="0.3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 x14ac:dyDescent="0.3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 x14ac:dyDescent="0.3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 x14ac:dyDescent="0.3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 x14ac:dyDescent="0.3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 x14ac:dyDescent="0.3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 x14ac:dyDescent="0.3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 x14ac:dyDescent="0.3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 x14ac:dyDescent="0.3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 x14ac:dyDescent="0.3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 x14ac:dyDescent="0.3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 x14ac:dyDescent="0.3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 x14ac:dyDescent="0.3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 x14ac:dyDescent="0.3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 x14ac:dyDescent="0.3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 x14ac:dyDescent="0.3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 x14ac:dyDescent="0.3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 x14ac:dyDescent="0.3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 x14ac:dyDescent="0.3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 x14ac:dyDescent="0.3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 x14ac:dyDescent="0.3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 x14ac:dyDescent="0.3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 x14ac:dyDescent="0.3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 x14ac:dyDescent="0.3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 x14ac:dyDescent="0.3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 x14ac:dyDescent="0.3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 x14ac:dyDescent="0.3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 x14ac:dyDescent="0.3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 x14ac:dyDescent="0.3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 x14ac:dyDescent="0.3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 x14ac:dyDescent="0.3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 x14ac:dyDescent="0.3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 x14ac:dyDescent="0.3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 x14ac:dyDescent="0.3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 x14ac:dyDescent="0.3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 x14ac:dyDescent="0.3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 x14ac:dyDescent="0.3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 x14ac:dyDescent="0.3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 x14ac:dyDescent="0.3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 x14ac:dyDescent="0.3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 x14ac:dyDescent="0.3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 x14ac:dyDescent="0.3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 x14ac:dyDescent="0.3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 x14ac:dyDescent="0.3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 x14ac:dyDescent="0.3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 x14ac:dyDescent="0.3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 x14ac:dyDescent="0.3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 x14ac:dyDescent="0.3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 x14ac:dyDescent="0.3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 x14ac:dyDescent="0.3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 x14ac:dyDescent="0.3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 x14ac:dyDescent="0.3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 x14ac:dyDescent="0.3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 x14ac:dyDescent="0.3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 x14ac:dyDescent="0.3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 x14ac:dyDescent="0.3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 x14ac:dyDescent="0.3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 x14ac:dyDescent="0.3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 x14ac:dyDescent="0.3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 x14ac:dyDescent="0.3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 x14ac:dyDescent="0.3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 x14ac:dyDescent="0.3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 x14ac:dyDescent="0.3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 x14ac:dyDescent="0.3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 x14ac:dyDescent="0.3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 x14ac:dyDescent="0.3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 x14ac:dyDescent="0.3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 x14ac:dyDescent="0.3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 x14ac:dyDescent="0.3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 x14ac:dyDescent="0.3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 x14ac:dyDescent="0.3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 x14ac:dyDescent="0.3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 x14ac:dyDescent="0.3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 x14ac:dyDescent="0.3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 x14ac:dyDescent="0.3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 x14ac:dyDescent="0.3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 x14ac:dyDescent="0.3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 x14ac:dyDescent="0.3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 x14ac:dyDescent="0.3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 x14ac:dyDescent="0.3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 x14ac:dyDescent="0.3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 x14ac:dyDescent="0.3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 x14ac:dyDescent="0.3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 x14ac:dyDescent="0.3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 x14ac:dyDescent="0.3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 x14ac:dyDescent="0.3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 x14ac:dyDescent="0.3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 x14ac:dyDescent="0.3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 x14ac:dyDescent="0.3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 x14ac:dyDescent="0.3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 x14ac:dyDescent="0.3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 x14ac:dyDescent="0.3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 x14ac:dyDescent="0.3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 x14ac:dyDescent="0.3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 x14ac:dyDescent="0.3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 x14ac:dyDescent="0.3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 x14ac:dyDescent="0.3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 x14ac:dyDescent="0.3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 x14ac:dyDescent="0.3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 x14ac:dyDescent="0.3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 x14ac:dyDescent="0.3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 x14ac:dyDescent="0.3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 x14ac:dyDescent="0.3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 x14ac:dyDescent="0.3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 x14ac:dyDescent="0.3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 x14ac:dyDescent="0.3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 x14ac:dyDescent="0.3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 x14ac:dyDescent="0.3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 x14ac:dyDescent="0.3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 x14ac:dyDescent="0.3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 x14ac:dyDescent="0.3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 x14ac:dyDescent="0.3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 x14ac:dyDescent="0.3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 x14ac:dyDescent="0.3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 x14ac:dyDescent="0.3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 x14ac:dyDescent="0.3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 x14ac:dyDescent="0.3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 x14ac:dyDescent="0.3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 x14ac:dyDescent="0.3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 x14ac:dyDescent="0.3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 x14ac:dyDescent="0.3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 x14ac:dyDescent="0.3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 x14ac:dyDescent="0.3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 x14ac:dyDescent="0.3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 x14ac:dyDescent="0.3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 x14ac:dyDescent="0.3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 x14ac:dyDescent="0.3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 x14ac:dyDescent="0.3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 x14ac:dyDescent="0.3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 x14ac:dyDescent="0.3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 x14ac:dyDescent="0.3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 x14ac:dyDescent="0.3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 x14ac:dyDescent="0.3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 x14ac:dyDescent="0.3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 x14ac:dyDescent="0.3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 x14ac:dyDescent="0.3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 x14ac:dyDescent="0.3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 x14ac:dyDescent="0.3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 x14ac:dyDescent="0.3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 x14ac:dyDescent="0.3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 x14ac:dyDescent="0.3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 x14ac:dyDescent="0.3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 x14ac:dyDescent="0.3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 x14ac:dyDescent="0.3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 x14ac:dyDescent="0.3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 x14ac:dyDescent="0.3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 x14ac:dyDescent="0.3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 x14ac:dyDescent="0.3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 x14ac:dyDescent="0.3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 x14ac:dyDescent="0.3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 x14ac:dyDescent="0.3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 x14ac:dyDescent="0.3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 x14ac:dyDescent="0.3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 x14ac:dyDescent="0.3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 x14ac:dyDescent="0.3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 x14ac:dyDescent="0.3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 x14ac:dyDescent="0.3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 x14ac:dyDescent="0.3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 x14ac:dyDescent="0.3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 x14ac:dyDescent="0.3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 x14ac:dyDescent="0.3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 x14ac:dyDescent="0.3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 x14ac:dyDescent="0.3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 x14ac:dyDescent="0.3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 x14ac:dyDescent="0.3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 x14ac:dyDescent="0.3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 x14ac:dyDescent="0.3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 x14ac:dyDescent="0.3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 x14ac:dyDescent="0.3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 x14ac:dyDescent="0.3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 x14ac:dyDescent="0.3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 x14ac:dyDescent="0.3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 x14ac:dyDescent="0.3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 x14ac:dyDescent="0.3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 x14ac:dyDescent="0.3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 x14ac:dyDescent="0.3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 x14ac:dyDescent="0.3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 x14ac:dyDescent="0.3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 x14ac:dyDescent="0.3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 x14ac:dyDescent="0.3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 x14ac:dyDescent="0.3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 x14ac:dyDescent="0.3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 x14ac:dyDescent="0.3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 x14ac:dyDescent="0.3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 x14ac:dyDescent="0.3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 x14ac:dyDescent="0.3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 x14ac:dyDescent="0.3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 x14ac:dyDescent="0.3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 x14ac:dyDescent="0.3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 x14ac:dyDescent="0.3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 x14ac:dyDescent="0.3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 x14ac:dyDescent="0.3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 x14ac:dyDescent="0.3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 x14ac:dyDescent="0.3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 x14ac:dyDescent="0.3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 x14ac:dyDescent="0.3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 x14ac:dyDescent="0.3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 x14ac:dyDescent="0.3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 x14ac:dyDescent="0.3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 x14ac:dyDescent="0.3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 x14ac:dyDescent="0.3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 x14ac:dyDescent="0.3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 x14ac:dyDescent="0.3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 x14ac:dyDescent="0.3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 x14ac:dyDescent="0.3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 x14ac:dyDescent="0.3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 x14ac:dyDescent="0.3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 x14ac:dyDescent="0.3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 x14ac:dyDescent="0.3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 x14ac:dyDescent="0.3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 x14ac:dyDescent="0.3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 x14ac:dyDescent="0.3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 x14ac:dyDescent="0.3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 x14ac:dyDescent="0.3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 x14ac:dyDescent="0.3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 x14ac:dyDescent="0.3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 x14ac:dyDescent="0.3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 x14ac:dyDescent="0.3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 x14ac:dyDescent="0.3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 x14ac:dyDescent="0.3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 x14ac:dyDescent="0.3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 x14ac:dyDescent="0.3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 x14ac:dyDescent="0.3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 x14ac:dyDescent="0.3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 x14ac:dyDescent="0.3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 x14ac:dyDescent="0.3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 x14ac:dyDescent="0.3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 x14ac:dyDescent="0.3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 x14ac:dyDescent="0.3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 x14ac:dyDescent="0.3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 x14ac:dyDescent="0.3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 x14ac:dyDescent="0.3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 x14ac:dyDescent="0.3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 x14ac:dyDescent="0.3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 x14ac:dyDescent="0.3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 x14ac:dyDescent="0.3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 x14ac:dyDescent="0.3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 x14ac:dyDescent="0.3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 x14ac:dyDescent="0.3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 x14ac:dyDescent="0.3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 x14ac:dyDescent="0.3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 x14ac:dyDescent="0.3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 x14ac:dyDescent="0.3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 x14ac:dyDescent="0.3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 x14ac:dyDescent="0.3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 x14ac:dyDescent="0.3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 x14ac:dyDescent="0.3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 x14ac:dyDescent="0.3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 x14ac:dyDescent="0.3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 x14ac:dyDescent="0.3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 x14ac:dyDescent="0.3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 x14ac:dyDescent="0.3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 x14ac:dyDescent="0.3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 x14ac:dyDescent="0.3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 x14ac:dyDescent="0.3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 x14ac:dyDescent="0.3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 x14ac:dyDescent="0.3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 x14ac:dyDescent="0.3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 x14ac:dyDescent="0.3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 x14ac:dyDescent="0.3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 x14ac:dyDescent="0.3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 x14ac:dyDescent="0.3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 x14ac:dyDescent="0.3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 x14ac:dyDescent="0.3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 x14ac:dyDescent="0.3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 x14ac:dyDescent="0.3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 x14ac:dyDescent="0.3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 x14ac:dyDescent="0.3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 x14ac:dyDescent="0.3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 x14ac:dyDescent="0.3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 x14ac:dyDescent="0.3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 x14ac:dyDescent="0.3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 x14ac:dyDescent="0.3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 x14ac:dyDescent="0.3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 x14ac:dyDescent="0.3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 x14ac:dyDescent="0.3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 x14ac:dyDescent="0.3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 x14ac:dyDescent="0.3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 x14ac:dyDescent="0.3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 x14ac:dyDescent="0.3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 x14ac:dyDescent="0.3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 x14ac:dyDescent="0.3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 x14ac:dyDescent="0.3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 x14ac:dyDescent="0.3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 x14ac:dyDescent="0.3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 x14ac:dyDescent="0.3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 x14ac:dyDescent="0.3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 x14ac:dyDescent="0.3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 x14ac:dyDescent="0.3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 x14ac:dyDescent="0.3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 x14ac:dyDescent="0.3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 x14ac:dyDescent="0.3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 x14ac:dyDescent="0.3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 x14ac:dyDescent="0.3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 x14ac:dyDescent="0.3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 x14ac:dyDescent="0.3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 x14ac:dyDescent="0.3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 x14ac:dyDescent="0.3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 x14ac:dyDescent="0.3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 x14ac:dyDescent="0.3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 x14ac:dyDescent="0.3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 x14ac:dyDescent="0.3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 x14ac:dyDescent="0.3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 x14ac:dyDescent="0.3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 x14ac:dyDescent="0.3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 x14ac:dyDescent="0.3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 x14ac:dyDescent="0.3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 x14ac:dyDescent="0.3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 x14ac:dyDescent="0.3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 x14ac:dyDescent="0.3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 x14ac:dyDescent="0.3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 x14ac:dyDescent="0.3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 x14ac:dyDescent="0.3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 x14ac:dyDescent="0.3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 x14ac:dyDescent="0.3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 x14ac:dyDescent="0.3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 x14ac:dyDescent="0.3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 x14ac:dyDescent="0.3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 x14ac:dyDescent="0.3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 x14ac:dyDescent="0.3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 x14ac:dyDescent="0.3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 x14ac:dyDescent="0.3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 x14ac:dyDescent="0.3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 x14ac:dyDescent="0.3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 x14ac:dyDescent="0.3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 x14ac:dyDescent="0.3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 x14ac:dyDescent="0.3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 x14ac:dyDescent="0.3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 x14ac:dyDescent="0.3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 x14ac:dyDescent="0.3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 x14ac:dyDescent="0.3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 x14ac:dyDescent="0.3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 x14ac:dyDescent="0.3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 x14ac:dyDescent="0.3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 x14ac:dyDescent="0.3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 x14ac:dyDescent="0.3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 x14ac:dyDescent="0.3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 x14ac:dyDescent="0.3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 x14ac:dyDescent="0.3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 x14ac:dyDescent="0.3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 x14ac:dyDescent="0.3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 x14ac:dyDescent="0.3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 x14ac:dyDescent="0.3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 x14ac:dyDescent="0.3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 x14ac:dyDescent="0.3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 x14ac:dyDescent="0.3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 x14ac:dyDescent="0.3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 x14ac:dyDescent="0.3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 x14ac:dyDescent="0.3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 x14ac:dyDescent="0.3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 x14ac:dyDescent="0.3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 x14ac:dyDescent="0.3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 x14ac:dyDescent="0.3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 x14ac:dyDescent="0.3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 x14ac:dyDescent="0.3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 x14ac:dyDescent="0.3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 x14ac:dyDescent="0.3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 x14ac:dyDescent="0.3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 x14ac:dyDescent="0.3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 x14ac:dyDescent="0.3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 x14ac:dyDescent="0.3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 x14ac:dyDescent="0.3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 x14ac:dyDescent="0.3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 x14ac:dyDescent="0.3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 x14ac:dyDescent="0.3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 x14ac:dyDescent="0.3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 x14ac:dyDescent="0.3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 x14ac:dyDescent="0.3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 x14ac:dyDescent="0.3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 x14ac:dyDescent="0.3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 x14ac:dyDescent="0.3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 x14ac:dyDescent="0.3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 x14ac:dyDescent="0.3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 x14ac:dyDescent="0.3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 x14ac:dyDescent="0.3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 x14ac:dyDescent="0.3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 x14ac:dyDescent="0.3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 x14ac:dyDescent="0.3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 x14ac:dyDescent="0.3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 x14ac:dyDescent="0.3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 x14ac:dyDescent="0.3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 x14ac:dyDescent="0.3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 x14ac:dyDescent="0.3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 x14ac:dyDescent="0.3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 x14ac:dyDescent="0.3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 x14ac:dyDescent="0.3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 x14ac:dyDescent="0.3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 x14ac:dyDescent="0.3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 x14ac:dyDescent="0.3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 x14ac:dyDescent="0.3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 x14ac:dyDescent="0.3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 x14ac:dyDescent="0.3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 x14ac:dyDescent="0.3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 x14ac:dyDescent="0.3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 x14ac:dyDescent="0.3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 x14ac:dyDescent="0.3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 x14ac:dyDescent="0.3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 x14ac:dyDescent="0.3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 x14ac:dyDescent="0.3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 x14ac:dyDescent="0.3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 x14ac:dyDescent="0.3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 x14ac:dyDescent="0.3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 x14ac:dyDescent="0.3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 x14ac:dyDescent="0.3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 x14ac:dyDescent="0.3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 x14ac:dyDescent="0.3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 x14ac:dyDescent="0.3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 x14ac:dyDescent="0.3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 x14ac:dyDescent="0.3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 x14ac:dyDescent="0.3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 x14ac:dyDescent="0.3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 x14ac:dyDescent="0.3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 x14ac:dyDescent="0.3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 x14ac:dyDescent="0.3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 x14ac:dyDescent="0.3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 x14ac:dyDescent="0.3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 x14ac:dyDescent="0.3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 x14ac:dyDescent="0.3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 x14ac:dyDescent="0.3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 x14ac:dyDescent="0.3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 x14ac:dyDescent="0.3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 x14ac:dyDescent="0.3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 x14ac:dyDescent="0.3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 x14ac:dyDescent="0.3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 x14ac:dyDescent="0.3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 x14ac:dyDescent="0.3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 x14ac:dyDescent="0.3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 x14ac:dyDescent="0.3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 x14ac:dyDescent="0.3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 x14ac:dyDescent="0.3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 x14ac:dyDescent="0.3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 x14ac:dyDescent="0.3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 x14ac:dyDescent="0.3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 x14ac:dyDescent="0.3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 x14ac:dyDescent="0.3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 x14ac:dyDescent="0.3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 x14ac:dyDescent="0.3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 x14ac:dyDescent="0.3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 x14ac:dyDescent="0.3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 x14ac:dyDescent="0.3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 x14ac:dyDescent="0.3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 x14ac:dyDescent="0.3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 x14ac:dyDescent="0.3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 x14ac:dyDescent="0.3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 x14ac:dyDescent="0.3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 x14ac:dyDescent="0.3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 x14ac:dyDescent="0.3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 x14ac:dyDescent="0.3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 x14ac:dyDescent="0.3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 x14ac:dyDescent="0.3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 x14ac:dyDescent="0.3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 x14ac:dyDescent="0.3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 x14ac:dyDescent="0.3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 x14ac:dyDescent="0.3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 x14ac:dyDescent="0.3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 x14ac:dyDescent="0.3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 x14ac:dyDescent="0.3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 x14ac:dyDescent="0.3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 x14ac:dyDescent="0.3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 x14ac:dyDescent="0.3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 x14ac:dyDescent="0.3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 x14ac:dyDescent="0.3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 x14ac:dyDescent="0.3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 x14ac:dyDescent="0.3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 x14ac:dyDescent="0.3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 x14ac:dyDescent="0.3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 x14ac:dyDescent="0.3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 x14ac:dyDescent="0.3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 x14ac:dyDescent="0.3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 x14ac:dyDescent="0.3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 x14ac:dyDescent="0.3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 x14ac:dyDescent="0.3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 x14ac:dyDescent="0.3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 x14ac:dyDescent="0.3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 x14ac:dyDescent="0.3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 x14ac:dyDescent="0.3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 x14ac:dyDescent="0.3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 x14ac:dyDescent="0.3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 x14ac:dyDescent="0.3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 x14ac:dyDescent="0.3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 x14ac:dyDescent="0.3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 x14ac:dyDescent="0.3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 x14ac:dyDescent="0.3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 x14ac:dyDescent="0.3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 x14ac:dyDescent="0.3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 x14ac:dyDescent="0.3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 x14ac:dyDescent="0.3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 x14ac:dyDescent="0.3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 x14ac:dyDescent="0.3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 x14ac:dyDescent="0.3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 x14ac:dyDescent="0.3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 x14ac:dyDescent="0.3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 x14ac:dyDescent="0.3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 x14ac:dyDescent="0.3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 x14ac:dyDescent="0.3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 x14ac:dyDescent="0.3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 x14ac:dyDescent="0.3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 x14ac:dyDescent="0.3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 x14ac:dyDescent="0.3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 x14ac:dyDescent="0.3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 x14ac:dyDescent="0.3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 x14ac:dyDescent="0.3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 x14ac:dyDescent="0.3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 x14ac:dyDescent="0.3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 x14ac:dyDescent="0.3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 x14ac:dyDescent="0.3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 x14ac:dyDescent="0.3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 x14ac:dyDescent="0.3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 x14ac:dyDescent="0.3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 x14ac:dyDescent="0.3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 x14ac:dyDescent="0.3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 x14ac:dyDescent="0.3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 x14ac:dyDescent="0.3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 x14ac:dyDescent="0.3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 x14ac:dyDescent="0.3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 x14ac:dyDescent="0.3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 x14ac:dyDescent="0.3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 x14ac:dyDescent="0.3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 x14ac:dyDescent="0.3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 x14ac:dyDescent="0.3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 x14ac:dyDescent="0.3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 x14ac:dyDescent="0.3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 x14ac:dyDescent="0.3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 x14ac:dyDescent="0.3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 x14ac:dyDescent="0.3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 x14ac:dyDescent="0.3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 x14ac:dyDescent="0.3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 x14ac:dyDescent="0.3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 x14ac:dyDescent="0.3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 x14ac:dyDescent="0.3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 x14ac:dyDescent="0.3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 x14ac:dyDescent="0.3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 x14ac:dyDescent="0.3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 x14ac:dyDescent="0.3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 x14ac:dyDescent="0.3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 x14ac:dyDescent="0.3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 x14ac:dyDescent="0.3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 x14ac:dyDescent="0.3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 x14ac:dyDescent="0.3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 x14ac:dyDescent="0.3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 x14ac:dyDescent="0.3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 x14ac:dyDescent="0.3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 x14ac:dyDescent="0.3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 x14ac:dyDescent="0.3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 x14ac:dyDescent="0.3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 x14ac:dyDescent="0.3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 x14ac:dyDescent="0.3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 x14ac:dyDescent="0.3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 x14ac:dyDescent="0.3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 x14ac:dyDescent="0.3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 x14ac:dyDescent="0.3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 x14ac:dyDescent="0.3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 x14ac:dyDescent="0.3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 x14ac:dyDescent="0.3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 x14ac:dyDescent="0.3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 x14ac:dyDescent="0.3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 x14ac:dyDescent="0.3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 x14ac:dyDescent="0.3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 x14ac:dyDescent="0.3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 x14ac:dyDescent="0.3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 x14ac:dyDescent="0.3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 x14ac:dyDescent="0.3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 x14ac:dyDescent="0.3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 x14ac:dyDescent="0.3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 x14ac:dyDescent="0.3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 x14ac:dyDescent="0.3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 x14ac:dyDescent="0.3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 x14ac:dyDescent="0.3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 x14ac:dyDescent="0.3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 x14ac:dyDescent="0.3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 x14ac:dyDescent="0.3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 x14ac:dyDescent="0.3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 x14ac:dyDescent="0.3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 x14ac:dyDescent="0.3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 x14ac:dyDescent="0.3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 x14ac:dyDescent="0.3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 x14ac:dyDescent="0.3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 x14ac:dyDescent="0.3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 x14ac:dyDescent="0.3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 x14ac:dyDescent="0.3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 x14ac:dyDescent="0.3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 x14ac:dyDescent="0.3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 x14ac:dyDescent="0.3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 x14ac:dyDescent="0.3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 x14ac:dyDescent="0.3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 x14ac:dyDescent="0.3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 x14ac:dyDescent="0.3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 x14ac:dyDescent="0.3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 x14ac:dyDescent="0.3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 x14ac:dyDescent="0.3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 x14ac:dyDescent="0.3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 x14ac:dyDescent="0.3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 x14ac:dyDescent="0.3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 x14ac:dyDescent="0.3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 x14ac:dyDescent="0.3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 x14ac:dyDescent="0.3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 x14ac:dyDescent="0.3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 x14ac:dyDescent="0.3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 x14ac:dyDescent="0.3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 x14ac:dyDescent="0.3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 x14ac:dyDescent="0.3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 x14ac:dyDescent="0.3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 x14ac:dyDescent="0.3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 x14ac:dyDescent="0.3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 x14ac:dyDescent="0.3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 x14ac:dyDescent="0.3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 x14ac:dyDescent="0.3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 x14ac:dyDescent="0.3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 x14ac:dyDescent="0.3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 x14ac:dyDescent="0.3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 x14ac:dyDescent="0.3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 x14ac:dyDescent="0.3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 x14ac:dyDescent="0.3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 x14ac:dyDescent="0.3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 x14ac:dyDescent="0.3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 x14ac:dyDescent="0.3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 x14ac:dyDescent="0.3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 x14ac:dyDescent="0.3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 x14ac:dyDescent="0.3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 x14ac:dyDescent="0.3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 x14ac:dyDescent="0.3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 x14ac:dyDescent="0.3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 x14ac:dyDescent="0.3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 x14ac:dyDescent="0.3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 x14ac:dyDescent="0.3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 x14ac:dyDescent="0.3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 x14ac:dyDescent="0.3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 x14ac:dyDescent="0.3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 x14ac:dyDescent="0.3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 x14ac:dyDescent="0.3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 x14ac:dyDescent="0.3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 x14ac:dyDescent="0.3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 x14ac:dyDescent="0.3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 x14ac:dyDescent="0.3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 x14ac:dyDescent="0.3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 x14ac:dyDescent="0.3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 x14ac:dyDescent="0.3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 x14ac:dyDescent="0.3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 x14ac:dyDescent="0.3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 x14ac:dyDescent="0.3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 x14ac:dyDescent="0.3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 x14ac:dyDescent="0.3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 x14ac:dyDescent="0.3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 x14ac:dyDescent="0.3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 x14ac:dyDescent="0.3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 x14ac:dyDescent="0.3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 x14ac:dyDescent="0.3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 x14ac:dyDescent="0.3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 x14ac:dyDescent="0.3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 x14ac:dyDescent="0.3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 x14ac:dyDescent="0.3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 x14ac:dyDescent="0.3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 x14ac:dyDescent="0.3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 x14ac:dyDescent="0.3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 x14ac:dyDescent="0.3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 x14ac:dyDescent="0.3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 x14ac:dyDescent="0.3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 x14ac:dyDescent="0.3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 x14ac:dyDescent="0.3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 x14ac:dyDescent="0.3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 x14ac:dyDescent="0.3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 x14ac:dyDescent="0.3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 x14ac:dyDescent="0.3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 x14ac:dyDescent="0.3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 x14ac:dyDescent="0.3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 x14ac:dyDescent="0.3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 x14ac:dyDescent="0.3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 x14ac:dyDescent="0.3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 x14ac:dyDescent="0.3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 x14ac:dyDescent="0.3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 x14ac:dyDescent="0.3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 x14ac:dyDescent="0.3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 x14ac:dyDescent="0.3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 x14ac:dyDescent="0.3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 x14ac:dyDescent="0.3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 x14ac:dyDescent="0.3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 x14ac:dyDescent="0.3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 x14ac:dyDescent="0.3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 x14ac:dyDescent="0.3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 x14ac:dyDescent="0.3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 x14ac:dyDescent="0.3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 x14ac:dyDescent="0.3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 x14ac:dyDescent="0.3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 x14ac:dyDescent="0.3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 x14ac:dyDescent="0.3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 x14ac:dyDescent="0.3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 x14ac:dyDescent="0.3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 x14ac:dyDescent="0.3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 x14ac:dyDescent="0.3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 x14ac:dyDescent="0.3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 x14ac:dyDescent="0.3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 x14ac:dyDescent="0.3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 x14ac:dyDescent="0.3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 x14ac:dyDescent="0.3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 x14ac:dyDescent="0.3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 x14ac:dyDescent="0.3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 x14ac:dyDescent="0.3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 x14ac:dyDescent="0.3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 x14ac:dyDescent="0.3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 x14ac:dyDescent="0.3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 x14ac:dyDescent="0.3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 x14ac:dyDescent="0.3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 x14ac:dyDescent="0.3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 x14ac:dyDescent="0.3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 x14ac:dyDescent="0.3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 x14ac:dyDescent="0.3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 x14ac:dyDescent="0.3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 x14ac:dyDescent="0.3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 x14ac:dyDescent="0.3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 x14ac:dyDescent="0.3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 x14ac:dyDescent="0.3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 x14ac:dyDescent="0.3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 x14ac:dyDescent="0.3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 x14ac:dyDescent="0.3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 x14ac:dyDescent="0.3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 x14ac:dyDescent="0.3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 x14ac:dyDescent="0.3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 x14ac:dyDescent="0.3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 x14ac:dyDescent="0.3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 x14ac:dyDescent="0.3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 x14ac:dyDescent="0.3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 x14ac:dyDescent="0.3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 x14ac:dyDescent="0.3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 x14ac:dyDescent="0.3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 x14ac:dyDescent="0.3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 x14ac:dyDescent="0.3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 x14ac:dyDescent="0.3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 x14ac:dyDescent="0.3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 x14ac:dyDescent="0.3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 x14ac:dyDescent="0.3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 x14ac:dyDescent="0.3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 x14ac:dyDescent="0.3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 x14ac:dyDescent="0.3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 x14ac:dyDescent="0.3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 x14ac:dyDescent="0.3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 x14ac:dyDescent="0.3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 x14ac:dyDescent="0.3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 x14ac:dyDescent="0.3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 x14ac:dyDescent="0.3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 x14ac:dyDescent="0.3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 x14ac:dyDescent="0.3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 x14ac:dyDescent="0.3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 x14ac:dyDescent="0.3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 x14ac:dyDescent="0.3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 x14ac:dyDescent="0.3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 x14ac:dyDescent="0.3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 x14ac:dyDescent="0.3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 x14ac:dyDescent="0.3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 x14ac:dyDescent="0.3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 x14ac:dyDescent="0.3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 x14ac:dyDescent="0.3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 x14ac:dyDescent="0.3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 x14ac:dyDescent="0.3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 x14ac:dyDescent="0.3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 x14ac:dyDescent="0.3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 x14ac:dyDescent="0.3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 x14ac:dyDescent="0.3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 x14ac:dyDescent="0.3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 x14ac:dyDescent="0.3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 x14ac:dyDescent="0.3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 x14ac:dyDescent="0.3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 x14ac:dyDescent="0.3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 x14ac:dyDescent="0.3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 x14ac:dyDescent="0.3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 x14ac:dyDescent="0.3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 x14ac:dyDescent="0.3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 x14ac:dyDescent="0.3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 x14ac:dyDescent="0.3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 x14ac:dyDescent="0.3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 x14ac:dyDescent="0.3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 x14ac:dyDescent="0.3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 x14ac:dyDescent="0.3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 x14ac:dyDescent="0.3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 x14ac:dyDescent="0.3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 x14ac:dyDescent="0.3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 x14ac:dyDescent="0.3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 x14ac:dyDescent="0.3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 x14ac:dyDescent="0.3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 x14ac:dyDescent="0.3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 x14ac:dyDescent="0.3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 x14ac:dyDescent="0.3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 x14ac:dyDescent="0.3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 x14ac:dyDescent="0.3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 x14ac:dyDescent="0.3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 x14ac:dyDescent="0.3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 x14ac:dyDescent="0.3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 x14ac:dyDescent="0.3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 x14ac:dyDescent="0.3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 x14ac:dyDescent="0.3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 x14ac:dyDescent="0.3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 x14ac:dyDescent="0.3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 x14ac:dyDescent="0.3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 x14ac:dyDescent="0.3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 x14ac:dyDescent="0.3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 x14ac:dyDescent="0.3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 x14ac:dyDescent="0.3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 x14ac:dyDescent="0.3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 x14ac:dyDescent="0.3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 x14ac:dyDescent="0.3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 x14ac:dyDescent="0.3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 x14ac:dyDescent="0.3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 x14ac:dyDescent="0.3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 x14ac:dyDescent="0.3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 x14ac:dyDescent="0.3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 x14ac:dyDescent="0.3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 x14ac:dyDescent="0.3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 x14ac:dyDescent="0.3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 x14ac:dyDescent="0.3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 x14ac:dyDescent="0.3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 x14ac:dyDescent="0.3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 x14ac:dyDescent="0.3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 x14ac:dyDescent="0.3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 x14ac:dyDescent="0.3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 x14ac:dyDescent="0.3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 x14ac:dyDescent="0.3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 x14ac:dyDescent="0.3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 x14ac:dyDescent="0.3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 x14ac:dyDescent="0.3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 x14ac:dyDescent="0.3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 x14ac:dyDescent="0.3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 x14ac:dyDescent="0.3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 x14ac:dyDescent="0.3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 x14ac:dyDescent="0.3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 x14ac:dyDescent="0.3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 x14ac:dyDescent="0.3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 x14ac:dyDescent="0.3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 x14ac:dyDescent="0.3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 x14ac:dyDescent="0.3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 x14ac:dyDescent="0.3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 x14ac:dyDescent="0.3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 x14ac:dyDescent="0.3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 x14ac:dyDescent="0.3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 x14ac:dyDescent="0.3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 x14ac:dyDescent="0.3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 x14ac:dyDescent="0.3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 x14ac:dyDescent="0.3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 x14ac:dyDescent="0.3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 x14ac:dyDescent="0.3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 x14ac:dyDescent="0.3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 x14ac:dyDescent="0.3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 x14ac:dyDescent="0.3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 x14ac:dyDescent="0.3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 x14ac:dyDescent="0.3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 x14ac:dyDescent="0.3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 x14ac:dyDescent="0.3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 x14ac:dyDescent="0.3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 x14ac:dyDescent="0.3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 x14ac:dyDescent="0.3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 x14ac:dyDescent="0.3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 x14ac:dyDescent="0.3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 x14ac:dyDescent="0.3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 x14ac:dyDescent="0.3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 x14ac:dyDescent="0.3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 x14ac:dyDescent="0.3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 x14ac:dyDescent="0.3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 x14ac:dyDescent="0.3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 x14ac:dyDescent="0.3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 x14ac:dyDescent="0.3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 x14ac:dyDescent="0.3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 x14ac:dyDescent="0.3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 x14ac:dyDescent="0.3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 x14ac:dyDescent="0.3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 x14ac:dyDescent="0.3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 x14ac:dyDescent="0.3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 x14ac:dyDescent="0.3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 x14ac:dyDescent="0.3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 x14ac:dyDescent="0.3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 x14ac:dyDescent="0.3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 x14ac:dyDescent="0.3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 x14ac:dyDescent="0.3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 x14ac:dyDescent="0.3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 x14ac:dyDescent="0.3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 x14ac:dyDescent="0.3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 x14ac:dyDescent="0.3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 x14ac:dyDescent="0.3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 x14ac:dyDescent="0.3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 x14ac:dyDescent="0.3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 x14ac:dyDescent="0.3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 x14ac:dyDescent="0.3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 x14ac:dyDescent="0.3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 x14ac:dyDescent="0.3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 x14ac:dyDescent="0.3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 x14ac:dyDescent="0.3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 x14ac:dyDescent="0.3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 x14ac:dyDescent="0.3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 x14ac:dyDescent="0.3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 x14ac:dyDescent="0.3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 x14ac:dyDescent="0.3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 x14ac:dyDescent="0.3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 x14ac:dyDescent="0.3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 x14ac:dyDescent="0.3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 x14ac:dyDescent="0.3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 x14ac:dyDescent="0.3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 x14ac:dyDescent="0.3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 x14ac:dyDescent="0.3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 x14ac:dyDescent="0.3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 x14ac:dyDescent="0.3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 x14ac:dyDescent="0.3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 x14ac:dyDescent="0.3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 x14ac:dyDescent="0.3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 x14ac:dyDescent="0.3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 x14ac:dyDescent="0.3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 x14ac:dyDescent="0.3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 x14ac:dyDescent="0.3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 x14ac:dyDescent="0.3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 x14ac:dyDescent="0.3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 x14ac:dyDescent="0.3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 x14ac:dyDescent="0.3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 x14ac:dyDescent="0.3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 x14ac:dyDescent="0.3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 x14ac:dyDescent="0.3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 x14ac:dyDescent="0.3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 x14ac:dyDescent="0.3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 x14ac:dyDescent="0.3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 x14ac:dyDescent="0.3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 x14ac:dyDescent="0.3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 x14ac:dyDescent="0.3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 x14ac:dyDescent="0.3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 x14ac:dyDescent="0.3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 x14ac:dyDescent="0.3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 x14ac:dyDescent="0.3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 x14ac:dyDescent="0.3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 x14ac:dyDescent="0.3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 x14ac:dyDescent="0.3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 x14ac:dyDescent="0.3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 x14ac:dyDescent="0.3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 x14ac:dyDescent="0.3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 x14ac:dyDescent="0.3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 x14ac:dyDescent="0.3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 x14ac:dyDescent="0.3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 x14ac:dyDescent="0.3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 x14ac:dyDescent="0.3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 x14ac:dyDescent="0.3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 x14ac:dyDescent="0.3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 x14ac:dyDescent="0.3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 x14ac:dyDescent="0.3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 x14ac:dyDescent="0.3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 x14ac:dyDescent="0.3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 x14ac:dyDescent="0.3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 x14ac:dyDescent="0.3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 x14ac:dyDescent="0.3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 x14ac:dyDescent="0.3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 x14ac:dyDescent="0.3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 x14ac:dyDescent="0.3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 x14ac:dyDescent="0.3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 x14ac:dyDescent="0.3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 x14ac:dyDescent="0.3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 x14ac:dyDescent="0.3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 x14ac:dyDescent="0.3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 x14ac:dyDescent="0.3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 x14ac:dyDescent="0.3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 x14ac:dyDescent="0.3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 x14ac:dyDescent="0.3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 x14ac:dyDescent="0.3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 x14ac:dyDescent="0.3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 x14ac:dyDescent="0.3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 x14ac:dyDescent="0.3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 x14ac:dyDescent="0.3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 x14ac:dyDescent="0.3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 x14ac:dyDescent="0.3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 x14ac:dyDescent="0.3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 x14ac:dyDescent="0.3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 x14ac:dyDescent="0.3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 x14ac:dyDescent="0.3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 x14ac:dyDescent="0.3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 x14ac:dyDescent="0.3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 x14ac:dyDescent="0.3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 x14ac:dyDescent="0.3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 x14ac:dyDescent="0.3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 x14ac:dyDescent="0.3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 x14ac:dyDescent="0.3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 x14ac:dyDescent="0.3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 x14ac:dyDescent="0.3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 x14ac:dyDescent="0.3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 x14ac:dyDescent="0.3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 x14ac:dyDescent="0.3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 x14ac:dyDescent="0.3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 x14ac:dyDescent="0.3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 x14ac:dyDescent="0.3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 x14ac:dyDescent="0.3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 x14ac:dyDescent="0.3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 x14ac:dyDescent="0.3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 x14ac:dyDescent="0.3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 x14ac:dyDescent="0.3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 x14ac:dyDescent="0.3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 x14ac:dyDescent="0.3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 x14ac:dyDescent="0.3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 x14ac:dyDescent="0.3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 x14ac:dyDescent="0.3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 x14ac:dyDescent="0.3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 x14ac:dyDescent="0.3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 x14ac:dyDescent="0.3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 x14ac:dyDescent="0.3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 x14ac:dyDescent="0.3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 x14ac:dyDescent="0.3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 x14ac:dyDescent="0.3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 x14ac:dyDescent="0.3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 x14ac:dyDescent="0.3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 x14ac:dyDescent="0.3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 x14ac:dyDescent="0.3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 x14ac:dyDescent="0.3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 x14ac:dyDescent="0.3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 x14ac:dyDescent="0.3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 x14ac:dyDescent="0.3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 x14ac:dyDescent="0.3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 x14ac:dyDescent="0.3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 x14ac:dyDescent="0.3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 x14ac:dyDescent="0.3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 x14ac:dyDescent="0.3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 x14ac:dyDescent="0.3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 x14ac:dyDescent="0.3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 x14ac:dyDescent="0.3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 x14ac:dyDescent="0.3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 x14ac:dyDescent="0.3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 x14ac:dyDescent="0.3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 x14ac:dyDescent="0.3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 x14ac:dyDescent="0.3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 x14ac:dyDescent="0.3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 x14ac:dyDescent="0.3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 x14ac:dyDescent="0.3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 x14ac:dyDescent="0.3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 x14ac:dyDescent="0.3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 x14ac:dyDescent="0.3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 x14ac:dyDescent="0.3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 x14ac:dyDescent="0.3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 x14ac:dyDescent="0.3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 x14ac:dyDescent="0.3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 x14ac:dyDescent="0.3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 x14ac:dyDescent="0.3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 x14ac:dyDescent="0.3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 x14ac:dyDescent="0.3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 x14ac:dyDescent="0.3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 x14ac:dyDescent="0.3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 x14ac:dyDescent="0.3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 x14ac:dyDescent="0.3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 x14ac:dyDescent="0.3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 x14ac:dyDescent="0.3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 x14ac:dyDescent="0.3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 x14ac:dyDescent="0.3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 x14ac:dyDescent="0.3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 x14ac:dyDescent="0.3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 x14ac:dyDescent="0.3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 x14ac:dyDescent="0.3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 x14ac:dyDescent="0.3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 x14ac:dyDescent="0.3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 x14ac:dyDescent="0.3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 x14ac:dyDescent="0.3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 x14ac:dyDescent="0.3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 x14ac:dyDescent="0.3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 x14ac:dyDescent="0.3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 x14ac:dyDescent="0.3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 x14ac:dyDescent="0.3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 x14ac:dyDescent="0.3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 x14ac:dyDescent="0.3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 x14ac:dyDescent="0.3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 x14ac:dyDescent="0.3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 x14ac:dyDescent="0.3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 x14ac:dyDescent="0.3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 x14ac:dyDescent="0.3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 x14ac:dyDescent="0.3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 x14ac:dyDescent="0.3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 x14ac:dyDescent="0.3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 x14ac:dyDescent="0.3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 x14ac:dyDescent="0.3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 x14ac:dyDescent="0.3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 x14ac:dyDescent="0.3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 x14ac:dyDescent="0.3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 x14ac:dyDescent="0.3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 x14ac:dyDescent="0.3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 x14ac:dyDescent="0.3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 x14ac:dyDescent="0.3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 x14ac:dyDescent="0.3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 x14ac:dyDescent="0.3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 x14ac:dyDescent="0.3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 x14ac:dyDescent="0.3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 x14ac:dyDescent="0.3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 x14ac:dyDescent="0.3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 x14ac:dyDescent="0.3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 x14ac:dyDescent="0.3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 x14ac:dyDescent="0.3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 x14ac:dyDescent="0.3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 x14ac:dyDescent="0.3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 x14ac:dyDescent="0.3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 x14ac:dyDescent="0.3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 x14ac:dyDescent="0.3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 x14ac:dyDescent="0.3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 x14ac:dyDescent="0.3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 x14ac:dyDescent="0.3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 x14ac:dyDescent="0.3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 x14ac:dyDescent="0.3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 x14ac:dyDescent="0.3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 x14ac:dyDescent="0.3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 x14ac:dyDescent="0.3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 x14ac:dyDescent="0.3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 x14ac:dyDescent="0.3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 x14ac:dyDescent="0.3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 x14ac:dyDescent="0.3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 x14ac:dyDescent="0.3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 x14ac:dyDescent="0.3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 x14ac:dyDescent="0.3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 x14ac:dyDescent="0.3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 x14ac:dyDescent="0.3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 x14ac:dyDescent="0.3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 x14ac:dyDescent="0.3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 x14ac:dyDescent="0.3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 x14ac:dyDescent="0.3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 x14ac:dyDescent="0.3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 x14ac:dyDescent="0.3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 x14ac:dyDescent="0.3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 x14ac:dyDescent="0.3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 x14ac:dyDescent="0.3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 x14ac:dyDescent="0.3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 x14ac:dyDescent="0.3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 x14ac:dyDescent="0.3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 x14ac:dyDescent="0.3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 x14ac:dyDescent="0.3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 x14ac:dyDescent="0.3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 x14ac:dyDescent="0.3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 x14ac:dyDescent="0.3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 x14ac:dyDescent="0.3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 x14ac:dyDescent="0.3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 x14ac:dyDescent="0.3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 x14ac:dyDescent="0.3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 x14ac:dyDescent="0.3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 x14ac:dyDescent="0.3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 x14ac:dyDescent="0.3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 x14ac:dyDescent="0.3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 x14ac:dyDescent="0.3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 x14ac:dyDescent="0.3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 x14ac:dyDescent="0.3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 x14ac:dyDescent="0.3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 x14ac:dyDescent="0.3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 x14ac:dyDescent="0.3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 x14ac:dyDescent="0.3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 x14ac:dyDescent="0.3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 x14ac:dyDescent="0.3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 x14ac:dyDescent="0.3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 x14ac:dyDescent="0.3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 x14ac:dyDescent="0.3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 x14ac:dyDescent="0.3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 x14ac:dyDescent="0.3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 x14ac:dyDescent="0.3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 x14ac:dyDescent="0.3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 x14ac:dyDescent="0.3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 x14ac:dyDescent="0.3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 x14ac:dyDescent="0.3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 x14ac:dyDescent="0.3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 x14ac:dyDescent="0.3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 x14ac:dyDescent="0.3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 x14ac:dyDescent="0.3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 x14ac:dyDescent="0.3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 x14ac:dyDescent="0.3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 x14ac:dyDescent="0.3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 x14ac:dyDescent="0.3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 x14ac:dyDescent="0.3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 x14ac:dyDescent="0.3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 x14ac:dyDescent="0.3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 x14ac:dyDescent="0.3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 x14ac:dyDescent="0.3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 x14ac:dyDescent="0.3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 x14ac:dyDescent="0.3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 x14ac:dyDescent="0.3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 x14ac:dyDescent="0.3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 x14ac:dyDescent="0.3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 x14ac:dyDescent="0.3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 x14ac:dyDescent="0.3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 x14ac:dyDescent="0.3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 x14ac:dyDescent="0.3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 x14ac:dyDescent="0.3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 x14ac:dyDescent="0.3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 x14ac:dyDescent="0.3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 x14ac:dyDescent="0.3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 x14ac:dyDescent="0.3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 x14ac:dyDescent="0.3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 x14ac:dyDescent="0.3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 x14ac:dyDescent="0.3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 x14ac:dyDescent="0.3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 x14ac:dyDescent="0.3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 x14ac:dyDescent="0.3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 x14ac:dyDescent="0.3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 x14ac:dyDescent="0.3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 x14ac:dyDescent="0.3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 x14ac:dyDescent="0.3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 x14ac:dyDescent="0.3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 x14ac:dyDescent="0.3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 x14ac:dyDescent="0.3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 x14ac:dyDescent="0.3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 x14ac:dyDescent="0.3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 x14ac:dyDescent="0.3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 x14ac:dyDescent="0.3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 x14ac:dyDescent="0.3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 x14ac:dyDescent="0.3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 x14ac:dyDescent="0.3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 x14ac:dyDescent="0.3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 x14ac:dyDescent="0.3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 x14ac:dyDescent="0.3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 x14ac:dyDescent="0.3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 x14ac:dyDescent="0.3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 x14ac:dyDescent="0.3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 x14ac:dyDescent="0.3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 x14ac:dyDescent="0.3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 x14ac:dyDescent="0.3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 x14ac:dyDescent="0.3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 x14ac:dyDescent="0.3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 x14ac:dyDescent="0.3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 x14ac:dyDescent="0.3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 x14ac:dyDescent="0.3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 x14ac:dyDescent="0.3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 x14ac:dyDescent="0.3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 x14ac:dyDescent="0.3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 x14ac:dyDescent="0.3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 x14ac:dyDescent="0.3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 x14ac:dyDescent="0.3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 x14ac:dyDescent="0.3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 x14ac:dyDescent="0.3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 x14ac:dyDescent="0.3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 x14ac:dyDescent="0.3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 x14ac:dyDescent="0.3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 x14ac:dyDescent="0.3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 x14ac:dyDescent="0.3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 x14ac:dyDescent="0.3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 x14ac:dyDescent="0.3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 x14ac:dyDescent="0.3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 x14ac:dyDescent="0.3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 x14ac:dyDescent="0.3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 x14ac:dyDescent="0.3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 x14ac:dyDescent="0.3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 x14ac:dyDescent="0.3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 x14ac:dyDescent="0.3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 x14ac:dyDescent="0.3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 x14ac:dyDescent="0.3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 x14ac:dyDescent="0.3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 x14ac:dyDescent="0.3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 x14ac:dyDescent="0.3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 x14ac:dyDescent="0.3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 x14ac:dyDescent="0.3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 x14ac:dyDescent="0.3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 x14ac:dyDescent="0.3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 x14ac:dyDescent="0.3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 x14ac:dyDescent="0.3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 x14ac:dyDescent="0.3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 x14ac:dyDescent="0.3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 x14ac:dyDescent="0.3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 x14ac:dyDescent="0.3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 x14ac:dyDescent="0.3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 x14ac:dyDescent="0.3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 x14ac:dyDescent="0.3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 x14ac:dyDescent="0.3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 x14ac:dyDescent="0.3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 x14ac:dyDescent="0.3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 x14ac:dyDescent="0.3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 x14ac:dyDescent="0.3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 x14ac:dyDescent="0.3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 x14ac:dyDescent="0.3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 x14ac:dyDescent="0.3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 x14ac:dyDescent="0.3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 x14ac:dyDescent="0.3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 x14ac:dyDescent="0.3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 x14ac:dyDescent="0.3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 x14ac:dyDescent="0.3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 x14ac:dyDescent="0.3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 x14ac:dyDescent="0.3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 x14ac:dyDescent="0.3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 x14ac:dyDescent="0.3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 x14ac:dyDescent="0.3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 x14ac:dyDescent="0.3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 x14ac:dyDescent="0.3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 x14ac:dyDescent="0.3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 x14ac:dyDescent="0.3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 x14ac:dyDescent="0.3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 x14ac:dyDescent="0.3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 x14ac:dyDescent="0.3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 x14ac:dyDescent="0.3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 x14ac:dyDescent="0.3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 x14ac:dyDescent="0.3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 x14ac:dyDescent="0.3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 x14ac:dyDescent="0.3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 x14ac:dyDescent="0.3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 x14ac:dyDescent="0.3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 x14ac:dyDescent="0.3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 x14ac:dyDescent="0.3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 x14ac:dyDescent="0.3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 x14ac:dyDescent="0.3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 x14ac:dyDescent="0.3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 x14ac:dyDescent="0.3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 x14ac:dyDescent="0.3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 x14ac:dyDescent="0.3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 x14ac:dyDescent="0.3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 x14ac:dyDescent="0.3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 x14ac:dyDescent="0.3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 x14ac:dyDescent="0.3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 x14ac:dyDescent="0.3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 x14ac:dyDescent="0.3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 x14ac:dyDescent="0.3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 x14ac:dyDescent="0.3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 x14ac:dyDescent="0.3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 x14ac:dyDescent="0.3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 x14ac:dyDescent="0.3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 x14ac:dyDescent="0.3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 x14ac:dyDescent="0.3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 x14ac:dyDescent="0.3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 x14ac:dyDescent="0.3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 x14ac:dyDescent="0.3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 x14ac:dyDescent="0.3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 x14ac:dyDescent="0.3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 x14ac:dyDescent="0.3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 x14ac:dyDescent="0.3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 x14ac:dyDescent="0.3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 x14ac:dyDescent="0.3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 x14ac:dyDescent="0.3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 x14ac:dyDescent="0.3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 x14ac:dyDescent="0.3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 x14ac:dyDescent="0.3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 x14ac:dyDescent="0.3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 x14ac:dyDescent="0.3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 x14ac:dyDescent="0.3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 x14ac:dyDescent="0.3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 x14ac:dyDescent="0.3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 x14ac:dyDescent="0.3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 x14ac:dyDescent="0.3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 x14ac:dyDescent="0.3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 x14ac:dyDescent="0.3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 x14ac:dyDescent="0.3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 x14ac:dyDescent="0.3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 x14ac:dyDescent="0.3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 x14ac:dyDescent="0.3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 x14ac:dyDescent="0.3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 x14ac:dyDescent="0.3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 x14ac:dyDescent="0.3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 x14ac:dyDescent="0.3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 x14ac:dyDescent="0.3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 x14ac:dyDescent="0.3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 x14ac:dyDescent="0.3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 x14ac:dyDescent="0.3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 x14ac:dyDescent="0.3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 x14ac:dyDescent="0.3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 x14ac:dyDescent="0.3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 x14ac:dyDescent="0.3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 x14ac:dyDescent="0.3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 x14ac:dyDescent="0.3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 x14ac:dyDescent="0.3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 x14ac:dyDescent="0.3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 x14ac:dyDescent="0.3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 x14ac:dyDescent="0.3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 x14ac:dyDescent="0.3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 x14ac:dyDescent="0.3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 x14ac:dyDescent="0.3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 x14ac:dyDescent="0.3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 x14ac:dyDescent="0.3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 x14ac:dyDescent="0.3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 x14ac:dyDescent="0.3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 x14ac:dyDescent="0.3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 x14ac:dyDescent="0.3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 x14ac:dyDescent="0.3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 x14ac:dyDescent="0.3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 x14ac:dyDescent="0.3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 x14ac:dyDescent="0.3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 x14ac:dyDescent="0.3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 x14ac:dyDescent="0.3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 x14ac:dyDescent="0.3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 x14ac:dyDescent="0.3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 x14ac:dyDescent="0.3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 x14ac:dyDescent="0.3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 x14ac:dyDescent="0.3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 x14ac:dyDescent="0.3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 x14ac:dyDescent="0.3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 x14ac:dyDescent="0.3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 x14ac:dyDescent="0.3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 x14ac:dyDescent="0.3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 x14ac:dyDescent="0.3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 x14ac:dyDescent="0.3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 x14ac:dyDescent="0.3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 x14ac:dyDescent="0.3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 x14ac:dyDescent="0.3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 x14ac:dyDescent="0.3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 x14ac:dyDescent="0.3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 x14ac:dyDescent="0.3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 x14ac:dyDescent="0.3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 x14ac:dyDescent="0.3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 x14ac:dyDescent="0.3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 x14ac:dyDescent="0.3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 x14ac:dyDescent="0.3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 x14ac:dyDescent="0.3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 x14ac:dyDescent="0.3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 x14ac:dyDescent="0.3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 x14ac:dyDescent="0.3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 x14ac:dyDescent="0.3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 x14ac:dyDescent="0.3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 x14ac:dyDescent="0.3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 x14ac:dyDescent="0.3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 x14ac:dyDescent="0.3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 x14ac:dyDescent="0.3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 x14ac:dyDescent="0.3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 x14ac:dyDescent="0.3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 x14ac:dyDescent="0.3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 x14ac:dyDescent="0.3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 x14ac:dyDescent="0.3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 x14ac:dyDescent="0.3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 x14ac:dyDescent="0.3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 x14ac:dyDescent="0.3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 x14ac:dyDescent="0.3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 x14ac:dyDescent="0.3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 x14ac:dyDescent="0.3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 x14ac:dyDescent="0.3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 x14ac:dyDescent="0.3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 x14ac:dyDescent="0.3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 x14ac:dyDescent="0.3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 x14ac:dyDescent="0.3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 x14ac:dyDescent="0.3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 x14ac:dyDescent="0.3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 x14ac:dyDescent="0.3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 x14ac:dyDescent="0.3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 x14ac:dyDescent="0.3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 x14ac:dyDescent="0.3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 x14ac:dyDescent="0.3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 x14ac:dyDescent="0.3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 x14ac:dyDescent="0.3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 x14ac:dyDescent="0.3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 x14ac:dyDescent="0.3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 x14ac:dyDescent="0.3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 x14ac:dyDescent="0.3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 x14ac:dyDescent="0.3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 x14ac:dyDescent="0.3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 x14ac:dyDescent="0.3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 x14ac:dyDescent="0.3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 x14ac:dyDescent="0.3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 x14ac:dyDescent="0.3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 x14ac:dyDescent="0.3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 x14ac:dyDescent="0.3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 x14ac:dyDescent="0.3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 x14ac:dyDescent="0.3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 x14ac:dyDescent="0.3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 x14ac:dyDescent="0.3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 x14ac:dyDescent="0.3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 x14ac:dyDescent="0.3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 x14ac:dyDescent="0.3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 x14ac:dyDescent="0.3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 x14ac:dyDescent="0.3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 x14ac:dyDescent="0.3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 x14ac:dyDescent="0.3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 x14ac:dyDescent="0.3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 x14ac:dyDescent="0.3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 x14ac:dyDescent="0.3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 x14ac:dyDescent="0.3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 x14ac:dyDescent="0.3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 x14ac:dyDescent="0.3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 x14ac:dyDescent="0.3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 x14ac:dyDescent="0.3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 x14ac:dyDescent="0.3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 x14ac:dyDescent="0.3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 x14ac:dyDescent="0.3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 x14ac:dyDescent="0.3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 x14ac:dyDescent="0.3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 x14ac:dyDescent="0.3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 x14ac:dyDescent="0.3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 x14ac:dyDescent="0.3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 x14ac:dyDescent="0.3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 x14ac:dyDescent="0.3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 x14ac:dyDescent="0.3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 x14ac:dyDescent="0.3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 x14ac:dyDescent="0.3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 x14ac:dyDescent="0.3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 x14ac:dyDescent="0.3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 x14ac:dyDescent="0.3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 x14ac:dyDescent="0.3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 x14ac:dyDescent="0.3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 x14ac:dyDescent="0.3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 x14ac:dyDescent="0.3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 x14ac:dyDescent="0.3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 x14ac:dyDescent="0.3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 x14ac:dyDescent="0.3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 x14ac:dyDescent="0.3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 x14ac:dyDescent="0.3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 x14ac:dyDescent="0.3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 x14ac:dyDescent="0.3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 x14ac:dyDescent="0.3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 x14ac:dyDescent="0.3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 x14ac:dyDescent="0.3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 x14ac:dyDescent="0.3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 x14ac:dyDescent="0.3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 x14ac:dyDescent="0.3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 x14ac:dyDescent="0.3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 x14ac:dyDescent="0.3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 x14ac:dyDescent="0.3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 x14ac:dyDescent="0.3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 x14ac:dyDescent="0.3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 x14ac:dyDescent="0.3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 x14ac:dyDescent="0.3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 x14ac:dyDescent="0.3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 x14ac:dyDescent="0.3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 x14ac:dyDescent="0.3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 x14ac:dyDescent="0.3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 x14ac:dyDescent="0.3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 x14ac:dyDescent="0.3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 x14ac:dyDescent="0.3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 x14ac:dyDescent="0.3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 x14ac:dyDescent="0.3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 x14ac:dyDescent="0.3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 x14ac:dyDescent="0.3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 x14ac:dyDescent="0.3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 x14ac:dyDescent="0.3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 x14ac:dyDescent="0.3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 x14ac:dyDescent="0.3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 x14ac:dyDescent="0.3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 x14ac:dyDescent="0.3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 x14ac:dyDescent="0.3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 x14ac:dyDescent="0.3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 x14ac:dyDescent="0.3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 x14ac:dyDescent="0.3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 x14ac:dyDescent="0.3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 x14ac:dyDescent="0.3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 x14ac:dyDescent="0.3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 x14ac:dyDescent="0.3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 x14ac:dyDescent="0.3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 x14ac:dyDescent="0.3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 x14ac:dyDescent="0.3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 x14ac:dyDescent="0.3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 x14ac:dyDescent="0.3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 x14ac:dyDescent="0.3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 x14ac:dyDescent="0.3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 x14ac:dyDescent="0.3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 x14ac:dyDescent="0.3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 x14ac:dyDescent="0.3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 x14ac:dyDescent="0.3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 x14ac:dyDescent="0.3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 x14ac:dyDescent="0.3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 x14ac:dyDescent="0.3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 x14ac:dyDescent="0.3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 x14ac:dyDescent="0.3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 x14ac:dyDescent="0.3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 x14ac:dyDescent="0.3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 x14ac:dyDescent="0.3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 x14ac:dyDescent="0.3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 x14ac:dyDescent="0.3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 x14ac:dyDescent="0.3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 x14ac:dyDescent="0.3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 x14ac:dyDescent="0.3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 x14ac:dyDescent="0.3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 x14ac:dyDescent="0.3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 x14ac:dyDescent="0.3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 x14ac:dyDescent="0.3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 x14ac:dyDescent="0.3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 x14ac:dyDescent="0.3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 x14ac:dyDescent="0.3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 x14ac:dyDescent="0.3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 x14ac:dyDescent="0.3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 x14ac:dyDescent="0.3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 x14ac:dyDescent="0.3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 x14ac:dyDescent="0.3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 x14ac:dyDescent="0.3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 x14ac:dyDescent="0.3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 x14ac:dyDescent="0.3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 x14ac:dyDescent="0.3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 x14ac:dyDescent="0.3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 x14ac:dyDescent="0.3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 x14ac:dyDescent="0.3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 x14ac:dyDescent="0.3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 x14ac:dyDescent="0.3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 x14ac:dyDescent="0.3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 x14ac:dyDescent="0.3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 x14ac:dyDescent="0.3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 x14ac:dyDescent="0.3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 x14ac:dyDescent="0.3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 x14ac:dyDescent="0.3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 x14ac:dyDescent="0.3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 x14ac:dyDescent="0.3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 x14ac:dyDescent="0.3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 x14ac:dyDescent="0.3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 x14ac:dyDescent="0.3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 x14ac:dyDescent="0.3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 x14ac:dyDescent="0.3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 x14ac:dyDescent="0.3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 x14ac:dyDescent="0.3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 x14ac:dyDescent="0.3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 x14ac:dyDescent="0.3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 x14ac:dyDescent="0.3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 x14ac:dyDescent="0.3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 x14ac:dyDescent="0.3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 x14ac:dyDescent="0.3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 x14ac:dyDescent="0.3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 x14ac:dyDescent="0.3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 x14ac:dyDescent="0.3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 x14ac:dyDescent="0.3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 x14ac:dyDescent="0.3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 x14ac:dyDescent="0.3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 x14ac:dyDescent="0.3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 x14ac:dyDescent="0.3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 x14ac:dyDescent="0.3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 x14ac:dyDescent="0.3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 x14ac:dyDescent="0.3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 x14ac:dyDescent="0.3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 x14ac:dyDescent="0.3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 x14ac:dyDescent="0.3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 x14ac:dyDescent="0.3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 x14ac:dyDescent="0.3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 x14ac:dyDescent="0.3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 x14ac:dyDescent="0.3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 x14ac:dyDescent="0.3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 x14ac:dyDescent="0.3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 x14ac:dyDescent="0.3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 x14ac:dyDescent="0.3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 x14ac:dyDescent="0.3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 x14ac:dyDescent="0.3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 x14ac:dyDescent="0.3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 x14ac:dyDescent="0.3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 x14ac:dyDescent="0.3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 x14ac:dyDescent="0.3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 x14ac:dyDescent="0.3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 x14ac:dyDescent="0.3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 x14ac:dyDescent="0.3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 x14ac:dyDescent="0.3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 x14ac:dyDescent="0.3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 x14ac:dyDescent="0.3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 x14ac:dyDescent="0.3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 x14ac:dyDescent="0.3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 x14ac:dyDescent="0.3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 x14ac:dyDescent="0.3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 x14ac:dyDescent="0.3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 x14ac:dyDescent="0.3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 x14ac:dyDescent="0.3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 x14ac:dyDescent="0.3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 x14ac:dyDescent="0.3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 x14ac:dyDescent="0.3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 x14ac:dyDescent="0.3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 x14ac:dyDescent="0.3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 x14ac:dyDescent="0.3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 x14ac:dyDescent="0.3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 x14ac:dyDescent="0.3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 x14ac:dyDescent="0.3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 x14ac:dyDescent="0.3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 x14ac:dyDescent="0.3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 x14ac:dyDescent="0.3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 x14ac:dyDescent="0.3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 x14ac:dyDescent="0.3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 x14ac:dyDescent="0.3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 x14ac:dyDescent="0.3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 x14ac:dyDescent="0.3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 x14ac:dyDescent="0.3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 x14ac:dyDescent="0.3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 x14ac:dyDescent="0.3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 x14ac:dyDescent="0.3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 x14ac:dyDescent="0.3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 x14ac:dyDescent="0.3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 x14ac:dyDescent="0.3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 x14ac:dyDescent="0.3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 x14ac:dyDescent="0.3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 x14ac:dyDescent="0.3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 x14ac:dyDescent="0.3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 x14ac:dyDescent="0.3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 x14ac:dyDescent="0.3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 x14ac:dyDescent="0.3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 x14ac:dyDescent="0.3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 x14ac:dyDescent="0.3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 x14ac:dyDescent="0.3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 x14ac:dyDescent="0.3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 x14ac:dyDescent="0.3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 x14ac:dyDescent="0.3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 x14ac:dyDescent="0.3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 x14ac:dyDescent="0.3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 x14ac:dyDescent="0.3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 x14ac:dyDescent="0.3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 x14ac:dyDescent="0.3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 x14ac:dyDescent="0.3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 x14ac:dyDescent="0.3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 x14ac:dyDescent="0.3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 x14ac:dyDescent="0.3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 x14ac:dyDescent="0.3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 x14ac:dyDescent="0.3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 x14ac:dyDescent="0.3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 x14ac:dyDescent="0.3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 x14ac:dyDescent="0.3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 x14ac:dyDescent="0.3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 x14ac:dyDescent="0.3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 x14ac:dyDescent="0.3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 x14ac:dyDescent="0.3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 x14ac:dyDescent="0.3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 x14ac:dyDescent="0.3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 x14ac:dyDescent="0.3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 x14ac:dyDescent="0.3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 x14ac:dyDescent="0.3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 x14ac:dyDescent="0.3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 x14ac:dyDescent="0.3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 x14ac:dyDescent="0.3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 x14ac:dyDescent="0.3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 x14ac:dyDescent="0.3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 x14ac:dyDescent="0.3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 x14ac:dyDescent="0.3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 x14ac:dyDescent="0.3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 x14ac:dyDescent="0.3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 x14ac:dyDescent="0.3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 x14ac:dyDescent="0.3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 x14ac:dyDescent="0.3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 x14ac:dyDescent="0.3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 x14ac:dyDescent="0.3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 x14ac:dyDescent="0.3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 x14ac:dyDescent="0.3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 x14ac:dyDescent="0.3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 x14ac:dyDescent="0.3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 x14ac:dyDescent="0.3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 x14ac:dyDescent="0.3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 x14ac:dyDescent="0.3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 x14ac:dyDescent="0.3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 x14ac:dyDescent="0.3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 x14ac:dyDescent="0.3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 x14ac:dyDescent="0.3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 x14ac:dyDescent="0.3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 x14ac:dyDescent="0.3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 x14ac:dyDescent="0.3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 x14ac:dyDescent="0.3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 x14ac:dyDescent="0.3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 x14ac:dyDescent="0.3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 x14ac:dyDescent="0.3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 x14ac:dyDescent="0.3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 x14ac:dyDescent="0.3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 x14ac:dyDescent="0.3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 x14ac:dyDescent="0.3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 x14ac:dyDescent="0.3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 x14ac:dyDescent="0.3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 x14ac:dyDescent="0.3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 x14ac:dyDescent="0.3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 x14ac:dyDescent="0.3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 x14ac:dyDescent="0.3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 x14ac:dyDescent="0.3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 x14ac:dyDescent="0.3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 x14ac:dyDescent="0.3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 x14ac:dyDescent="0.3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 x14ac:dyDescent="0.3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 x14ac:dyDescent="0.3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 x14ac:dyDescent="0.3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 x14ac:dyDescent="0.3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 x14ac:dyDescent="0.3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 x14ac:dyDescent="0.3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 x14ac:dyDescent="0.3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 x14ac:dyDescent="0.3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 x14ac:dyDescent="0.3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 x14ac:dyDescent="0.3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 x14ac:dyDescent="0.3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 x14ac:dyDescent="0.3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 x14ac:dyDescent="0.3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 x14ac:dyDescent="0.3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 x14ac:dyDescent="0.3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 x14ac:dyDescent="0.3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 x14ac:dyDescent="0.3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 x14ac:dyDescent="0.3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 x14ac:dyDescent="0.3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 x14ac:dyDescent="0.3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 x14ac:dyDescent="0.3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 x14ac:dyDescent="0.3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 x14ac:dyDescent="0.3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 x14ac:dyDescent="0.3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 x14ac:dyDescent="0.3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 x14ac:dyDescent="0.3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 x14ac:dyDescent="0.3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 x14ac:dyDescent="0.3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 x14ac:dyDescent="0.3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 x14ac:dyDescent="0.3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 x14ac:dyDescent="0.3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 x14ac:dyDescent="0.3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 x14ac:dyDescent="0.3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 x14ac:dyDescent="0.3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 x14ac:dyDescent="0.3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 x14ac:dyDescent="0.3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 x14ac:dyDescent="0.3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 x14ac:dyDescent="0.3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 x14ac:dyDescent="0.3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 x14ac:dyDescent="0.3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 x14ac:dyDescent="0.3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 x14ac:dyDescent="0.3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 x14ac:dyDescent="0.3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 x14ac:dyDescent="0.3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 x14ac:dyDescent="0.3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 x14ac:dyDescent="0.3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 x14ac:dyDescent="0.3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 x14ac:dyDescent="0.3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 x14ac:dyDescent="0.3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 x14ac:dyDescent="0.3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 x14ac:dyDescent="0.3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 x14ac:dyDescent="0.3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 x14ac:dyDescent="0.3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 x14ac:dyDescent="0.3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 x14ac:dyDescent="0.3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 x14ac:dyDescent="0.3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 x14ac:dyDescent="0.3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 x14ac:dyDescent="0.3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 x14ac:dyDescent="0.3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 x14ac:dyDescent="0.3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 x14ac:dyDescent="0.3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 x14ac:dyDescent="0.3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 x14ac:dyDescent="0.3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 x14ac:dyDescent="0.3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 x14ac:dyDescent="0.3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 x14ac:dyDescent="0.3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 x14ac:dyDescent="0.3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 x14ac:dyDescent="0.3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 x14ac:dyDescent="0.3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 x14ac:dyDescent="0.3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 x14ac:dyDescent="0.3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 x14ac:dyDescent="0.3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 x14ac:dyDescent="0.3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 x14ac:dyDescent="0.3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 x14ac:dyDescent="0.3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 x14ac:dyDescent="0.3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 x14ac:dyDescent="0.3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 x14ac:dyDescent="0.3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 x14ac:dyDescent="0.3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 x14ac:dyDescent="0.3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 x14ac:dyDescent="0.3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 x14ac:dyDescent="0.3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 x14ac:dyDescent="0.3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 x14ac:dyDescent="0.3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 x14ac:dyDescent="0.3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 x14ac:dyDescent="0.3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 x14ac:dyDescent="0.3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 x14ac:dyDescent="0.3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 x14ac:dyDescent="0.3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 x14ac:dyDescent="0.3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 x14ac:dyDescent="0.3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 x14ac:dyDescent="0.3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 x14ac:dyDescent="0.3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 x14ac:dyDescent="0.3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 x14ac:dyDescent="0.3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 x14ac:dyDescent="0.3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 x14ac:dyDescent="0.3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 x14ac:dyDescent="0.3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 x14ac:dyDescent="0.3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 x14ac:dyDescent="0.3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 x14ac:dyDescent="0.3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 x14ac:dyDescent="0.3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 x14ac:dyDescent="0.3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 x14ac:dyDescent="0.3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 x14ac:dyDescent="0.3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 x14ac:dyDescent="0.3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 x14ac:dyDescent="0.3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 x14ac:dyDescent="0.3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 x14ac:dyDescent="0.3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 x14ac:dyDescent="0.3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 x14ac:dyDescent="0.3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 x14ac:dyDescent="0.3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 x14ac:dyDescent="0.3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 x14ac:dyDescent="0.3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 x14ac:dyDescent="0.3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 x14ac:dyDescent="0.3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 x14ac:dyDescent="0.3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 x14ac:dyDescent="0.3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 x14ac:dyDescent="0.3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 x14ac:dyDescent="0.3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 x14ac:dyDescent="0.3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 x14ac:dyDescent="0.3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 x14ac:dyDescent="0.3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 x14ac:dyDescent="0.3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 x14ac:dyDescent="0.3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 x14ac:dyDescent="0.3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 x14ac:dyDescent="0.3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 x14ac:dyDescent="0.3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 x14ac:dyDescent="0.3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 x14ac:dyDescent="0.3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 x14ac:dyDescent="0.3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 x14ac:dyDescent="0.3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 x14ac:dyDescent="0.3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 x14ac:dyDescent="0.3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 x14ac:dyDescent="0.3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 x14ac:dyDescent="0.3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 x14ac:dyDescent="0.3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 x14ac:dyDescent="0.3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 x14ac:dyDescent="0.3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 x14ac:dyDescent="0.3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 x14ac:dyDescent="0.3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 x14ac:dyDescent="0.3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 x14ac:dyDescent="0.3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 x14ac:dyDescent="0.3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 x14ac:dyDescent="0.3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 x14ac:dyDescent="0.3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 x14ac:dyDescent="0.3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 x14ac:dyDescent="0.3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 x14ac:dyDescent="0.3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 x14ac:dyDescent="0.3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 x14ac:dyDescent="0.3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 x14ac:dyDescent="0.3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 x14ac:dyDescent="0.3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 x14ac:dyDescent="0.3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 x14ac:dyDescent="0.3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 x14ac:dyDescent="0.3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 x14ac:dyDescent="0.3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 x14ac:dyDescent="0.3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 x14ac:dyDescent="0.3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 x14ac:dyDescent="0.3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 x14ac:dyDescent="0.3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 x14ac:dyDescent="0.3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 x14ac:dyDescent="0.3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 x14ac:dyDescent="0.3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 x14ac:dyDescent="0.3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 x14ac:dyDescent="0.3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 x14ac:dyDescent="0.3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 x14ac:dyDescent="0.3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 x14ac:dyDescent="0.3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 x14ac:dyDescent="0.3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 x14ac:dyDescent="0.3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 x14ac:dyDescent="0.3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 x14ac:dyDescent="0.3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 x14ac:dyDescent="0.3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 x14ac:dyDescent="0.3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 x14ac:dyDescent="0.3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 x14ac:dyDescent="0.3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 x14ac:dyDescent="0.3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 x14ac:dyDescent="0.3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 x14ac:dyDescent="0.3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 x14ac:dyDescent="0.3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 x14ac:dyDescent="0.3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 x14ac:dyDescent="0.3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 x14ac:dyDescent="0.3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 x14ac:dyDescent="0.3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 x14ac:dyDescent="0.3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 x14ac:dyDescent="0.3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 x14ac:dyDescent="0.3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 x14ac:dyDescent="0.3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 x14ac:dyDescent="0.3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 x14ac:dyDescent="0.3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 x14ac:dyDescent="0.3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 x14ac:dyDescent="0.3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 x14ac:dyDescent="0.3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 x14ac:dyDescent="0.3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 x14ac:dyDescent="0.3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 x14ac:dyDescent="0.3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 x14ac:dyDescent="0.3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 x14ac:dyDescent="0.3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 x14ac:dyDescent="0.3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 x14ac:dyDescent="0.3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 x14ac:dyDescent="0.3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 x14ac:dyDescent="0.3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 x14ac:dyDescent="0.3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 x14ac:dyDescent="0.3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 x14ac:dyDescent="0.3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 x14ac:dyDescent="0.3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 x14ac:dyDescent="0.3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 x14ac:dyDescent="0.3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 x14ac:dyDescent="0.3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 x14ac:dyDescent="0.3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 x14ac:dyDescent="0.3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 x14ac:dyDescent="0.3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 x14ac:dyDescent="0.3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 x14ac:dyDescent="0.3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 x14ac:dyDescent="0.3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 x14ac:dyDescent="0.3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 x14ac:dyDescent="0.3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 x14ac:dyDescent="0.3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 x14ac:dyDescent="0.3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 x14ac:dyDescent="0.3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 x14ac:dyDescent="0.3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 x14ac:dyDescent="0.3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 x14ac:dyDescent="0.3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 x14ac:dyDescent="0.3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 x14ac:dyDescent="0.3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 x14ac:dyDescent="0.3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 x14ac:dyDescent="0.3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 x14ac:dyDescent="0.3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 x14ac:dyDescent="0.3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 x14ac:dyDescent="0.3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 x14ac:dyDescent="0.3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 x14ac:dyDescent="0.3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 x14ac:dyDescent="0.3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 x14ac:dyDescent="0.3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 x14ac:dyDescent="0.3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 x14ac:dyDescent="0.3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 x14ac:dyDescent="0.3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 x14ac:dyDescent="0.3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 x14ac:dyDescent="0.3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 x14ac:dyDescent="0.3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 x14ac:dyDescent="0.3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 x14ac:dyDescent="0.3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 x14ac:dyDescent="0.3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 x14ac:dyDescent="0.3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 x14ac:dyDescent="0.3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 x14ac:dyDescent="0.3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 x14ac:dyDescent="0.3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 x14ac:dyDescent="0.3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 x14ac:dyDescent="0.3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 x14ac:dyDescent="0.3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 x14ac:dyDescent="0.3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 x14ac:dyDescent="0.3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 x14ac:dyDescent="0.3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 x14ac:dyDescent="0.3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 x14ac:dyDescent="0.3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 x14ac:dyDescent="0.3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 x14ac:dyDescent="0.3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 x14ac:dyDescent="0.3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 x14ac:dyDescent="0.3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 x14ac:dyDescent="0.3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 x14ac:dyDescent="0.3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 x14ac:dyDescent="0.3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 x14ac:dyDescent="0.3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 x14ac:dyDescent="0.3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 x14ac:dyDescent="0.3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 x14ac:dyDescent="0.3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 x14ac:dyDescent="0.3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 x14ac:dyDescent="0.3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 x14ac:dyDescent="0.3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 x14ac:dyDescent="0.3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 x14ac:dyDescent="0.3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 x14ac:dyDescent="0.3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 x14ac:dyDescent="0.3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 x14ac:dyDescent="0.3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 x14ac:dyDescent="0.3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 x14ac:dyDescent="0.3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 x14ac:dyDescent="0.3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 x14ac:dyDescent="0.3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 x14ac:dyDescent="0.3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 x14ac:dyDescent="0.3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 x14ac:dyDescent="0.3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 x14ac:dyDescent="0.3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 x14ac:dyDescent="0.3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 x14ac:dyDescent="0.3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 x14ac:dyDescent="0.3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 x14ac:dyDescent="0.3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 x14ac:dyDescent="0.3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 x14ac:dyDescent="0.3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 x14ac:dyDescent="0.3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 x14ac:dyDescent="0.3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 x14ac:dyDescent="0.3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 x14ac:dyDescent="0.3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 x14ac:dyDescent="0.3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 x14ac:dyDescent="0.3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 x14ac:dyDescent="0.3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 x14ac:dyDescent="0.3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 x14ac:dyDescent="0.3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 x14ac:dyDescent="0.3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 x14ac:dyDescent="0.3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 x14ac:dyDescent="0.3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 x14ac:dyDescent="0.3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 x14ac:dyDescent="0.3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 x14ac:dyDescent="0.3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 x14ac:dyDescent="0.3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 x14ac:dyDescent="0.3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 x14ac:dyDescent="0.3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 x14ac:dyDescent="0.3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 x14ac:dyDescent="0.3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 x14ac:dyDescent="0.3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 x14ac:dyDescent="0.3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 x14ac:dyDescent="0.3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 x14ac:dyDescent="0.3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 x14ac:dyDescent="0.3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 x14ac:dyDescent="0.3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 x14ac:dyDescent="0.3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 x14ac:dyDescent="0.3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 x14ac:dyDescent="0.3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 x14ac:dyDescent="0.3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 x14ac:dyDescent="0.3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 x14ac:dyDescent="0.3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 x14ac:dyDescent="0.3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 x14ac:dyDescent="0.3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 x14ac:dyDescent="0.3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 x14ac:dyDescent="0.3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 x14ac:dyDescent="0.3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 x14ac:dyDescent="0.3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 x14ac:dyDescent="0.3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 x14ac:dyDescent="0.3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 x14ac:dyDescent="0.3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 x14ac:dyDescent="0.3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 x14ac:dyDescent="0.3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 x14ac:dyDescent="0.3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 x14ac:dyDescent="0.3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 x14ac:dyDescent="0.3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 x14ac:dyDescent="0.3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 x14ac:dyDescent="0.3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 x14ac:dyDescent="0.3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 x14ac:dyDescent="0.3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 x14ac:dyDescent="0.3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 x14ac:dyDescent="0.3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 x14ac:dyDescent="0.3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 x14ac:dyDescent="0.3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 x14ac:dyDescent="0.3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 x14ac:dyDescent="0.3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 x14ac:dyDescent="0.3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 x14ac:dyDescent="0.3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 x14ac:dyDescent="0.3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 x14ac:dyDescent="0.3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 x14ac:dyDescent="0.3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 x14ac:dyDescent="0.3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 x14ac:dyDescent="0.3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 x14ac:dyDescent="0.3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 x14ac:dyDescent="0.3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 x14ac:dyDescent="0.3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 x14ac:dyDescent="0.3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 x14ac:dyDescent="0.3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 x14ac:dyDescent="0.3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 x14ac:dyDescent="0.3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 x14ac:dyDescent="0.3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 x14ac:dyDescent="0.3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 x14ac:dyDescent="0.3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 x14ac:dyDescent="0.3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 x14ac:dyDescent="0.3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 x14ac:dyDescent="0.3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 x14ac:dyDescent="0.3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 x14ac:dyDescent="0.3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 x14ac:dyDescent="0.3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 x14ac:dyDescent="0.3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 x14ac:dyDescent="0.3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 x14ac:dyDescent="0.3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 x14ac:dyDescent="0.3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 x14ac:dyDescent="0.3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 x14ac:dyDescent="0.3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 x14ac:dyDescent="0.3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 x14ac:dyDescent="0.3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 x14ac:dyDescent="0.3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 x14ac:dyDescent="0.3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 x14ac:dyDescent="0.3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 x14ac:dyDescent="0.3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 x14ac:dyDescent="0.3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 x14ac:dyDescent="0.3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 x14ac:dyDescent="0.3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 x14ac:dyDescent="0.3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 x14ac:dyDescent="0.3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 x14ac:dyDescent="0.3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 x14ac:dyDescent="0.3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 x14ac:dyDescent="0.3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 x14ac:dyDescent="0.3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 x14ac:dyDescent="0.3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 x14ac:dyDescent="0.3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 x14ac:dyDescent="0.3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 x14ac:dyDescent="0.3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 x14ac:dyDescent="0.3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 x14ac:dyDescent="0.3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 x14ac:dyDescent="0.3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 x14ac:dyDescent="0.3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 x14ac:dyDescent="0.3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 x14ac:dyDescent="0.3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 x14ac:dyDescent="0.3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 x14ac:dyDescent="0.3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 x14ac:dyDescent="0.3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 x14ac:dyDescent="0.3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 x14ac:dyDescent="0.3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 x14ac:dyDescent="0.3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 x14ac:dyDescent="0.3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 x14ac:dyDescent="0.3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 x14ac:dyDescent="0.3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 x14ac:dyDescent="0.3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 x14ac:dyDescent="0.3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 x14ac:dyDescent="0.3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 x14ac:dyDescent="0.3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 x14ac:dyDescent="0.3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 x14ac:dyDescent="0.3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 x14ac:dyDescent="0.3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 x14ac:dyDescent="0.3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 x14ac:dyDescent="0.3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 x14ac:dyDescent="0.3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 x14ac:dyDescent="0.3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 x14ac:dyDescent="0.3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 x14ac:dyDescent="0.3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 x14ac:dyDescent="0.3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 x14ac:dyDescent="0.3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 x14ac:dyDescent="0.3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 x14ac:dyDescent="0.3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 x14ac:dyDescent="0.3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 x14ac:dyDescent="0.3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 x14ac:dyDescent="0.3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 x14ac:dyDescent="0.3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 x14ac:dyDescent="0.3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 x14ac:dyDescent="0.3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 x14ac:dyDescent="0.3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 x14ac:dyDescent="0.3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 x14ac:dyDescent="0.3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 x14ac:dyDescent="0.3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 x14ac:dyDescent="0.3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 x14ac:dyDescent="0.3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 x14ac:dyDescent="0.3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 x14ac:dyDescent="0.3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 x14ac:dyDescent="0.3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 x14ac:dyDescent="0.3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 x14ac:dyDescent="0.3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 x14ac:dyDescent="0.3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 x14ac:dyDescent="0.3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 x14ac:dyDescent="0.3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 x14ac:dyDescent="0.3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 x14ac:dyDescent="0.3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 x14ac:dyDescent="0.3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 x14ac:dyDescent="0.3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 x14ac:dyDescent="0.3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 x14ac:dyDescent="0.3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 x14ac:dyDescent="0.3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 x14ac:dyDescent="0.3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 x14ac:dyDescent="0.3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 x14ac:dyDescent="0.3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 x14ac:dyDescent="0.3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 x14ac:dyDescent="0.3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 x14ac:dyDescent="0.3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 x14ac:dyDescent="0.3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 x14ac:dyDescent="0.3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 x14ac:dyDescent="0.3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 x14ac:dyDescent="0.3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 x14ac:dyDescent="0.3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 x14ac:dyDescent="0.3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 x14ac:dyDescent="0.3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 x14ac:dyDescent="0.3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 x14ac:dyDescent="0.3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 x14ac:dyDescent="0.3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 x14ac:dyDescent="0.3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 x14ac:dyDescent="0.3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 x14ac:dyDescent="0.3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 x14ac:dyDescent="0.3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 x14ac:dyDescent="0.3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 x14ac:dyDescent="0.3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 x14ac:dyDescent="0.3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 x14ac:dyDescent="0.3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 x14ac:dyDescent="0.3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 x14ac:dyDescent="0.3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 x14ac:dyDescent="0.3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 x14ac:dyDescent="0.3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 x14ac:dyDescent="0.3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 x14ac:dyDescent="0.3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 x14ac:dyDescent="0.3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 x14ac:dyDescent="0.3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 x14ac:dyDescent="0.3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 x14ac:dyDescent="0.3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 x14ac:dyDescent="0.3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 x14ac:dyDescent="0.3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 x14ac:dyDescent="0.3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 x14ac:dyDescent="0.3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 x14ac:dyDescent="0.3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 x14ac:dyDescent="0.3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 x14ac:dyDescent="0.3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 x14ac:dyDescent="0.3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 x14ac:dyDescent="0.3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 x14ac:dyDescent="0.3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 x14ac:dyDescent="0.3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 x14ac:dyDescent="0.3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 x14ac:dyDescent="0.3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 x14ac:dyDescent="0.3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 x14ac:dyDescent="0.3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 x14ac:dyDescent="0.3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 x14ac:dyDescent="0.3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 x14ac:dyDescent="0.3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 x14ac:dyDescent="0.3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 x14ac:dyDescent="0.3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 x14ac:dyDescent="0.3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 x14ac:dyDescent="0.3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 x14ac:dyDescent="0.3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 x14ac:dyDescent="0.3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 x14ac:dyDescent="0.3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 x14ac:dyDescent="0.3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 x14ac:dyDescent="0.3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 x14ac:dyDescent="0.3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 x14ac:dyDescent="0.3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 x14ac:dyDescent="0.3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 x14ac:dyDescent="0.3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 x14ac:dyDescent="0.3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 x14ac:dyDescent="0.3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 x14ac:dyDescent="0.3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 x14ac:dyDescent="0.3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 x14ac:dyDescent="0.3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 x14ac:dyDescent="0.3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 x14ac:dyDescent="0.3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 x14ac:dyDescent="0.3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 x14ac:dyDescent="0.3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 x14ac:dyDescent="0.3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 x14ac:dyDescent="0.3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 x14ac:dyDescent="0.3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 x14ac:dyDescent="0.3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 x14ac:dyDescent="0.3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 x14ac:dyDescent="0.3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 x14ac:dyDescent="0.3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 x14ac:dyDescent="0.3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 x14ac:dyDescent="0.3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 x14ac:dyDescent="0.3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 x14ac:dyDescent="0.3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 x14ac:dyDescent="0.3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 x14ac:dyDescent="0.3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 x14ac:dyDescent="0.3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 x14ac:dyDescent="0.3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 x14ac:dyDescent="0.3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 x14ac:dyDescent="0.3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 x14ac:dyDescent="0.3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 x14ac:dyDescent="0.3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 x14ac:dyDescent="0.3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 x14ac:dyDescent="0.3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 x14ac:dyDescent="0.3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 x14ac:dyDescent="0.3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 x14ac:dyDescent="0.3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 x14ac:dyDescent="0.3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 x14ac:dyDescent="0.3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 x14ac:dyDescent="0.3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 x14ac:dyDescent="0.3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 x14ac:dyDescent="0.3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 x14ac:dyDescent="0.3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 x14ac:dyDescent="0.3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 x14ac:dyDescent="0.3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 x14ac:dyDescent="0.3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 x14ac:dyDescent="0.3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 x14ac:dyDescent="0.3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 x14ac:dyDescent="0.3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 x14ac:dyDescent="0.3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 x14ac:dyDescent="0.3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 x14ac:dyDescent="0.3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 x14ac:dyDescent="0.3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 x14ac:dyDescent="0.3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 x14ac:dyDescent="0.3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 x14ac:dyDescent="0.3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 x14ac:dyDescent="0.3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 x14ac:dyDescent="0.3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 x14ac:dyDescent="0.3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 x14ac:dyDescent="0.3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 x14ac:dyDescent="0.3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 x14ac:dyDescent="0.3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 x14ac:dyDescent="0.3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 x14ac:dyDescent="0.3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 x14ac:dyDescent="0.3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 x14ac:dyDescent="0.3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 x14ac:dyDescent="0.3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 x14ac:dyDescent="0.3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 x14ac:dyDescent="0.3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 x14ac:dyDescent="0.3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 x14ac:dyDescent="0.3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 x14ac:dyDescent="0.3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 x14ac:dyDescent="0.3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 x14ac:dyDescent="0.3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 x14ac:dyDescent="0.3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 x14ac:dyDescent="0.3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 x14ac:dyDescent="0.3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 x14ac:dyDescent="0.3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 x14ac:dyDescent="0.3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 x14ac:dyDescent="0.3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 x14ac:dyDescent="0.3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 x14ac:dyDescent="0.3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 x14ac:dyDescent="0.3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 x14ac:dyDescent="0.3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 x14ac:dyDescent="0.3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 x14ac:dyDescent="0.3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 x14ac:dyDescent="0.3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 x14ac:dyDescent="0.3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 x14ac:dyDescent="0.3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 x14ac:dyDescent="0.3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 x14ac:dyDescent="0.3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 x14ac:dyDescent="0.3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 x14ac:dyDescent="0.3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 x14ac:dyDescent="0.3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 x14ac:dyDescent="0.3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 x14ac:dyDescent="0.3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 x14ac:dyDescent="0.3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 x14ac:dyDescent="0.3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 x14ac:dyDescent="0.3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 x14ac:dyDescent="0.3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 x14ac:dyDescent="0.3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 x14ac:dyDescent="0.3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 x14ac:dyDescent="0.3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 x14ac:dyDescent="0.3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 x14ac:dyDescent="0.3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 x14ac:dyDescent="0.3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 x14ac:dyDescent="0.3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 x14ac:dyDescent="0.3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 x14ac:dyDescent="0.3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 x14ac:dyDescent="0.3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 x14ac:dyDescent="0.3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 x14ac:dyDescent="0.3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 x14ac:dyDescent="0.3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 x14ac:dyDescent="0.3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 x14ac:dyDescent="0.3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 x14ac:dyDescent="0.3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 x14ac:dyDescent="0.3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 x14ac:dyDescent="0.3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 x14ac:dyDescent="0.3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 x14ac:dyDescent="0.3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 x14ac:dyDescent="0.3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 x14ac:dyDescent="0.3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 x14ac:dyDescent="0.3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 x14ac:dyDescent="0.3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 x14ac:dyDescent="0.3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 x14ac:dyDescent="0.3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 x14ac:dyDescent="0.3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 x14ac:dyDescent="0.3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 x14ac:dyDescent="0.3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 x14ac:dyDescent="0.3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 x14ac:dyDescent="0.3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 x14ac:dyDescent="0.3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 x14ac:dyDescent="0.3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 x14ac:dyDescent="0.3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 x14ac:dyDescent="0.3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 x14ac:dyDescent="0.3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 x14ac:dyDescent="0.3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 x14ac:dyDescent="0.3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 x14ac:dyDescent="0.3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 x14ac:dyDescent="0.3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 x14ac:dyDescent="0.3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 x14ac:dyDescent="0.3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 x14ac:dyDescent="0.3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 x14ac:dyDescent="0.3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 x14ac:dyDescent="0.3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 x14ac:dyDescent="0.3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 x14ac:dyDescent="0.3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 x14ac:dyDescent="0.3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 x14ac:dyDescent="0.3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 x14ac:dyDescent="0.3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 x14ac:dyDescent="0.3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 x14ac:dyDescent="0.3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 x14ac:dyDescent="0.3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 x14ac:dyDescent="0.3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 x14ac:dyDescent="0.3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 x14ac:dyDescent="0.3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 x14ac:dyDescent="0.3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 x14ac:dyDescent="0.3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 x14ac:dyDescent="0.3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 x14ac:dyDescent="0.3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 x14ac:dyDescent="0.3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 x14ac:dyDescent="0.3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 x14ac:dyDescent="0.3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 x14ac:dyDescent="0.3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 x14ac:dyDescent="0.3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 x14ac:dyDescent="0.3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 x14ac:dyDescent="0.3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 x14ac:dyDescent="0.3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 x14ac:dyDescent="0.3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 x14ac:dyDescent="0.3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 x14ac:dyDescent="0.3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 x14ac:dyDescent="0.3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 x14ac:dyDescent="0.3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 x14ac:dyDescent="0.3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 x14ac:dyDescent="0.3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 x14ac:dyDescent="0.3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 x14ac:dyDescent="0.3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 x14ac:dyDescent="0.3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 x14ac:dyDescent="0.3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 x14ac:dyDescent="0.3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 x14ac:dyDescent="0.3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 x14ac:dyDescent="0.3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 x14ac:dyDescent="0.3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 x14ac:dyDescent="0.3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 x14ac:dyDescent="0.3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 x14ac:dyDescent="0.3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 x14ac:dyDescent="0.3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 x14ac:dyDescent="0.3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 x14ac:dyDescent="0.3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 x14ac:dyDescent="0.3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 x14ac:dyDescent="0.3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 x14ac:dyDescent="0.3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 x14ac:dyDescent="0.3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 x14ac:dyDescent="0.3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 x14ac:dyDescent="0.3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 x14ac:dyDescent="0.3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 x14ac:dyDescent="0.3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 x14ac:dyDescent="0.3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 x14ac:dyDescent="0.3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 x14ac:dyDescent="0.3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 x14ac:dyDescent="0.3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 x14ac:dyDescent="0.3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 x14ac:dyDescent="0.3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 x14ac:dyDescent="0.3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 x14ac:dyDescent="0.3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 x14ac:dyDescent="0.3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 x14ac:dyDescent="0.3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 x14ac:dyDescent="0.3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 x14ac:dyDescent="0.3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 x14ac:dyDescent="0.3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 x14ac:dyDescent="0.3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 x14ac:dyDescent="0.3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 x14ac:dyDescent="0.3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 x14ac:dyDescent="0.3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 x14ac:dyDescent="0.3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 x14ac:dyDescent="0.3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 x14ac:dyDescent="0.3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 x14ac:dyDescent="0.3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 x14ac:dyDescent="0.3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 x14ac:dyDescent="0.3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 x14ac:dyDescent="0.3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 x14ac:dyDescent="0.3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 x14ac:dyDescent="0.3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 x14ac:dyDescent="0.3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 x14ac:dyDescent="0.3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 x14ac:dyDescent="0.3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 x14ac:dyDescent="0.3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 x14ac:dyDescent="0.3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 x14ac:dyDescent="0.3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 x14ac:dyDescent="0.3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 x14ac:dyDescent="0.3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 x14ac:dyDescent="0.3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 x14ac:dyDescent="0.3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 x14ac:dyDescent="0.3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 x14ac:dyDescent="0.3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 x14ac:dyDescent="0.3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 x14ac:dyDescent="0.3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 x14ac:dyDescent="0.3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 x14ac:dyDescent="0.3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 x14ac:dyDescent="0.3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 x14ac:dyDescent="0.3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 x14ac:dyDescent="0.3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 x14ac:dyDescent="0.3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 x14ac:dyDescent="0.3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 x14ac:dyDescent="0.3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 x14ac:dyDescent="0.3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 x14ac:dyDescent="0.3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 x14ac:dyDescent="0.3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 x14ac:dyDescent="0.3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 x14ac:dyDescent="0.3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 x14ac:dyDescent="0.3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 x14ac:dyDescent="0.3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 x14ac:dyDescent="0.3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 x14ac:dyDescent="0.3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 x14ac:dyDescent="0.3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 x14ac:dyDescent="0.3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 x14ac:dyDescent="0.3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 x14ac:dyDescent="0.3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 x14ac:dyDescent="0.3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 x14ac:dyDescent="0.3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 x14ac:dyDescent="0.3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 x14ac:dyDescent="0.3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 x14ac:dyDescent="0.3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 x14ac:dyDescent="0.3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 x14ac:dyDescent="0.3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 x14ac:dyDescent="0.3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 x14ac:dyDescent="0.3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 x14ac:dyDescent="0.3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 x14ac:dyDescent="0.3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 x14ac:dyDescent="0.3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 x14ac:dyDescent="0.3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 x14ac:dyDescent="0.3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 x14ac:dyDescent="0.3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 x14ac:dyDescent="0.3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 x14ac:dyDescent="0.3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 x14ac:dyDescent="0.3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 x14ac:dyDescent="0.3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 x14ac:dyDescent="0.3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 x14ac:dyDescent="0.3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 x14ac:dyDescent="0.3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 x14ac:dyDescent="0.3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 x14ac:dyDescent="0.3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 x14ac:dyDescent="0.3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 x14ac:dyDescent="0.3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 x14ac:dyDescent="0.3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 x14ac:dyDescent="0.3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 x14ac:dyDescent="0.3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 x14ac:dyDescent="0.3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 x14ac:dyDescent="0.3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 x14ac:dyDescent="0.3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 x14ac:dyDescent="0.3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 x14ac:dyDescent="0.3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 x14ac:dyDescent="0.3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 x14ac:dyDescent="0.3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 x14ac:dyDescent="0.3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 x14ac:dyDescent="0.3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 x14ac:dyDescent="0.3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 x14ac:dyDescent="0.3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 x14ac:dyDescent="0.3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 x14ac:dyDescent="0.3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 x14ac:dyDescent="0.3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 x14ac:dyDescent="0.3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 x14ac:dyDescent="0.3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 x14ac:dyDescent="0.3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 x14ac:dyDescent="0.3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 x14ac:dyDescent="0.3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 x14ac:dyDescent="0.3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 x14ac:dyDescent="0.3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 x14ac:dyDescent="0.3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 x14ac:dyDescent="0.3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 x14ac:dyDescent="0.3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 x14ac:dyDescent="0.3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 x14ac:dyDescent="0.3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 x14ac:dyDescent="0.3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 x14ac:dyDescent="0.3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 x14ac:dyDescent="0.3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 x14ac:dyDescent="0.3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 x14ac:dyDescent="0.3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 x14ac:dyDescent="0.3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 x14ac:dyDescent="0.3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 x14ac:dyDescent="0.3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 x14ac:dyDescent="0.3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 x14ac:dyDescent="0.3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 x14ac:dyDescent="0.3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 x14ac:dyDescent="0.3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 x14ac:dyDescent="0.3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 x14ac:dyDescent="0.3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 x14ac:dyDescent="0.3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 x14ac:dyDescent="0.3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 x14ac:dyDescent="0.3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 x14ac:dyDescent="0.3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 x14ac:dyDescent="0.3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 x14ac:dyDescent="0.3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 x14ac:dyDescent="0.3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 x14ac:dyDescent="0.3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 x14ac:dyDescent="0.3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 x14ac:dyDescent="0.3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 x14ac:dyDescent="0.3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 x14ac:dyDescent="0.3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 x14ac:dyDescent="0.3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 x14ac:dyDescent="0.3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 x14ac:dyDescent="0.3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 x14ac:dyDescent="0.3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 x14ac:dyDescent="0.3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 x14ac:dyDescent="0.3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 x14ac:dyDescent="0.3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 x14ac:dyDescent="0.3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 x14ac:dyDescent="0.3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 x14ac:dyDescent="0.3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 x14ac:dyDescent="0.3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 x14ac:dyDescent="0.3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 x14ac:dyDescent="0.3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 x14ac:dyDescent="0.3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 x14ac:dyDescent="0.3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 x14ac:dyDescent="0.3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 x14ac:dyDescent="0.3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 x14ac:dyDescent="0.3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 x14ac:dyDescent="0.3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 x14ac:dyDescent="0.3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 x14ac:dyDescent="0.3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 x14ac:dyDescent="0.3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 x14ac:dyDescent="0.3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 x14ac:dyDescent="0.3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 x14ac:dyDescent="0.3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 x14ac:dyDescent="0.3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 x14ac:dyDescent="0.3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 x14ac:dyDescent="0.3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 x14ac:dyDescent="0.3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 x14ac:dyDescent="0.3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 x14ac:dyDescent="0.3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 x14ac:dyDescent="0.3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 x14ac:dyDescent="0.3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 x14ac:dyDescent="0.3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 x14ac:dyDescent="0.3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 x14ac:dyDescent="0.3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 x14ac:dyDescent="0.3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 x14ac:dyDescent="0.3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 x14ac:dyDescent="0.3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 x14ac:dyDescent="0.3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 x14ac:dyDescent="0.3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 x14ac:dyDescent="0.3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 x14ac:dyDescent="0.3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 x14ac:dyDescent="0.3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 x14ac:dyDescent="0.3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 x14ac:dyDescent="0.3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 x14ac:dyDescent="0.3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 x14ac:dyDescent="0.3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 x14ac:dyDescent="0.3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 x14ac:dyDescent="0.3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 x14ac:dyDescent="0.3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 x14ac:dyDescent="0.3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 x14ac:dyDescent="0.3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 x14ac:dyDescent="0.3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 x14ac:dyDescent="0.3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 x14ac:dyDescent="0.3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 x14ac:dyDescent="0.3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 x14ac:dyDescent="0.3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 x14ac:dyDescent="0.3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 x14ac:dyDescent="0.3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 x14ac:dyDescent="0.3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 x14ac:dyDescent="0.3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 x14ac:dyDescent="0.3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 x14ac:dyDescent="0.3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 x14ac:dyDescent="0.3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 x14ac:dyDescent="0.3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 x14ac:dyDescent="0.3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 x14ac:dyDescent="0.3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 x14ac:dyDescent="0.3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 x14ac:dyDescent="0.3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 x14ac:dyDescent="0.3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 x14ac:dyDescent="0.3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 x14ac:dyDescent="0.3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 x14ac:dyDescent="0.3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 x14ac:dyDescent="0.3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 x14ac:dyDescent="0.3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 x14ac:dyDescent="0.3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 x14ac:dyDescent="0.3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 x14ac:dyDescent="0.3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 x14ac:dyDescent="0.3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 x14ac:dyDescent="0.3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 x14ac:dyDescent="0.3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 x14ac:dyDescent="0.3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 x14ac:dyDescent="0.3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 x14ac:dyDescent="0.3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 x14ac:dyDescent="0.3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 x14ac:dyDescent="0.3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 x14ac:dyDescent="0.3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 x14ac:dyDescent="0.3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 x14ac:dyDescent="0.3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 x14ac:dyDescent="0.3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 x14ac:dyDescent="0.3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 x14ac:dyDescent="0.3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 x14ac:dyDescent="0.3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 x14ac:dyDescent="0.3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 x14ac:dyDescent="0.3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 x14ac:dyDescent="0.3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 x14ac:dyDescent="0.3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 x14ac:dyDescent="0.3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 x14ac:dyDescent="0.3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 x14ac:dyDescent="0.3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 x14ac:dyDescent="0.3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 x14ac:dyDescent="0.3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 x14ac:dyDescent="0.3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 x14ac:dyDescent="0.3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 x14ac:dyDescent="0.3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 x14ac:dyDescent="0.3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 x14ac:dyDescent="0.3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 x14ac:dyDescent="0.3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 x14ac:dyDescent="0.3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 x14ac:dyDescent="0.3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 x14ac:dyDescent="0.3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 x14ac:dyDescent="0.3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 x14ac:dyDescent="0.3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 x14ac:dyDescent="0.3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 x14ac:dyDescent="0.3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 x14ac:dyDescent="0.3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 x14ac:dyDescent="0.3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 x14ac:dyDescent="0.3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 x14ac:dyDescent="0.3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 x14ac:dyDescent="0.3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 x14ac:dyDescent="0.3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 x14ac:dyDescent="0.3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 x14ac:dyDescent="0.3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 x14ac:dyDescent="0.3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 x14ac:dyDescent="0.3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 x14ac:dyDescent="0.3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 x14ac:dyDescent="0.3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 x14ac:dyDescent="0.3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 x14ac:dyDescent="0.3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 x14ac:dyDescent="0.3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 x14ac:dyDescent="0.3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 x14ac:dyDescent="0.3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 x14ac:dyDescent="0.3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 x14ac:dyDescent="0.3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 x14ac:dyDescent="0.3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 x14ac:dyDescent="0.3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 x14ac:dyDescent="0.3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 x14ac:dyDescent="0.3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 x14ac:dyDescent="0.3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 x14ac:dyDescent="0.3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 x14ac:dyDescent="0.3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 x14ac:dyDescent="0.3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 x14ac:dyDescent="0.3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 x14ac:dyDescent="0.3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 x14ac:dyDescent="0.3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 x14ac:dyDescent="0.3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 x14ac:dyDescent="0.3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 x14ac:dyDescent="0.3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 x14ac:dyDescent="0.3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 x14ac:dyDescent="0.3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 x14ac:dyDescent="0.3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 x14ac:dyDescent="0.3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 x14ac:dyDescent="0.3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 x14ac:dyDescent="0.3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 x14ac:dyDescent="0.3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 x14ac:dyDescent="0.3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 x14ac:dyDescent="0.3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 x14ac:dyDescent="0.3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 x14ac:dyDescent="0.3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 x14ac:dyDescent="0.3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 x14ac:dyDescent="0.3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 x14ac:dyDescent="0.3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 x14ac:dyDescent="0.3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 x14ac:dyDescent="0.3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 x14ac:dyDescent="0.3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 x14ac:dyDescent="0.3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 x14ac:dyDescent="0.3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 x14ac:dyDescent="0.3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 x14ac:dyDescent="0.3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 x14ac:dyDescent="0.3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 x14ac:dyDescent="0.3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 x14ac:dyDescent="0.3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 x14ac:dyDescent="0.3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 x14ac:dyDescent="0.3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 x14ac:dyDescent="0.3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 x14ac:dyDescent="0.3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 x14ac:dyDescent="0.3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 x14ac:dyDescent="0.3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 x14ac:dyDescent="0.3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 x14ac:dyDescent="0.3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 x14ac:dyDescent="0.3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 x14ac:dyDescent="0.3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 x14ac:dyDescent="0.3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 x14ac:dyDescent="0.3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 x14ac:dyDescent="0.3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 x14ac:dyDescent="0.3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 x14ac:dyDescent="0.3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 x14ac:dyDescent="0.3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 x14ac:dyDescent="0.3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 x14ac:dyDescent="0.3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 x14ac:dyDescent="0.3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 x14ac:dyDescent="0.3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 x14ac:dyDescent="0.3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 x14ac:dyDescent="0.3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 x14ac:dyDescent="0.3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 x14ac:dyDescent="0.3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 x14ac:dyDescent="0.3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 x14ac:dyDescent="0.3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 x14ac:dyDescent="0.3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 x14ac:dyDescent="0.3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 x14ac:dyDescent="0.3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 x14ac:dyDescent="0.3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 x14ac:dyDescent="0.3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 x14ac:dyDescent="0.3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 x14ac:dyDescent="0.3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 x14ac:dyDescent="0.3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 x14ac:dyDescent="0.3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 x14ac:dyDescent="0.3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 x14ac:dyDescent="0.3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 x14ac:dyDescent="0.3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 x14ac:dyDescent="0.3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 x14ac:dyDescent="0.3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 x14ac:dyDescent="0.3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 x14ac:dyDescent="0.3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 x14ac:dyDescent="0.3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 x14ac:dyDescent="0.3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 x14ac:dyDescent="0.3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 x14ac:dyDescent="0.3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 x14ac:dyDescent="0.3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 x14ac:dyDescent="0.3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 x14ac:dyDescent="0.3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 x14ac:dyDescent="0.3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 x14ac:dyDescent="0.3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 x14ac:dyDescent="0.3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 x14ac:dyDescent="0.3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 x14ac:dyDescent="0.3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 x14ac:dyDescent="0.3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 x14ac:dyDescent="0.3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 x14ac:dyDescent="0.3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 x14ac:dyDescent="0.3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 x14ac:dyDescent="0.3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 x14ac:dyDescent="0.3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 x14ac:dyDescent="0.3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 x14ac:dyDescent="0.3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 x14ac:dyDescent="0.3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 x14ac:dyDescent="0.3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 x14ac:dyDescent="0.3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 x14ac:dyDescent="0.3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 x14ac:dyDescent="0.3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 x14ac:dyDescent="0.3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 x14ac:dyDescent="0.3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 x14ac:dyDescent="0.3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 x14ac:dyDescent="0.3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 x14ac:dyDescent="0.3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 x14ac:dyDescent="0.3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 x14ac:dyDescent="0.3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 x14ac:dyDescent="0.3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 x14ac:dyDescent="0.3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 x14ac:dyDescent="0.3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 x14ac:dyDescent="0.3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 x14ac:dyDescent="0.3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 x14ac:dyDescent="0.3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 x14ac:dyDescent="0.3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 x14ac:dyDescent="0.3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 x14ac:dyDescent="0.3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 x14ac:dyDescent="0.3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 x14ac:dyDescent="0.3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 x14ac:dyDescent="0.3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 x14ac:dyDescent="0.3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 x14ac:dyDescent="0.3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 x14ac:dyDescent="0.3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 x14ac:dyDescent="0.3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 x14ac:dyDescent="0.3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 x14ac:dyDescent="0.3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 x14ac:dyDescent="0.3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 x14ac:dyDescent="0.3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 x14ac:dyDescent="0.3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 x14ac:dyDescent="0.3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 x14ac:dyDescent="0.3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 x14ac:dyDescent="0.3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 x14ac:dyDescent="0.3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 x14ac:dyDescent="0.3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 x14ac:dyDescent="0.3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 x14ac:dyDescent="0.3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 x14ac:dyDescent="0.3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 x14ac:dyDescent="0.3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 x14ac:dyDescent="0.3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 x14ac:dyDescent="0.3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 x14ac:dyDescent="0.3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 x14ac:dyDescent="0.3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 x14ac:dyDescent="0.3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 x14ac:dyDescent="0.3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 x14ac:dyDescent="0.3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 x14ac:dyDescent="0.3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 x14ac:dyDescent="0.3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 x14ac:dyDescent="0.3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 x14ac:dyDescent="0.3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 x14ac:dyDescent="0.3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 x14ac:dyDescent="0.3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 x14ac:dyDescent="0.3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 x14ac:dyDescent="0.3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 x14ac:dyDescent="0.3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 x14ac:dyDescent="0.3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 x14ac:dyDescent="0.3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 x14ac:dyDescent="0.3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 x14ac:dyDescent="0.3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 x14ac:dyDescent="0.3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 x14ac:dyDescent="0.3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 x14ac:dyDescent="0.3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 x14ac:dyDescent="0.3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 x14ac:dyDescent="0.3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 x14ac:dyDescent="0.3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 x14ac:dyDescent="0.3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 x14ac:dyDescent="0.3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 x14ac:dyDescent="0.3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 x14ac:dyDescent="0.3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 x14ac:dyDescent="0.3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 x14ac:dyDescent="0.3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 x14ac:dyDescent="0.3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 x14ac:dyDescent="0.3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 x14ac:dyDescent="0.3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 x14ac:dyDescent="0.3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 x14ac:dyDescent="0.3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 x14ac:dyDescent="0.3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 x14ac:dyDescent="0.3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 x14ac:dyDescent="0.3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 x14ac:dyDescent="0.3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 x14ac:dyDescent="0.3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 x14ac:dyDescent="0.3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 x14ac:dyDescent="0.3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 x14ac:dyDescent="0.3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 x14ac:dyDescent="0.3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 x14ac:dyDescent="0.3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 x14ac:dyDescent="0.3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 x14ac:dyDescent="0.3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 x14ac:dyDescent="0.3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 x14ac:dyDescent="0.3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 x14ac:dyDescent="0.3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 x14ac:dyDescent="0.3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 x14ac:dyDescent="0.3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 x14ac:dyDescent="0.3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 x14ac:dyDescent="0.3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 x14ac:dyDescent="0.3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 x14ac:dyDescent="0.3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 x14ac:dyDescent="0.3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 x14ac:dyDescent="0.3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 x14ac:dyDescent="0.3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 x14ac:dyDescent="0.3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 x14ac:dyDescent="0.3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 x14ac:dyDescent="0.3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 x14ac:dyDescent="0.3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 x14ac:dyDescent="0.3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 x14ac:dyDescent="0.3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 x14ac:dyDescent="0.3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 x14ac:dyDescent="0.3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 x14ac:dyDescent="0.3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 x14ac:dyDescent="0.3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 x14ac:dyDescent="0.3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 x14ac:dyDescent="0.3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 x14ac:dyDescent="0.3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 x14ac:dyDescent="0.3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 x14ac:dyDescent="0.3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 x14ac:dyDescent="0.3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 x14ac:dyDescent="0.3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 x14ac:dyDescent="0.3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 x14ac:dyDescent="0.3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 x14ac:dyDescent="0.3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 x14ac:dyDescent="0.3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 x14ac:dyDescent="0.3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 x14ac:dyDescent="0.3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 x14ac:dyDescent="0.3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 x14ac:dyDescent="0.3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 x14ac:dyDescent="0.3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 x14ac:dyDescent="0.3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 x14ac:dyDescent="0.3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 x14ac:dyDescent="0.3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 x14ac:dyDescent="0.3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 x14ac:dyDescent="0.3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 x14ac:dyDescent="0.3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 x14ac:dyDescent="0.3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 x14ac:dyDescent="0.3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 x14ac:dyDescent="0.3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 x14ac:dyDescent="0.3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 x14ac:dyDescent="0.3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 x14ac:dyDescent="0.3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 x14ac:dyDescent="0.3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 x14ac:dyDescent="0.3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 x14ac:dyDescent="0.3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 x14ac:dyDescent="0.3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 x14ac:dyDescent="0.3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 x14ac:dyDescent="0.3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 x14ac:dyDescent="0.3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 x14ac:dyDescent="0.3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 x14ac:dyDescent="0.3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 x14ac:dyDescent="0.3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 x14ac:dyDescent="0.3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 x14ac:dyDescent="0.3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 x14ac:dyDescent="0.3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 x14ac:dyDescent="0.3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 x14ac:dyDescent="0.3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 x14ac:dyDescent="0.3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 x14ac:dyDescent="0.3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 x14ac:dyDescent="0.3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 x14ac:dyDescent="0.3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 x14ac:dyDescent="0.3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 x14ac:dyDescent="0.3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 x14ac:dyDescent="0.3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 x14ac:dyDescent="0.3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 x14ac:dyDescent="0.3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 x14ac:dyDescent="0.3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 x14ac:dyDescent="0.3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 x14ac:dyDescent="0.3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 x14ac:dyDescent="0.3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 x14ac:dyDescent="0.3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 x14ac:dyDescent="0.3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 x14ac:dyDescent="0.3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 x14ac:dyDescent="0.3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 x14ac:dyDescent="0.3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 x14ac:dyDescent="0.3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 x14ac:dyDescent="0.3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 x14ac:dyDescent="0.3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 x14ac:dyDescent="0.3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 x14ac:dyDescent="0.3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 x14ac:dyDescent="0.3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 x14ac:dyDescent="0.3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 x14ac:dyDescent="0.3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 x14ac:dyDescent="0.3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 x14ac:dyDescent="0.3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 x14ac:dyDescent="0.3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 x14ac:dyDescent="0.3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 x14ac:dyDescent="0.3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 x14ac:dyDescent="0.3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 x14ac:dyDescent="0.3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 x14ac:dyDescent="0.3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 x14ac:dyDescent="0.3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 x14ac:dyDescent="0.3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 x14ac:dyDescent="0.3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 x14ac:dyDescent="0.3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 x14ac:dyDescent="0.3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 x14ac:dyDescent="0.3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 x14ac:dyDescent="0.3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 x14ac:dyDescent="0.3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 x14ac:dyDescent="0.3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 x14ac:dyDescent="0.3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 x14ac:dyDescent="0.3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 x14ac:dyDescent="0.3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 x14ac:dyDescent="0.3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 x14ac:dyDescent="0.3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 x14ac:dyDescent="0.3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 x14ac:dyDescent="0.3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 x14ac:dyDescent="0.3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 x14ac:dyDescent="0.3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 x14ac:dyDescent="0.3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 x14ac:dyDescent="0.3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 x14ac:dyDescent="0.3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 x14ac:dyDescent="0.3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 x14ac:dyDescent="0.3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 x14ac:dyDescent="0.3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 x14ac:dyDescent="0.3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 x14ac:dyDescent="0.3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 x14ac:dyDescent="0.3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 x14ac:dyDescent="0.3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 x14ac:dyDescent="0.3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 x14ac:dyDescent="0.3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 x14ac:dyDescent="0.3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 x14ac:dyDescent="0.3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 x14ac:dyDescent="0.3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 x14ac:dyDescent="0.3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 x14ac:dyDescent="0.3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 x14ac:dyDescent="0.3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 x14ac:dyDescent="0.3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 x14ac:dyDescent="0.3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 x14ac:dyDescent="0.3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 x14ac:dyDescent="0.3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 x14ac:dyDescent="0.3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 x14ac:dyDescent="0.3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 x14ac:dyDescent="0.3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 x14ac:dyDescent="0.3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 x14ac:dyDescent="0.3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 x14ac:dyDescent="0.3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 x14ac:dyDescent="0.3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 x14ac:dyDescent="0.3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 x14ac:dyDescent="0.3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 x14ac:dyDescent="0.3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 x14ac:dyDescent="0.3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 x14ac:dyDescent="0.3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 x14ac:dyDescent="0.3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 x14ac:dyDescent="0.3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 x14ac:dyDescent="0.3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 x14ac:dyDescent="0.3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 x14ac:dyDescent="0.3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 x14ac:dyDescent="0.3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 x14ac:dyDescent="0.3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 x14ac:dyDescent="0.3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 x14ac:dyDescent="0.3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 x14ac:dyDescent="0.3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 x14ac:dyDescent="0.3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 x14ac:dyDescent="0.3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 x14ac:dyDescent="0.3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 x14ac:dyDescent="0.3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 x14ac:dyDescent="0.3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 x14ac:dyDescent="0.3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 x14ac:dyDescent="0.3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 x14ac:dyDescent="0.3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 x14ac:dyDescent="0.3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 x14ac:dyDescent="0.3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 x14ac:dyDescent="0.3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 x14ac:dyDescent="0.3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 x14ac:dyDescent="0.3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 x14ac:dyDescent="0.3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 x14ac:dyDescent="0.3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 x14ac:dyDescent="0.3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 x14ac:dyDescent="0.3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 x14ac:dyDescent="0.3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 x14ac:dyDescent="0.3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 x14ac:dyDescent="0.3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 x14ac:dyDescent="0.3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 x14ac:dyDescent="0.3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 x14ac:dyDescent="0.3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 x14ac:dyDescent="0.3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 x14ac:dyDescent="0.3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 x14ac:dyDescent="0.3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 x14ac:dyDescent="0.3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 x14ac:dyDescent="0.3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 x14ac:dyDescent="0.3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 x14ac:dyDescent="0.3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 x14ac:dyDescent="0.3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 x14ac:dyDescent="0.3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 x14ac:dyDescent="0.3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 x14ac:dyDescent="0.3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 x14ac:dyDescent="0.3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 x14ac:dyDescent="0.3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 x14ac:dyDescent="0.3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 x14ac:dyDescent="0.3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 x14ac:dyDescent="0.3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 x14ac:dyDescent="0.3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 x14ac:dyDescent="0.3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 x14ac:dyDescent="0.3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 x14ac:dyDescent="0.3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 x14ac:dyDescent="0.3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 x14ac:dyDescent="0.3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 x14ac:dyDescent="0.3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 x14ac:dyDescent="0.3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 x14ac:dyDescent="0.3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 x14ac:dyDescent="0.3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 x14ac:dyDescent="0.3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 x14ac:dyDescent="0.3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 x14ac:dyDescent="0.3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 x14ac:dyDescent="0.3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 x14ac:dyDescent="0.3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 x14ac:dyDescent="0.3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 x14ac:dyDescent="0.3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 x14ac:dyDescent="0.3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 x14ac:dyDescent="0.3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 x14ac:dyDescent="0.3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 x14ac:dyDescent="0.3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 x14ac:dyDescent="0.3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 x14ac:dyDescent="0.3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 x14ac:dyDescent="0.3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 x14ac:dyDescent="0.3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 x14ac:dyDescent="0.3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 x14ac:dyDescent="0.3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 x14ac:dyDescent="0.3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 x14ac:dyDescent="0.3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 x14ac:dyDescent="0.3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 x14ac:dyDescent="0.3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 x14ac:dyDescent="0.3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 x14ac:dyDescent="0.3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 x14ac:dyDescent="0.3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 x14ac:dyDescent="0.3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 x14ac:dyDescent="0.3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 x14ac:dyDescent="0.3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 x14ac:dyDescent="0.3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 x14ac:dyDescent="0.3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 x14ac:dyDescent="0.3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 x14ac:dyDescent="0.3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 x14ac:dyDescent="0.3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 x14ac:dyDescent="0.3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 x14ac:dyDescent="0.3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 x14ac:dyDescent="0.3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 x14ac:dyDescent="0.3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 x14ac:dyDescent="0.3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 x14ac:dyDescent="0.3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 x14ac:dyDescent="0.3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 x14ac:dyDescent="0.3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 x14ac:dyDescent="0.3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 x14ac:dyDescent="0.3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 x14ac:dyDescent="0.3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 x14ac:dyDescent="0.3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 x14ac:dyDescent="0.3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 x14ac:dyDescent="0.3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 x14ac:dyDescent="0.3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 x14ac:dyDescent="0.3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 x14ac:dyDescent="0.3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 x14ac:dyDescent="0.3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 x14ac:dyDescent="0.3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 x14ac:dyDescent="0.3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 x14ac:dyDescent="0.3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 x14ac:dyDescent="0.3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 x14ac:dyDescent="0.3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 x14ac:dyDescent="0.3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 x14ac:dyDescent="0.3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 x14ac:dyDescent="0.3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 x14ac:dyDescent="0.3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 x14ac:dyDescent="0.3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 x14ac:dyDescent="0.3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 x14ac:dyDescent="0.3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 x14ac:dyDescent="0.3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 x14ac:dyDescent="0.3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 x14ac:dyDescent="0.3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 x14ac:dyDescent="0.3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 x14ac:dyDescent="0.3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 x14ac:dyDescent="0.3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 x14ac:dyDescent="0.3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 x14ac:dyDescent="0.3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 x14ac:dyDescent="0.3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 x14ac:dyDescent="0.3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 x14ac:dyDescent="0.3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 x14ac:dyDescent="0.3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 x14ac:dyDescent="0.3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 x14ac:dyDescent="0.3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 x14ac:dyDescent="0.3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 x14ac:dyDescent="0.3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 x14ac:dyDescent="0.3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 x14ac:dyDescent="0.3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 x14ac:dyDescent="0.3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 x14ac:dyDescent="0.3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 x14ac:dyDescent="0.3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 x14ac:dyDescent="0.3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 x14ac:dyDescent="0.3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 x14ac:dyDescent="0.3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 x14ac:dyDescent="0.3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 x14ac:dyDescent="0.3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 x14ac:dyDescent="0.3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 x14ac:dyDescent="0.3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 x14ac:dyDescent="0.3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 x14ac:dyDescent="0.3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 x14ac:dyDescent="0.3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 x14ac:dyDescent="0.3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 x14ac:dyDescent="0.3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 x14ac:dyDescent="0.3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 x14ac:dyDescent="0.3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 x14ac:dyDescent="0.3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 x14ac:dyDescent="0.3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 x14ac:dyDescent="0.3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 x14ac:dyDescent="0.3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 x14ac:dyDescent="0.3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 x14ac:dyDescent="0.3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 x14ac:dyDescent="0.3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 x14ac:dyDescent="0.3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 x14ac:dyDescent="0.3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 x14ac:dyDescent="0.3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 x14ac:dyDescent="0.3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 x14ac:dyDescent="0.3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 x14ac:dyDescent="0.3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 x14ac:dyDescent="0.3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 x14ac:dyDescent="0.3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 x14ac:dyDescent="0.3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 x14ac:dyDescent="0.3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 x14ac:dyDescent="0.3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 x14ac:dyDescent="0.3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 x14ac:dyDescent="0.3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 x14ac:dyDescent="0.3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 x14ac:dyDescent="0.3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 x14ac:dyDescent="0.3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 x14ac:dyDescent="0.3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 x14ac:dyDescent="0.3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 x14ac:dyDescent="0.3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 x14ac:dyDescent="0.3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 x14ac:dyDescent="0.3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 x14ac:dyDescent="0.3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 x14ac:dyDescent="0.3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 x14ac:dyDescent="0.3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 x14ac:dyDescent="0.3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 x14ac:dyDescent="0.3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 x14ac:dyDescent="0.3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 x14ac:dyDescent="0.3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 x14ac:dyDescent="0.3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 x14ac:dyDescent="0.3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 x14ac:dyDescent="0.3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 x14ac:dyDescent="0.3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 x14ac:dyDescent="0.3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 x14ac:dyDescent="0.3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 x14ac:dyDescent="0.3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 x14ac:dyDescent="0.3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 x14ac:dyDescent="0.3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 x14ac:dyDescent="0.3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 x14ac:dyDescent="0.3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 x14ac:dyDescent="0.3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 x14ac:dyDescent="0.3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 x14ac:dyDescent="0.3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 x14ac:dyDescent="0.3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 x14ac:dyDescent="0.3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 x14ac:dyDescent="0.3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 x14ac:dyDescent="0.3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 x14ac:dyDescent="0.3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 x14ac:dyDescent="0.3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 x14ac:dyDescent="0.3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 x14ac:dyDescent="0.3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 x14ac:dyDescent="0.3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 x14ac:dyDescent="0.3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 x14ac:dyDescent="0.3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 x14ac:dyDescent="0.3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 x14ac:dyDescent="0.3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 x14ac:dyDescent="0.3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 x14ac:dyDescent="0.3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 x14ac:dyDescent="0.3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 x14ac:dyDescent="0.3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 x14ac:dyDescent="0.3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 x14ac:dyDescent="0.3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 x14ac:dyDescent="0.3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 x14ac:dyDescent="0.3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 x14ac:dyDescent="0.3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 x14ac:dyDescent="0.3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 x14ac:dyDescent="0.3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 x14ac:dyDescent="0.3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 x14ac:dyDescent="0.3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 x14ac:dyDescent="0.3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 x14ac:dyDescent="0.3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 x14ac:dyDescent="0.3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 x14ac:dyDescent="0.3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 x14ac:dyDescent="0.3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 x14ac:dyDescent="0.3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 x14ac:dyDescent="0.3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 x14ac:dyDescent="0.3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 x14ac:dyDescent="0.3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 x14ac:dyDescent="0.3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 x14ac:dyDescent="0.3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 x14ac:dyDescent="0.3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 x14ac:dyDescent="0.3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 x14ac:dyDescent="0.3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 x14ac:dyDescent="0.3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 x14ac:dyDescent="0.3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 x14ac:dyDescent="0.3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 x14ac:dyDescent="0.3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 x14ac:dyDescent="0.3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 x14ac:dyDescent="0.3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 x14ac:dyDescent="0.3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 x14ac:dyDescent="0.3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 x14ac:dyDescent="0.3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 x14ac:dyDescent="0.3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 x14ac:dyDescent="0.3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 x14ac:dyDescent="0.3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 x14ac:dyDescent="0.3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 x14ac:dyDescent="0.3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 x14ac:dyDescent="0.3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 x14ac:dyDescent="0.3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 x14ac:dyDescent="0.3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 x14ac:dyDescent="0.3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 x14ac:dyDescent="0.3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 x14ac:dyDescent="0.3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 x14ac:dyDescent="0.3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 x14ac:dyDescent="0.3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 x14ac:dyDescent="0.3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 x14ac:dyDescent="0.3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 x14ac:dyDescent="0.3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 x14ac:dyDescent="0.3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 x14ac:dyDescent="0.3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 x14ac:dyDescent="0.3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 x14ac:dyDescent="0.3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 x14ac:dyDescent="0.3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 x14ac:dyDescent="0.3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 x14ac:dyDescent="0.3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 x14ac:dyDescent="0.3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 x14ac:dyDescent="0.3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 x14ac:dyDescent="0.3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 x14ac:dyDescent="0.3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 x14ac:dyDescent="0.3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 x14ac:dyDescent="0.3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 x14ac:dyDescent="0.3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 x14ac:dyDescent="0.3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 x14ac:dyDescent="0.3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 x14ac:dyDescent="0.3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 x14ac:dyDescent="0.3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 x14ac:dyDescent="0.3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 x14ac:dyDescent="0.3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 x14ac:dyDescent="0.3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 x14ac:dyDescent="0.3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 x14ac:dyDescent="0.3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 x14ac:dyDescent="0.3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 x14ac:dyDescent="0.3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 x14ac:dyDescent="0.3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 x14ac:dyDescent="0.3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 x14ac:dyDescent="0.3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 x14ac:dyDescent="0.3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 x14ac:dyDescent="0.3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 x14ac:dyDescent="0.3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 x14ac:dyDescent="0.3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 x14ac:dyDescent="0.3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 x14ac:dyDescent="0.3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 x14ac:dyDescent="0.3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 x14ac:dyDescent="0.3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 x14ac:dyDescent="0.3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 x14ac:dyDescent="0.3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 x14ac:dyDescent="0.3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 x14ac:dyDescent="0.3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 x14ac:dyDescent="0.3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 x14ac:dyDescent="0.3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 x14ac:dyDescent="0.3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 x14ac:dyDescent="0.3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 x14ac:dyDescent="0.3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 x14ac:dyDescent="0.3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 x14ac:dyDescent="0.3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 x14ac:dyDescent="0.3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 x14ac:dyDescent="0.3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 x14ac:dyDescent="0.3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 x14ac:dyDescent="0.3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 x14ac:dyDescent="0.3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 x14ac:dyDescent="0.3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 x14ac:dyDescent="0.3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 x14ac:dyDescent="0.3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 x14ac:dyDescent="0.3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 x14ac:dyDescent="0.3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 x14ac:dyDescent="0.3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 x14ac:dyDescent="0.3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 x14ac:dyDescent="0.3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 x14ac:dyDescent="0.3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 x14ac:dyDescent="0.3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 x14ac:dyDescent="0.3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 x14ac:dyDescent="0.3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 x14ac:dyDescent="0.3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 x14ac:dyDescent="0.3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 x14ac:dyDescent="0.3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 x14ac:dyDescent="0.3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 x14ac:dyDescent="0.3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 x14ac:dyDescent="0.3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 x14ac:dyDescent="0.3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 x14ac:dyDescent="0.3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 x14ac:dyDescent="0.3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 x14ac:dyDescent="0.3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 x14ac:dyDescent="0.3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 x14ac:dyDescent="0.3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 x14ac:dyDescent="0.3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 x14ac:dyDescent="0.3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 x14ac:dyDescent="0.3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 x14ac:dyDescent="0.3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 x14ac:dyDescent="0.3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 x14ac:dyDescent="0.3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 x14ac:dyDescent="0.3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 x14ac:dyDescent="0.3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 x14ac:dyDescent="0.3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 x14ac:dyDescent="0.3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 x14ac:dyDescent="0.3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 x14ac:dyDescent="0.3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 x14ac:dyDescent="0.3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 x14ac:dyDescent="0.3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 x14ac:dyDescent="0.3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 x14ac:dyDescent="0.3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 x14ac:dyDescent="0.3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 x14ac:dyDescent="0.3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 x14ac:dyDescent="0.3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 x14ac:dyDescent="0.3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 x14ac:dyDescent="0.3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 x14ac:dyDescent="0.3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 x14ac:dyDescent="0.3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 x14ac:dyDescent="0.3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 x14ac:dyDescent="0.3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 x14ac:dyDescent="0.3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 x14ac:dyDescent="0.3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 x14ac:dyDescent="0.3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 x14ac:dyDescent="0.3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 x14ac:dyDescent="0.3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 x14ac:dyDescent="0.3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 x14ac:dyDescent="0.3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 x14ac:dyDescent="0.3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 x14ac:dyDescent="0.3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 x14ac:dyDescent="0.3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 x14ac:dyDescent="0.3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 x14ac:dyDescent="0.3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 x14ac:dyDescent="0.3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 x14ac:dyDescent="0.3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 x14ac:dyDescent="0.3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 x14ac:dyDescent="0.3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 x14ac:dyDescent="0.3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 x14ac:dyDescent="0.3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 x14ac:dyDescent="0.3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 x14ac:dyDescent="0.3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 x14ac:dyDescent="0.3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 x14ac:dyDescent="0.3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 x14ac:dyDescent="0.3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 x14ac:dyDescent="0.3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 x14ac:dyDescent="0.3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 x14ac:dyDescent="0.3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 x14ac:dyDescent="0.3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 x14ac:dyDescent="0.3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 x14ac:dyDescent="0.3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 x14ac:dyDescent="0.3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 x14ac:dyDescent="0.3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 x14ac:dyDescent="0.3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 x14ac:dyDescent="0.3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 x14ac:dyDescent="0.3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 x14ac:dyDescent="0.3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 x14ac:dyDescent="0.3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 x14ac:dyDescent="0.3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 x14ac:dyDescent="0.3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 x14ac:dyDescent="0.3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 x14ac:dyDescent="0.3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 x14ac:dyDescent="0.3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 x14ac:dyDescent="0.3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 x14ac:dyDescent="0.3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 x14ac:dyDescent="0.3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 x14ac:dyDescent="0.3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 x14ac:dyDescent="0.3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 x14ac:dyDescent="0.3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 x14ac:dyDescent="0.3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 x14ac:dyDescent="0.3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 x14ac:dyDescent="0.3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 x14ac:dyDescent="0.3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 x14ac:dyDescent="0.3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 x14ac:dyDescent="0.3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 x14ac:dyDescent="0.3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 x14ac:dyDescent="0.3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 x14ac:dyDescent="0.3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 x14ac:dyDescent="0.3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 x14ac:dyDescent="0.3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 x14ac:dyDescent="0.3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 x14ac:dyDescent="0.3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 x14ac:dyDescent="0.3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 x14ac:dyDescent="0.3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 x14ac:dyDescent="0.3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 x14ac:dyDescent="0.3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 x14ac:dyDescent="0.3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 x14ac:dyDescent="0.3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 x14ac:dyDescent="0.3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 x14ac:dyDescent="0.3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 x14ac:dyDescent="0.3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 x14ac:dyDescent="0.3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 x14ac:dyDescent="0.3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 x14ac:dyDescent="0.3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 x14ac:dyDescent="0.3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 x14ac:dyDescent="0.3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 x14ac:dyDescent="0.3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 x14ac:dyDescent="0.3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 x14ac:dyDescent="0.3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 x14ac:dyDescent="0.3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 x14ac:dyDescent="0.3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 x14ac:dyDescent="0.3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 x14ac:dyDescent="0.3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 x14ac:dyDescent="0.3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 x14ac:dyDescent="0.3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 x14ac:dyDescent="0.3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 x14ac:dyDescent="0.3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 x14ac:dyDescent="0.3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 x14ac:dyDescent="0.3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 x14ac:dyDescent="0.3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 x14ac:dyDescent="0.3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 x14ac:dyDescent="0.3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 x14ac:dyDescent="0.3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 x14ac:dyDescent="0.3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 x14ac:dyDescent="0.3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 x14ac:dyDescent="0.3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 x14ac:dyDescent="0.3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 x14ac:dyDescent="0.3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 x14ac:dyDescent="0.3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 x14ac:dyDescent="0.3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 x14ac:dyDescent="0.3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 x14ac:dyDescent="0.3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 x14ac:dyDescent="0.3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 x14ac:dyDescent="0.3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 x14ac:dyDescent="0.3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 x14ac:dyDescent="0.3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 x14ac:dyDescent="0.3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 x14ac:dyDescent="0.3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 x14ac:dyDescent="0.3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 x14ac:dyDescent="0.3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 x14ac:dyDescent="0.3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 x14ac:dyDescent="0.3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 x14ac:dyDescent="0.3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 x14ac:dyDescent="0.3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 x14ac:dyDescent="0.3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 x14ac:dyDescent="0.3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 x14ac:dyDescent="0.3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 x14ac:dyDescent="0.3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 x14ac:dyDescent="0.3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 x14ac:dyDescent="0.3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 x14ac:dyDescent="0.3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 x14ac:dyDescent="0.3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 x14ac:dyDescent="0.3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 x14ac:dyDescent="0.3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 x14ac:dyDescent="0.3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 x14ac:dyDescent="0.3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 x14ac:dyDescent="0.3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 x14ac:dyDescent="0.3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 x14ac:dyDescent="0.3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 x14ac:dyDescent="0.3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 x14ac:dyDescent="0.3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 x14ac:dyDescent="0.3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 x14ac:dyDescent="0.3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 x14ac:dyDescent="0.3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 x14ac:dyDescent="0.3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 x14ac:dyDescent="0.3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 x14ac:dyDescent="0.3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 x14ac:dyDescent="0.3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 x14ac:dyDescent="0.3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 x14ac:dyDescent="0.3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 x14ac:dyDescent="0.3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 x14ac:dyDescent="0.3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 x14ac:dyDescent="0.3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 x14ac:dyDescent="0.3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 x14ac:dyDescent="0.3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 x14ac:dyDescent="0.3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 x14ac:dyDescent="0.3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 x14ac:dyDescent="0.3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 x14ac:dyDescent="0.3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 x14ac:dyDescent="0.3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 x14ac:dyDescent="0.3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 x14ac:dyDescent="0.3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 x14ac:dyDescent="0.3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 x14ac:dyDescent="0.3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 x14ac:dyDescent="0.3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 x14ac:dyDescent="0.3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 x14ac:dyDescent="0.3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 x14ac:dyDescent="0.3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 x14ac:dyDescent="0.3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 x14ac:dyDescent="0.3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 x14ac:dyDescent="0.3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 x14ac:dyDescent="0.3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 x14ac:dyDescent="0.3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 x14ac:dyDescent="0.3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 x14ac:dyDescent="0.3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 x14ac:dyDescent="0.3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 x14ac:dyDescent="0.3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 x14ac:dyDescent="0.3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 x14ac:dyDescent="0.3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 x14ac:dyDescent="0.3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 x14ac:dyDescent="0.3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 x14ac:dyDescent="0.3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 x14ac:dyDescent="0.3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 x14ac:dyDescent="0.3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 x14ac:dyDescent="0.3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 x14ac:dyDescent="0.3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 x14ac:dyDescent="0.3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 x14ac:dyDescent="0.3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 x14ac:dyDescent="0.3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 x14ac:dyDescent="0.3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 x14ac:dyDescent="0.3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 x14ac:dyDescent="0.3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 x14ac:dyDescent="0.3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 x14ac:dyDescent="0.3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 x14ac:dyDescent="0.3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 x14ac:dyDescent="0.3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 x14ac:dyDescent="0.3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 x14ac:dyDescent="0.3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 x14ac:dyDescent="0.3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 x14ac:dyDescent="0.3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 x14ac:dyDescent="0.3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 x14ac:dyDescent="0.3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 x14ac:dyDescent="0.3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 x14ac:dyDescent="0.3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 x14ac:dyDescent="0.3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 x14ac:dyDescent="0.3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 x14ac:dyDescent="0.3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 x14ac:dyDescent="0.3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 x14ac:dyDescent="0.3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 x14ac:dyDescent="0.3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 x14ac:dyDescent="0.3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 x14ac:dyDescent="0.3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 x14ac:dyDescent="0.3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 x14ac:dyDescent="0.3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 x14ac:dyDescent="0.3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 x14ac:dyDescent="0.3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 x14ac:dyDescent="0.3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 x14ac:dyDescent="0.3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 x14ac:dyDescent="0.3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 x14ac:dyDescent="0.3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 x14ac:dyDescent="0.3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 x14ac:dyDescent="0.3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 x14ac:dyDescent="0.3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 x14ac:dyDescent="0.3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 x14ac:dyDescent="0.3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 x14ac:dyDescent="0.3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 x14ac:dyDescent="0.3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 x14ac:dyDescent="0.3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 x14ac:dyDescent="0.3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 x14ac:dyDescent="0.3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 x14ac:dyDescent="0.3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 x14ac:dyDescent="0.3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 x14ac:dyDescent="0.3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 x14ac:dyDescent="0.3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 x14ac:dyDescent="0.3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 x14ac:dyDescent="0.3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 x14ac:dyDescent="0.3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 x14ac:dyDescent="0.3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 x14ac:dyDescent="0.3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 x14ac:dyDescent="0.3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 x14ac:dyDescent="0.3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 x14ac:dyDescent="0.3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 x14ac:dyDescent="0.3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 x14ac:dyDescent="0.3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 x14ac:dyDescent="0.3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 x14ac:dyDescent="0.3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 x14ac:dyDescent="0.3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 x14ac:dyDescent="0.3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 x14ac:dyDescent="0.3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 x14ac:dyDescent="0.3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 x14ac:dyDescent="0.3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 x14ac:dyDescent="0.3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 x14ac:dyDescent="0.3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 x14ac:dyDescent="0.3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 x14ac:dyDescent="0.3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 x14ac:dyDescent="0.3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 x14ac:dyDescent="0.3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 x14ac:dyDescent="0.3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 x14ac:dyDescent="0.3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 x14ac:dyDescent="0.3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 x14ac:dyDescent="0.3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 x14ac:dyDescent="0.3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 x14ac:dyDescent="0.3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 x14ac:dyDescent="0.3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 x14ac:dyDescent="0.3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 x14ac:dyDescent="0.3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 x14ac:dyDescent="0.3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 x14ac:dyDescent="0.3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 x14ac:dyDescent="0.3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 x14ac:dyDescent="0.3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 x14ac:dyDescent="0.3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 x14ac:dyDescent="0.3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 x14ac:dyDescent="0.3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 x14ac:dyDescent="0.3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 x14ac:dyDescent="0.3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 x14ac:dyDescent="0.3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 x14ac:dyDescent="0.3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 x14ac:dyDescent="0.3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 x14ac:dyDescent="0.3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 x14ac:dyDescent="0.3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 x14ac:dyDescent="0.3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 x14ac:dyDescent="0.3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 x14ac:dyDescent="0.3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 x14ac:dyDescent="0.3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 x14ac:dyDescent="0.3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 x14ac:dyDescent="0.3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 x14ac:dyDescent="0.3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 x14ac:dyDescent="0.3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 x14ac:dyDescent="0.3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 x14ac:dyDescent="0.3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 x14ac:dyDescent="0.3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 x14ac:dyDescent="0.3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 x14ac:dyDescent="0.3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 x14ac:dyDescent="0.3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 x14ac:dyDescent="0.3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 x14ac:dyDescent="0.3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 x14ac:dyDescent="0.3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 x14ac:dyDescent="0.3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 x14ac:dyDescent="0.3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 x14ac:dyDescent="0.3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 x14ac:dyDescent="0.3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 x14ac:dyDescent="0.3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 x14ac:dyDescent="0.3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 x14ac:dyDescent="0.3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 x14ac:dyDescent="0.3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 x14ac:dyDescent="0.3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 x14ac:dyDescent="0.3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 x14ac:dyDescent="0.3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 x14ac:dyDescent="0.3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 x14ac:dyDescent="0.3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 x14ac:dyDescent="0.3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 x14ac:dyDescent="0.3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 x14ac:dyDescent="0.3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 x14ac:dyDescent="0.3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 x14ac:dyDescent="0.3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 x14ac:dyDescent="0.3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 x14ac:dyDescent="0.3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 x14ac:dyDescent="0.3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 x14ac:dyDescent="0.3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 x14ac:dyDescent="0.3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 x14ac:dyDescent="0.3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 x14ac:dyDescent="0.3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 x14ac:dyDescent="0.3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 x14ac:dyDescent="0.3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 x14ac:dyDescent="0.3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 x14ac:dyDescent="0.3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 x14ac:dyDescent="0.3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 x14ac:dyDescent="0.3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 x14ac:dyDescent="0.3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 x14ac:dyDescent="0.3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 x14ac:dyDescent="0.3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 x14ac:dyDescent="0.3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 x14ac:dyDescent="0.3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 x14ac:dyDescent="0.3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 x14ac:dyDescent="0.3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 x14ac:dyDescent="0.3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 x14ac:dyDescent="0.3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 x14ac:dyDescent="0.3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 x14ac:dyDescent="0.3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 x14ac:dyDescent="0.3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 x14ac:dyDescent="0.3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 x14ac:dyDescent="0.3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 x14ac:dyDescent="0.3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 x14ac:dyDescent="0.3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 x14ac:dyDescent="0.3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 x14ac:dyDescent="0.3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 x14ac:dyDescent="0.3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 x14ac:dyDescent="0.3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 x14ac:dyDescent="0.3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 x14ac:dyDescent="0.3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 x14ac:dyDescent="0.3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 x14ac:dyDescent="0.3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 x14ac:dyDescent="0.3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 x14ac:dyDescent="0.3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 x14ac:dyDescent="0.3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 x14ac:dyDescent="0.3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 x14ac:dyDescent="0.3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 x14ac:dyDescent="0.3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 x14ac:dyDescent="0.3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 x14ac:dyDescent="0.3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 x14ac:dyDescent="0.3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 x14ac:dyDescent="0.3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 x14ac:dyDescent="0.3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 x14ac:dyDescent="0.3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 x14ac:dyDescent="0.3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 x14ac:dyDescent="0.3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 x14ac:dyDescent="0.3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 x14ac:dyDescent="0.3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 x14ac:dyDescent="0.3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 x14ac:dyDescent="0.3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 x14ac:dyDescent="0.3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 x14ac:dyDescent="0.3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 x14ac:dyDescent="0.3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 x14ac:dyDescent="0.3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 x14ac:dyDescent="0.3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 x14ac:dyDescent="0.3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 x14ac:dyDescent="0.3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 x14ac:dyDescent="0.3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 x14ac:dyDescent="0.3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 x14ac:dyDescent="0.3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 x14ac:dyDescent="0.3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 x14ac:dyDescent="0.3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 x14ac:dyDescent="0.3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 x14ac:dyDescent="0.3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 x14ac:dyDescent="0.3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 x14ac:dyDescent="0.3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 x14ac:dyDescent="0.3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 x14ac:dyDescent="0.3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 x14ac:dyDescent="0.3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 x14ac:dyDescent="0.3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 x14ac:dyDescent="0.3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 x14ac:dyDescent="0.3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 x14ac:dyDescent="0.3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 x14ac:dyDescent="0.3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 x14ac:dyDescent="0.3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 x14ac:dyDescent="0.3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 x14ac:dyDescent="0.3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 x14ac:dyDescent="0.3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 x14ac:dyDescent="0.3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 x14ac:dyDescent="0.3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 x14ac:dyDescent="0.3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 x14ac:dyDescent="0.3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 x14ac:dyDescent="0.3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 x14ac:dyDescent="0.3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 x14ac:dyDescent="0.3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 x14ac:dyDescent="0.3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 x14ac:dyDescent="0.3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 x14ac:dyDescent="0.3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 x14ac:dyDescent="0.3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 x14ac:dyDescent="0.3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 x14ac:dyDescent="0.3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 x14ac:dyDescent="0.3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 x14ac:dyDescent="0.3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 x14ac:dyDescent="0.3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 x14ac:dyDescent="0.3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 x14ac:dyDescent="0.3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 x14ac:dyDescent="0.3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 x14ac:dyDescent="0.3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 x14ac:dyDescent="0.3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 x14ac:dyDescent="0.3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 x14ac:dyDescent="0.3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 x14ac:dyDescent="0.3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 x14ac:dyDescent="0.3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 x14ac:dyDescent="0.3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 x14ac:dyDescent="0.3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 x14ac:dyDescent="0.3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 x14ac:dyDescent="0.3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 x14ac:dyDescent="0.3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 x14ac:dyDescent="0.3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 x14ac:dyDescent="0.3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 x14ac:dyDescent="0.3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 x14ac:dyDescent="0.3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 x14ac:dyDescent="0.3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 x14ac:dyDescent="0.3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 x14ac:dyDescent="0.3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 x14ac:dyDescent="0.3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 x14ac:dyDescent="0.3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 x14ac:dyDescent="0.3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 x14ac:dyDescent="0.3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 x14ac:dyDescent="0.3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 x14ac:dyDescent="0.3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 x14ac:dyDescent="0.3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 x14ac:dyDescent="0.3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 x14ac:dyDescent="0.3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 x14ac:dyDescent="0.3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 x14ac:dyDescent="0.3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 x14ac:dyDescent="0.3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 x14ac:dyDescent="0.3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 x14ac:dyDescent="0.3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 x14ac:dyDescent="0.3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 x14ac:dyDescent="0.3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 x14ac:dyDescent="0.3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 x14ac:dyDescent="0.3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 x14ac:dyDescent="0.3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 x14ac:dyDescent="0.3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 x14ac:dyDescent="0.3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 x14ac:dyDescent="0.3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 x14ac:dyDescent="0.3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 x14ac:dyDescent="0.3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 x14ac:dyDescent="0.3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 x14ac:dyDescent="0.3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 x14ac:dyDescent="0.3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 x14ac:dyDescent="0.3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 x14ac:dyDescent="0.3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 x14ac:dyDescent="0.3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 x14ac:dyDescent="0.3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 x14ac:dyDescent="0.3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 x14ac:dyDescent="0.3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 x14ac:dyDescent="0.3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 x14ac:dyDescent="0.3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 x14ac:dyDescent="0.3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 x14ac:dyDescent="0.3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 x14ac:dyDescent="0.3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 x14ac:dyDescent="0.3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 x14ac:dyDescent="0.3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 x14ac:dyDescent="0.3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 x14ac:dyDescent="0.3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 x14ac:dyDescent="0.3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 x14ac:dyDescent="0.3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 x14ac:dyDescent="0.3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 x14ac:dyDescent="0.3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 x14ac:dyDescent="0.3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 x14ac:dyDescent="0.3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 x14ac:dyDescent="0.3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 x14ac:dyDescent="0.3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 x14ac:dyDescent="0.3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 x14ac:dyDescent="0.3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 x14ac:dyDescent="0.3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 x14ac:dyDescent="0.3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 x14ac:dyDescent="0.3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 x14ac:dyDescent="0.3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 x14ac:dyDescent="0.3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 x14ac:dyDescent="0.3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 x14ac:dyDescent="0.3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 x14ac:dyDescent="0.3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 x14ac:dyDescent="0.3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 x14ac:dyDescent="0.3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 x14ac:dyDescent="0.3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 x14ac:dyDescent="0.3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 x14ac:dyDescent="0.3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 x14ac:dyDescent="0.3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 x14ac:dyDescent="0.3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 x14ac:dyDescent="0.3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 x14ac:dyDescent="0.3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 x14ac:dyDescent="0.3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 x14ac:dyDescent="0.3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 x14ac:dyDescent="0.3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 x14ac:dyDescent="0.3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 x14ac:dyDescent="0.3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 x14ac:dyDescent="0.3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 x14ac:dyDescent="0.3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 x14ac:dyDescent="0.3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 x14ac:dyDescent="0.3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 x14ac:dyDescent="0.3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 x14ac:dyDescent="0.3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 x14ac:dyDescent="0.3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 x14ac:dyDescent="0.3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 x14ac:dyDescent="0.3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 x14ac:dyDescent="0.3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 x14ac:dyDescent="0.3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 x14ac:dyDescent="0.3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 x14ac:dyDescent="0.3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 x14ac:dyDescent="0.3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 x14ac:dyDescent="0.3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 x14ac:dyDescent="0.3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 x14ac:dyDescent="0.3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 x14ac:dyDescent="0.3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 x14ac:dyDescent="0.3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 x14ac:dyDescent="0.3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 x14ac:dyDescent="0.3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 x14ac:dyDescent="0.3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 x14ac:dyDescent="0.3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 x14ac:dyDescent="0.3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 x14ac:dyDescent="0.3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 x14ac:dyDescent="0.3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 x14ac:dyDescent="0.3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 x14ac:dyDescent="0.3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 x14ac:dyDescent="0.3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 x14ac:dyDescent="0.3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 x14ac:dyDescent="0.3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 x14ac:dyDescent="0.3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 x14ac:dyDescent="0.3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 x14ac:dyDescent="0.3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 x14ac:dyDescent="0.3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 x14ac:dyDescent="0.3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 x14ac:dyDescent="0.3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 x14ac:dyDescent="0.3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 x14ac:dyDescent="0.3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 x14ac:dyDescent="0.3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 x14ac:dyDescent="0.3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 x14ac:dyDescent="0.3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 x14ac:dyDescent="0.3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 x14ac:dyDescent="0.3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 x14ac:dyDescent="0.3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 x14ac:dyDescent="0.3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 x14ac:dyDescent="0.3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 x14ac:dyDescent="0.3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 x14ac:dyDescent="0.3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 x14ac:dyDescent="0.3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 x14ac:dyDescent="0.3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 x14ac:dyDescent="0.3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 x14ac:dyDescent="0.3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 x14ac:dyDescent="0.3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 x14ac:dyDescent="0.3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 x14ac:dyDescent="0.3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 x14ac:dyDescent="0.3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 x14ac:dyDescent="0.3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 x14ac:dyDescent="0.3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 x14ac:dyDescent="0.3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 x14ac:dyDescent="0.3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 x14ac:dyDescent="0.3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 x14ac:dyDescent="0.3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 x14ac:dyDescent="0.3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 x14ac:dyDescent="0.3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 x14ac:dyDescent="0.3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 x14ac:dyDescent="0.3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 x14ac:dyDescent="0.3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 x14ac:dyDescent="0.3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 x14ac:dyDescent="0.3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 x14ac:dyDescent="0.3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 x14ac:dyDescent="0.3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 x14ac:dyDescent="0.3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 x14ac:dyDescent="0.3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 x14ac:dyDescent="0.3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 x14ac:dyDescent="0.3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 x14ac:dyDescent="0.3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 x14ac:dyDescent="0.3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 x14ac:dyDescent="0.3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 x14ac:dyDescent="0.3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 x14ac:dyDescent="0.3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 x14ac:dyDescent="0.3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 x14ac:dyDescent="0.3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 x14ac:dyDescent="0.3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 x14ac:dyDescent="0.3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 x14ac:dyDescent="0.3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 x14ac:dyDescent="0.3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 x14ac:dyDescent="0.3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 x14ac:dyDescent="0.3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 x14ac:dyDescent="0.3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 x14ac:dyDescent="0.3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 x14ac:dyDescent="0.3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 x14ac:dyDescent="0.3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 x14ac:dyDescent="0.3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 x14ac:dyDescent="0.3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 x14ac:dyDescent="0.3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 x14ac:dyDescent="0.3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 x14ac:dyDescent="0.3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 x14ac:dyDescent="0.3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 x14ac:dyDescent="0.3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 x14ac:dyDescent="0.3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 x14ac:dyDescent="0.3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 x14ac:dyDescent="0.3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 x14ac:dyDescent="0.3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 x14ac:dyDescent="0.3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 x14ac:dyDescent="0.3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 x14ac:dyDescent="0.3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 x14ac:dyDescent="0.3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 x14ac:dyDescent="0.3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 x14ac:dyDescent="0.3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 x14ac:dyDescent="0.3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 x14ac:dyDescent="0.3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 x14ac:dyDescent="0.3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 x14ac:dyDescent="0.3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 x14ac:dyDescent="0.3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 x14ac:dyDescent="0.3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 x14ac:dyDescent="0.3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 x14ac:dyDescent="0.3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 x14ac:dyDescent="0.3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 x14ac:dyDescent="0.3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 x14ac:dyDescent="0.3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 x14ac:dyDescent="0.3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 x14ac:dyDescent="0.3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 x14ac:dyDescent="0.3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 x14ac:dyDescent="0.3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 x14ac:dyDescent="0.3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 x14ac:dyDescent="0.3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 x14ac:dyDescent="0.3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 x14ac:dyDescent="0.3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 x14ac:dyDescent="0.3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 x14ac:dyDescent="0.3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 x14ac:dyDescent="0.3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 x14ac:dyDescent="0.3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 x14ac:dyDescent="0.3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 x14ac:dyDescent="0.3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 x14ac:dyDescent="0.3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 x14ac:dyDescent="0.3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 x14ac:dyDescent="0.3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 x14ac:dyDescent="0.3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 x14ac:dyDescent="0.3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 x14ac:dyDescent="0.3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 x14ac:dyDescent="0.3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 x14ac:dyDescent="0.3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 x14ac:dyDescent="0.3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 x14ac:dyDescent="0.3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 x14ac:dyDescent="0.3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 x14ac:dyDescent="0.3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 x14ac:dyDescent="0.3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 x14ac:dyDescent="0.3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 x14ac:dyDescent="0.3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 x14ac:dyDescent="0.3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 x14ac:dyDescent="0.3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 x14ac:dyDescent="0.3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 x14ac:dyDescent="0.3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 x14ac:dyDescent="0.3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 x14ac:dyDescent="0.3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 x14ac:dyDescent="0.3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 x14ac:dyDescent="0.3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 x14ac:dyDescent="0.3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 x14ac:dyDescent="0.3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 x14ac:dyDescent="0.3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 x14ac:dyDescent="0.3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 x14ac:dyDescent="0.3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 x14ac:dyDescent="0.3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 x14ac:dyDescent="0.3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 x14ac:dyDescent="0.3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 x14ac:dyDescent="0.3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 x14ac:dyDescent="0.3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 x14ac:dyDescent="0.3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 x14ac:dyDescent="0.3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 x14ac:dyDescent="0.3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 x14ac:dyDescent="0.3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 x14ac:dyDescent="0.3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 x14ac:dyDescent="0.3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 x14ac:dyDescent="0.3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 x14ac:dyDescent="0.3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 x14ac:dyDescent="0.3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 x14ac:dyDescent="0.3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 x14ac:dyDescent="0.3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 x14ac:dyDescent="0.3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 x14ac:dyDescent="0.3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 x14ac:dyDescent="0.3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 x14ac:dyDescent="0.3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 x14ac:dyDescent="0.3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 x14ac:dyDescent="0.3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 x14ac:dyDescent="0.3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 x14ac:dyDescent="0.3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 x14ac:dyDescent="0.3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 x14ac:dyDescent="0.3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 x14ac:dyDescent="0.3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 x14ac:dyDescent="0.3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 x14ac:dyDescent="0.3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 x14ac:dyDescent="0.3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 x14ac:dyDescent="0.3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 x14ac:dyDescent="0.3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 x14ac:dyDescent="0.3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 x14ac:dyDescent="0.3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 x14ac:dyDescent="0.3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 x14ac:dyDescent="0.3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 x14ac:dyDescent="0.3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 x14ac:dyDescent="0.3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 x14ac:dyDescent="0.3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 x14ac:dyDescent="0.3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 x14ac:dyDescent="0.3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 x14ac:dyDescent="0.3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 x14ac:dyDescent="0.3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 x14ac:dyDescent="0.3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 x14ac:dyDescent="0.3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 x14ac:dyDescent="0.3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 x14ac:dyDescent="0.3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 x14ac:dyDescent="0.3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 x14ac:dyDescent="0.3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 x14ac:dyDescent="0.3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 x14ac:dyDescent="0.3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 x14ac:dyDescent="0.3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 x14ac:dyDescent="0.3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 x14ac:dyDescent="0.3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 x14ac:dyDescent="0.3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 x14ac:dyDescent="0.3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 x14ac:dyDescent="0.3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 x14ac:dyDescent="0.3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 x14ac:dyDescent="0.3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 x14ac:dyDescent="0.3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 x14ac:dyDescent="0.3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 x14ac:dyDescent="0.3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 x14ac:dyDescent="0.3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 x14ac:dyDescent="0.3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 x14ac:dyDescent="0.3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 x14ac:dyDescent="0.3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 x14ac:dyDescent="0.3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 x14ac:dyDescent="0.3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 x14ac:dyDescent="0.3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 x14ac:dyDescent="0.3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 x14ac:dyDescent="0.3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 x14ac:dyDescent="0.3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 x14ac:dyDescent="0.3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 x14ac:dyDescent="0.3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 x14ac:dyDescent="0.3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 x14ac:dyDescent="0.3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 x14ac:dyDescent="0.3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 x14ac:dyDescent="0.3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 x14ac:dyDescent="0.3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 x14ac:dyDescent="0.3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 x14ac:dyDescent="0.3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 x14ac:dyDescent="0.3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 x14ac:dyDescent="0.3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 x14ac:dyDescent="0.3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 x14ac:dyDescent="0.3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 x14ac:dyDescent="0.3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 x14ac:dyDescent="0.3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 x14ac:dyDescent="0.3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 x14ac:dyDescent="0.3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 x14ac:dyDescent="0.3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 x14ac:dyDescent="0.3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 x14ac:dyDescent="0.3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 x14ac:dyDescent="0.3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 x14ac:dyDescent="0.3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 x14ac:dyDescent="0.3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 x14ac:dyDescent="0.3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 x14ac:dyDescent="0.3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 x14ac:dyDescent="0.3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 x14ac:dyDescent="0.3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 x14ac:dyDescent="0.3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 x14ac:dyDescent="0.3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 x14ac:dyDescent="0.3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 x14ac:dyDescent="0.3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 x14ac:dyDescent="0.3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 x14ac:dyDescent="0.3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 x14ac:dyDescent="0.3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 x14ac:dyDescent="0.3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 x14ac:dyDescent="0.3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 x14ac:dyDescent="0.3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 x14ac:dyDescent="0.3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 x14ac:dyDescent="0.3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 x14ac:dyDescent="0.3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 x14ac:dyDescent="0.3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 x14ac:dyDescent="0.3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 x14ac:dyDescent="0.3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 x14ac:dyDescent="0.3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 x14ac:dyDescent="0.3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 x14ac:dyDescent="0.3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 x14ac:dyDescent="0.3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 x14ac:dyDescent="0.3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 x14ac:dyDescent="0.3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 x14ac:dyDescent="0.3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 x14ac:dyDescent="0.3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 x14ac:dyDescent="0.3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 x14ac:dyDescent="0.3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 x14ac:dyDescent="0.3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 x14ac:dyDescent="0.3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 x14ac:dyDescent="0.3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 x14ac:dyDescent="0.3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 x14ac:dyDescent="0.3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 x14ac:dyDescent="0.3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 x14ac:dyDescent="0.3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 x14ac:dyDescent="0.3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 x14ac:dyDescent="0.3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 x14ac:dyDescent="0.3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 x14ac:dyDescent="0.3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 x14ac:dyDescent="0.3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 x14ac:dyDescent="0.3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 x14ac:dyDescent="0.3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 x14ac:dyDescent="0.3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 x14ac:dyDescent="0.3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 x14ac:dyDescent="0.3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 x14ac:dyDescent="0.3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 x14ac:dyDescent="0.3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 x14ac:dyDescent="0.3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 x14ac:dyDescent="0.3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 x14ac:dyDescent="0.3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 x14ac:dyDescent="0.3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 x14ac:dyDescent="0.3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 x14ac:dyDescent="0.3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 x14ac:dyDescent="0.3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 x14ac:dyDescent="0.3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 x14ac:dyDescent="0.3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 x14ac:dyDescent="0.3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 x14ac:dyDescent="0.3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 x14ac:dyDescent="0.3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 x14ac:dyDescent="0.3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 x14ac:dyDescent="0.3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 x14ac:dyDescent="0.3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 x14ac:dyDescent="0.3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 x14ac:dyDescent="0.3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 x14ac:dyDescent="0.3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 x14ac:dyDescent="0.3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 x14ac:dyDescent="0.3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 x14ac:dyDescent="0.3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 x14ac:dyDescent="0.3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 x14ac:dyDescent="0.3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 x14ac:dyDescent="0.3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 x14ac:dyDescent="0.3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 x14ac:dyDescent="0.3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 x14ac:dyDescent="0.3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 x14ac:dyDescent="0.3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 x14ac:dyDescent="0.3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 x14ac:dyDescent="0.3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 x14ac:dyDescent="0.3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 x14ac:dyDescent="0.3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 x14ac:dyDescent="0.3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 x14ac:dyDescent="0.3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 x14ac:dyDescent="0.3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 x14ac:dyDescent="0.3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 x14ac:dyDescent="0.3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 x14ac:dyDescent="0.3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 x14ac:dyDescent="0.3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 x14ac:dyDescent="0.3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 x14ac:dyDescent="0.3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 x14ac:dyDescent="0.3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 x14ac:dyDescent="0.3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 x14ac:dyDescent="0.3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 x14ac:dyDescent="0.3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 x14ac:dyDescent="0.3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 x14ac:dyDescent="0.3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 x14ac:dyDescent="0.3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 x14ac:dyDescent="0.3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 x14ac:dyDescent="0.3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 x14ac:dyDescent="0.3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 x14ac:dyDescent="0.3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 x14ac:dyDescent="0.3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 x14ac:dyDescent="0.3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 x14ac:dyDescent="0.3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 x14ac:dyDescent="0.3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 x14ac:dyDescent="0.3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 x14ac:dyDescent="0.3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 x14ac:dyDescent="0.3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 x14ac:dyDescent="0.3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 x14ac:dyDescent="0.3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 x14ac:dyDescent="0.3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 x14ac:dyDescent="0.3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 x14ac:dyDescent="0.3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 x14ac:dyDescent="0.3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 x14ac:dyDescent="0.3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 x14ac:dyDescent="0.3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 x14ac:dyDescent="0.3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 x14ac:dyDescent="0.3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 x14ac:dyDescent="0.3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 x14ac:dyDescent="0.3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 x14ac:dyDescent="0.3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 x14ac:dyDescent="0.3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 x14ac:dyDescent="0.3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 x14ac:dyDescent="0.3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 x14ac:dyDescent="0.3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 x14ac:dyDescent="0.3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 x14ac:dyDescent="0.3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 x14ac:dyDescent="0.3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 x14ac:dyDescent="0.3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 x14ac:dyDescent="0.3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 x14ac:dyDescent="0.3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 x14ac:dyDescent="0.3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 x14ac:dyDescent="0.3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 x14ac:dyDescent="0.3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 x14ac:dyDescent="0.3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 x14ac:dyDescent="0.3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 x14ac:dyDescent="0.3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 x14ac:dyDescent="0.3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 x14ac:dyDescent="0.3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 x14ac:dyDescent="0.3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 x14ac:dyDescent="0.3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 x14ac:dyDescent="0.3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 x14ac:dyDescent="0.3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 x14ac:dyDescent="0.3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 x14ac:dyDescent="0.3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 x14ac:dyDescent="0.3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 x14ac:dyDescent="0.3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 x14ac:dyDescent="0.3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 x14ac:dyDescent="0.3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 x14ac:dyDescent="0.3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 x14ac:dyDescent="0.3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 x14ac:dyDescent="0.3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 x14ac:dyDescent="0.3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 x14ac:dyDescent="0.3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 x14ac:dyDescent="0.3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 x14ac:dyDescent="0.3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 x14ac:dyDescent="0.3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 x14ac:dyDescent="0.3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 x14ac:dyDescent="0.3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 x14ac:dyDescent="0.3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 x14ac:dyDescent="0.3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 x14ac:dyDescent="0.3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 x14ac:dyDescent="0.3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 x14ac:dyDescent="0.3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 x14ac:dyDescent="0.3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 x14ac:dyDescent="0.3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 x14ac:dyDescent="0.3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 x14ac:dyDescent="0.3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 x14ac:dyDescent="0.3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 x14ac:dyDescent="0.3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 x14ac:dyDescent="0.3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 x14ac:dyDescent="0.3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 x14ac:dyDescent="0.3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 x14ac:dyDescent="0.3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 x14ac:dyDescent="0.3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 x14ac:dyDescent="0.3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 x14ac:dyDescent="0.3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 x14ac:dyDescent="0.3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 x14ac:dyDescent="0.3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 x14ac:dyDescent="0.3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 x14ac:dyDescent="0.3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 x14ac:dyDescent="0.3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 x14ac:dyDescent="0.3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 x14ac:dyDescent="0.3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 x14ac:dyDescent="0.3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 x14ac:dyDescent="0.3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 x14ac:dyDescent="0.3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 x14ac:dyDescent="0.3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 x14ac:dyDescent="0.3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 x14ac:dyDescent="0.3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 x14ac:dyDescent="0.3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 x14ac:dyDescent="0.3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 x14ac:dyDescent="0.3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 x14ac:dyDescent="0.3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 x14ac:dyDescent="0.3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 x14ac:dyDescent="0.3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 x14ac:dyDescent="0.3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 x14ac:dyDescent="0.3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 x14ac:dyDescent="0.3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 x14ac:dyDescent="0.3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 x14ac:dyDescent="0.3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 x14ac:dyDescent="0.3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 x14ac:dyDescent="0.3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 x14ac:dyDescent="0.3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 x14ac:dyDescent="0.3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 x14ac:dyDescent="0.3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 x14ac:dyDescent="0.3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 x14ac:dyDescent="0.3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 x14ac:dyDescent="0.3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 x14ac:dyDescent="0.3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 x14ac:dyDescent="0.3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 x14ac:dyDescent="0.3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 x14ac:dyDescent="0.3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 x14ac:dyDescent="0.3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 x14ac:dyDescent="0.3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 x14ac:dyDescent="0.3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 x14ac:dyDescent="0.3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 x14ac:dyDescent="0.3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 x14ac:dyDescent="0.3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 x14ac:dyDescent="0.3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 x14ac:dyDescent="0.3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 x14ac:dyDescent="0.3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 x14ac:dyDescent="0.3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 x14ac:dyDescent="0.3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 x14ac:dyDescent="0.3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 x14ac:dyDescent="0.3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 x14ac:dyDescent="0.3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 x14ac:dyDescent="0.3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 x14ac:dyDescent="0.3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 x14ac:dyDescent="0.3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 x14ac:dyDescent="0.3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 x14ac:dyDescent="0.3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 x14ac:dyDescent="0.3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 x14ac:dyDescent="0.3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 x14ac:dyDescent="0.3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 x14ac:dyDescent="0.3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 x14ac:dyDescent="0.3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 x14ac:dyDescent="0.3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 x14ac:dyDescent="0.3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 x14ac:dyDescent="0.3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 x14ac:dyDescent="0.3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 x14ac:dyDescent="0.3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 x14ac:dyDescent="0.3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 x14ac:dyDescent="0.3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 x14ac:dyDescent="0.3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 x14ac:dyDescent="0.3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 x14ac:dyDescent="0.3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 x14ac:dyDescent="0.3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 x14ac:dyDescent="0.3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 x14ac:dyDescent="0.3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 x14ac:dyDescent="0.3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 x14ac:dyDescent="0.3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 x14ac:dyDescent="0.3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 x14ac:dyDescent="0.3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 x14ac:dyDescent="0.3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 x14ac:dyDescent="0.3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 x14ac:dyDescent="0.3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 x14ac:dyDescent="0.3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 x14ac:dyDescent="0.3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 x14ac:dyDescent="0.3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 x14ac:dyDescent="0.3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 x14ac:dyDescent="0.3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 x14ac:dyDescent="0.3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 x14ac:dyDescent="0.3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 x14ac:dyDescent="0.3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 x14ac:dyDescent="0.3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 x14ac:dyDescent="0.3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 x14ac:dyDescent="0.3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 x14ac:dyDescent="0.3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 x14ac:dyDescent="0.3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 x14ac:dyDescent="0.3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 x14ac:dyDescent="0.3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 x14ac:dyDescent="0.3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 x14ac:dyDescent="0.3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 x14ac:dyDescent="0.3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 x14ac:dyDescent="0.3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 x14ac:dyDescent="0.3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 x14ac:dyDescent="0.3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 x14ac:dyDescent="0.3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 x14ac:dyDescent="0.3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 x14ac:dyDescent="0.3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 x14ac:dyDescent="0.3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 x14ac:dyDescent="0.3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 x14ac:dyDescent="0.3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 x14ac:dyDescent="0.3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 x14ac:dyDescent="0.3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 x14ac:dyDescent="0.3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 x14ac:dyDescent="0.3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 x14ac:dyDescent="0.3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 x14ac:dyDescent="0.3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 x14ac:dyDescent="0.3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 x14ac:dyDescent="0.3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 x14ac:dyDescent="0.3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 x14ac:dyDescent="0.3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 x14ac:dyDescent="0.3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 x14ac:dyDescent="0.3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 x14ac:dyDescent="0.3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 x14ac:dyDescent="0.3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 x14ac:dyDescent="0.3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 x14ac:dyDescent="0.3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 x14ac:dyDescent="0.3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 x14ac:dyDescent="0.3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 x14ac:dyDescent="0.3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 x14ac:dyDescent="0.3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 x14ac:dyDescent="0.3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 x14ac:dyDescent="0.3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 x14ac:dyDescent="0.3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 x14ac:dyDescent="0.3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 x14ac:dyDescent="0.3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 x14ac:dyDescent="0.3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 x14ac:dyDescent="0.3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 x14ac:dyDescent="0.3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 x14ac:dyDescent="0.3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 x14ac:dyDescent="0.3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 x14ac:dyDescent="0.3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 x14ac:dyDescent="0.3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 x14ac:dyDescent="0.3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 x14ac:dyDescent="0.3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 x14ac:dyDescent="0.3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 x14ac:dyDescent="0.3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 x14ac:dyDescent="0.3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 x14ac:dyDescent="0.3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 x14ac:dyDescent="0.3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 x14ac:dyDescent="0.3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 x14ac:dyDescent="0.3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 x14ac:dyDescent="0.3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 x14ac:dyDescent="0.3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 x14ac:dyDescent="0.3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 x14ac:dyDescent="0.3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 x14ac:dyDescent="0.3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 x14ac:dyDescent="0.3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 x14ac:dyDescent="0.3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 x14ac:dyDescent="0.3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 x14ac:dyDescent="0.3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 x14ac:dyDescent="0.3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 x14ac:dyDescent="0.3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 x14ac:dyDescent="0.3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 x14ac:dyDescent="0.3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 x14ac:dyDescent="0.3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 x14ac:dyDescent="0.3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 x14ac:dyDescent="0.3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 x14ac:dyDescent="0.3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 x14ac:dyDescent="0.3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 x14ac:dyDescent="0.3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 x14ac:dyDescent="0.3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 x14ac:dyDescent="0.3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 x14ac:dyDescent="0.3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 x14ac:dyDescent="0.3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 x14ac:dyDescent="0.3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 x14ac:dyDescent="0.3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 x14ac:dyDescent="0.3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 x14ac:dyDescent="0.3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 x14ac:dyDescent="0.3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 x14ac:dyDescent="0.3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 x14ac:dyDescent="0.3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 x14ac:dyDescent="0.3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 x14ac:dyDescent="0.3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 x14ac:dyDescent="0.3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 x14ac:dyDescent="0.3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 x14ac:dyDescent="0.3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 x14ac:dyDescent="0.3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 x14ac:dyDescent="0.3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 x14ac:dyDescent="0.3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 x14ac:dyDescent="0.3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 x14ac:dyDescent="0.3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 x14ac:dyDescent="0.3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 x14ac:dyDescent="0.3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 x14ac:dyDescent="0.3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 x14ac:dyDescent="0.3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 x14ac:dyDescent="0.3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 x14ac:dyDescent="0.3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 x14ac:dyDescent="0.3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 x14ac:dyDescent="0.3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 x14ac:dyDescent="0.3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 x14ac:dyDescent="0.3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 x14ac:dyDescent="0.3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 x14ac:dyDescent="0.3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 x14ac:dyDescent="0.3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 x14ac:dyDescent="0.3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 x14ac:dyDescent="0.3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 x14ac:dyDescent="0.3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 x14ac:dyDescent="0.3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 x14ac:dyDescent="0.3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 x14ac:dyDescent="0.3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 x14ac:dyDescent="0.3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 x14ac:dyDescent="0.3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 x14ac:dyDescent="0.3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 x14ac:dyDescent="0.3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 x14ac:dyDescent="0.3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 x14ac:dyDescent="0.3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 x14ac:dyDescent="0.3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 x14ac:dyDescent="0.3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 x14ac:dyDescent="0.3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 x14ac:dyDescent="0.3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 x14ac:dyDescent="0.3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 x14ac:dyDescent="0.3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 x14ac:dyDescent="0.3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 x14ac:dyDescent="0.3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 x14ac:dyDescent="0.3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 x14ac:dyDescent="0.3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 x14ac:dyDescent="0.3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 x14ac:dyDescent="0.3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 x14ac:dyDescent="0.3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 x14ac:dyDescent="0.3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 x14ac:dyDescent="0.3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 x14ac:dyDescent="0.3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 x14ac:dyDescent="0.3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 x14ac:dyDescent="0.3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 x14ac:dyDescent="0.3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 x14ac:dyDescent="0.3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 x14ac:dyDescent="0.3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 x14ac:dyDescent="0.3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 x14ac:dyDescent="0.3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 x14ac:dyDescent="0.3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 x14ac:dyDescent="0.3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 x14ac:dyDescent="0.3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 x14ac:dyDescent="0.3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 x14ac:dyDescent="0.3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 x14ac:dyDescent="0.3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 x14ac:dyDescent="0.3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 x14ac:dyDescent="0.3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 x14ac:dyDescent="0.3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 x14ac:dyDescent="0.3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 x14ac:dyDescent="0.3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 x14ac:dyDescent="0.3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 x14ac:dyDescent="0.3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 x14ac:dyDescent="0.3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 x14ac:dyDescent="0.3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 x14ac:dyDescent="0.3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 x14ac:dyDescent="0.3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 x14ac:dyDescent="0.3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 x14ac:dyDescent="0.3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 x14ac:dyDescent="0.3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 x14ac:dyDescent="0.3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 x14ac:dyDescent="0.3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 x14ac:dyDescent="0.3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 x14ac:dyDescent="0.3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 x14ac:dyDescent="0.3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 x14ac:dyDescent="0.3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 x14ac:dyDescent="0.3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 x14ac:dyDescent="0.3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 x14ac:dyDescent="0.3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 x14ac:dyDescent="0.3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 x14ac:dyDescent="0.3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 x14ac:dyDescent="0.3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 x14ac:dyDescent="0.3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 x14ac:dyDescent="0.3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 x14ac:dyDescent="0.3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 x14ac:dyDescent="0.3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 x14ac:dyDescent="0.3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 x14ac:dyDescent="0.3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 x14ac:dyDescent="0.3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 x14ac:dyDescent="0.3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 x14ac:dyDescent="0.3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 x14ac:dyDescent="0.3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 x14ac:dyDescent="0.3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 x14ac:dyDescent="0.3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 x14ac:dyDescent="0.3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 x14ac:dyDescent="0.3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 x14ac:dyDescent="0.3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 x14ac:dyDescent="0.3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 x14ac:dyDescent="0.3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 x14ac:dyDescent="0.3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 x14ac:dyDescent="0.3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 x14ac:dyDescent="0.3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 x14ac:dyDescent="0.3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 x14ac:dyDescent="0.3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 x14ac:dyDescent="0.3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 x14ac:dyDescent="0.3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 x14ac:dyDescent="0.3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 x14ac:dyDescent="0.3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 x14ac:dyDescent="0.3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 x14ac:dyDescent="0.3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 x14ac:dyDescent="0.3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 x14ac:dyDescent="0.3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 x14ac:dyDescent="0.3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 x14ac:dyDescent="0.3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 x14ac:dyDescent="0.3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 x14ac:dyDescent="0.3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 x14ac:dyDescent="0.3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 x14ac:dyDescent="0.3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 x14ac:dyDescent="0.3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 x14ac:dyDescent="0.3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 x14ac:dyDescent="0.3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 x14ac:dyDescent="0.3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 x14ac:dyDescent="0.3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 x14ac:dyDescent="0.3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 x14ac:dyDescent="0.3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 x14ac:dyDescent="0.3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 x14ac:dyDescent="0.3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 x14ac:dyDescent="0.3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 x14ac:dyDescent="0.3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 x14ac:dyDescent="0.3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 x14ac:dyDescent="0.3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 x14ac:dyDescent="0.3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 x14ac:dyDescent="0.3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 x14ac:dyDescent="0.3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 x14ac:dyDescent="0.3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 x14ac:dyDescent="0.3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 x14ac:dyDescent="0.3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 x14ac:dyDescent="0.3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 x14ac:dyDescent="0.3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 x14ac:dyDescent="0.3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 x14ac:dyDescent="0.3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 x14ac:dyDescent="0.3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 x14ac:dyDescent="0.3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 x14ac:dyDescent="0.3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 x14ac:dyDescent="0.3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 x14ac:dyDescent="0.3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 x14ac:dyDescent="0.3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 x14ac:dyDescent="0.3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 x14ac:dyDescent="0.3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 x14ac:dyDescent="0.3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 x14ac:dyDescent="0.3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 x14ac:dyDescent="0.3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 x14ac:dyDescent="0.3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 x14ac:dyDescent="0.3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 x14ac:dyDescent="0.3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 x14ac:dyDescent="0.3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 x14ac:dyDescent="0.3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 x14ac:dyDescent="0.3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 x14ac:dyDescent="0.3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 x14ac:dyDescent="0.3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 x14ac:dyDescent="0.3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 x14ac:dyDescent="0.3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 x14ac:dyDescent="0.3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 x14ac:dyDescent="0.3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 x14ac:dyDescent="0.3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 x14ac:dyDescent="0.3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 x14ac:dyDescent="0.3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 x14ac:dyDescent="0.3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 x14ac:dyDescent="0.3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 x14ac:dyDescent="0.3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 x14ac:dyDescent="0.3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 x14ac:dyDescent="0.3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 x14ac:dyDescent="0.3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 x14ac:dyDescent="0.3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 x14ac:dyDescent="0.3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 x14ac:dyDescent="0.3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 x14ac:dyDescent="0.3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 x14ac:dyDescent="0.3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 x14ac:dyDescent="0.3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 x14ac:dyDescent="0.3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 x14ac:dyDescent="0.3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 x14ac:dyDescent="0.3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 x14ac:dyDescent="0.3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 x14ac:dyDescent="0.3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 x14ac:dyDescent="0.3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 x14ac:dyDescent="0.3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 x14ac:dyDescent="0.3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 x14ac:dyDescent="0.3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 x14ac:dyDescent="0.3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 x14ac:dyDescent="0.3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 x14ac:dyDescent="0.3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 x14ac:dyDescent="0.3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 x14ac:dyDescent="0.3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 x14ac:dyDescent="0.3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 x14ac:dyDescent="0.3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 x14ac:dyDescent="0.3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 x14ac:dyDescent="0.3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 x14ac:dyDescent="0.3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 x14ac:dyDescent="0.3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 x14ac:dyDescent="0.3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 x14ac:dyDescent="0.3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 x14ac:dyDescent="0.3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 x14ac:dyDescent="0.3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 x14ac:dyDescent="0.3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 x14ac:dyDescent="0.3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 x14ac:dyDescent="0.3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 x14ac:dyDescent="0.3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 x14ac:dyDescent="0.3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 x14ac:dyDescent="0.3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 x14ac:dyDescent="0.3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 x14ac:dyDescent="0.3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 x14ac:dyDescent="0.3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 x14ac:dyDescent="0.3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 x14ac:dyDescent="0.3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 x14ac:dyDescent="0.3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 x14ac:dyDescent="0.3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 x14ac:dyDescent="0.3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 x14ac:dyDescent="0.3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 x14ac:dyDescent="0.3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 x14ac:dyDescent="0.3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 x14ac:dyDescent="0.3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 x14ac:dyDescent="0.3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 x14ac:dyDescent="0.3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 x14ac:dyDescent="0.3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 x14ac:dyDescent="0.3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 x14ac:dyDescent="0.3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 x14ac:dyDescent="0.3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 x14ac:dyDescent="0.3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 x14ac:dyDescent="0.3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 x14ac:dyDescent="0.3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 x14ac:dyDescent="0.3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 x14ac:dyDescent="0.3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 x14ac:dyDescent="0.3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 x14ac:dyDescent="0.3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 x14ac:dyDescent="0.3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 x14ac:dyDescent="0.3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 x14ac:dyDescent="0.3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 x14ac:dyDescent="0.3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 x14ac:dyDescent="0.3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 x14ac:dyDescent="0.3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 x14ac:dyDescent="0.3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 x14ac:dyDescent="0.3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 x14ac:dyDescent="0.3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 x14ac:dyDescent="0.3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 x14ac:dyDescent="0.3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 x14ac:dyDescent="0.3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 x14ac:dyDescent="0.3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 x14ac:dyDescent="0.3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 x14ac:dyDescent="0.3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 x14ac:dyDescent="0.3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 x14ac:dyDescent="0.3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 x14ac:dyDescent="0.3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 x14ac:dyDescent="0.3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 x14ac:dyDescent="0.3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 x14ac:dyDescent="0.3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 x14ac:dyDescent="0.3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 x14ac:dyDescent="0.3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 x14ac:dyDescent="0.3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 x14ac:dyDescent="0.3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 x14ac:dyDescent="0.3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 x14ac:dyDescent="0.3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 x14ac:dyDescent="0.3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 x14ac:dyDescent="0.3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 x14ac:dyDescent="0.3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 x14ac:dyDescent="0.3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 x14ac:dyDescent="0.3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 x14ac:dyDescent="0.3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 x14ac:dyDescent="0.3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 x14ac:dyDescent="0.3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 x14ac:dyDescent="0.3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 x14ac:dyDescent="0.3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 x14ac:dyDescent="0.3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 x14ac:dyDescent="0.3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 x14ac:dyDescent="0.3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 x14ac:dyDescent="0.3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 x14ac:dyDescent="0.3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 x14ac:dyDescent="0.3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 x14ac:dyDescent="0.3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 x14ac:dyDescent="0.3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 x14ac:dyDescent="0.3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 x14ac:dyDescent="0.3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 x14ac:dyDescent="0.3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 x14ac:dyDescent="0.3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 x14ac:dyDescent="0.3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 x14ac:dyDescent="0.3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 x14ac:dyDescent="0.3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 x14ac:dyDescent="0.3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 x14ac:dyDescent="0.3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 x14ac:dyDescent="0.3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 x14ac:dyDescent="0.3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 x14ac:dyDescent="0.3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 x14ac:dyDescent="0.3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 x14ac:dyDescent="0.3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 x14ac:dyDescent="0.3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 x14ac:dyDescent="0.3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 x14ac:dyDescent="0.3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 x14ac:dyDescent="0.3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 x14ac:dyDescent="0.3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 x14ac:dyDescent="0.3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 x14ac:dyDescent="0.3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 x14ac:dyDescent="0.3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 x14ac:dyDescent="0.3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 x14ac:dyDescent="0.3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 x14ac:dyDescent="0.3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 x14ac:dyDescent="0.3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 x14ac:dyDescent="0.3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 x14ac:dyDescent="0.3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 x14ac:dyDescent="0.3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 x14ac:dyDescent="0.3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 x14ac:dyDescent="0.3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 x14ac:dyDescent="0.3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 x14ac:dyDescent="0.3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 x14ac:dyDescent="0.3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 x14ac:dyDescent="0.3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 x14ac:dyDescent="0.3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 x14ac:dyDescent="0.3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 x14ac:dyDescent="0.3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 x14ac:dyDescent="0.3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 x14ac:dyDescent="0.3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 x14ac:dyDescent="0.3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 x14ac:dyDescent="0.3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 x14ac:dyDescent="0.3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 x14ac:dyDescent="0.3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 x14ac:dyDescent="0.3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 x14ac:dyDescent="0.3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 x14ac:dyDescent="0.3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 x14ac:dyDescent="0.3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 x14ac:dyDescent="0.3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 x14ac:dyDescent="0.3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 x14ac:dyDescent="0.3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 x14ac:dyDescent="0.3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 x14ac:dyDescent="0.3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 x14ac:dyDescent="0.3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 x14ac:dyDescent="0.3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 x14ac:dyDescent="0.3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 x14ac:dyDescent="0.3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 x14ac:dyDescent="0.3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 x14ac:dyDescent="0.3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 x14ac:dyDescent="0.3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 x14ac:dyDescent="0.3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 x14ac:dyDescent="0.3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 x14ac:dyDescent="0.3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 x14ac:dyDescent="0.3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 x14ac:dyDescent="0.3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 x14ac:dyDescent="0.3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 x14ac:dyDescent="0.3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 x14ac:dyDescent="0.3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 x14ac:dyDescent="0.3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 x14ac:dyDescent="0.3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 x14ac:dyDescent="0.3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 x14ac:dyDescent="0.3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 x14ac:dyDescent="0.3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 x14ac:dyDescent="0.3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 x14ac:dyDescent="0.3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 x14ac:dyDescent="0.3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 x14ac:dyDescent="0.3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 x14ac:dyDescent="0.3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 x14ac:dyDescent="0.3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 x14ac:dyDescent="0.3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 x14ac:dyDescent="0.3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 x14ac:dyDescent="0.3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 x14ac:dyDescent="0.3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 x14ac:dyDescent="0.3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 x14ac:dyDescent="0.3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 x14ac:dyDescent="0.3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 x14ac:dyDescent="0.3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 x14ac:dyDescent="0.3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 x14ac:dyDescent="0.3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 x14ac:dyDescent="0.3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 x14ac:dyDescent="0.3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 x14ac:dyDescent="0.3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 x14ac:dyDescent="0.3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 x14ac:dyDescent="0.3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 x14ac:dyDescent="0.3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 x14ac:dyDescent="0.3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 x14ac:dyDescent="0.3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 x14ac:dyDescent="0.3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 x14ac:dyDescent="0.3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 x14ac:dyDescent="0.3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 x14ac:dyDescent="0.3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 x14ac:dyDescent="0.3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 x14ac:dyDescent="0.3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 x14ac:dyDescent="0.3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 x14ac:dyDescent="0.3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 x14ac:dyDescent="0.3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 x14ac:dyDescent="0.3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 x14ac:dyDescent="0.3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 x14ac:dyDescent="0.3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 x14ac:dyDescent="0.3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 x14ac:dyDescent="0.3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 x14ac:dyDescent="0.3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 x14ac:dyDescent="0.3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 x14ac:dyDescent="0.3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 x14ac:dyDescent="0.3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 x14ac:dyDescent="0.3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 x14ac:dyDescent="0.3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 x14ac:dyDescent="0.3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 x14ac:dyDescent="0.3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 x14ac:dyDescent="0.3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 x14ac:dyDescent="0.3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 x14ac:dyDescent="0.3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 x14ac:dyDescent="0.3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 x14ac:dyDescent="0.3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 x14ac:dyDescent="0.3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 x14ac:dyDescent="0.3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 x14ac:dyDescent="0.3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 x14ac:dyDescent="0.3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 x14ac:dyDescent="0.3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 x14ac:dyDescent="0.3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 x14ac:dyDescent="0.3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 x14ac:dyDescent="0.3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 x14ac:dyDescent="0.3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 x14ac:dyDescent="0.3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 x14ac:dyDescent="0.3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 x14ac:dyDescent="0.3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 x14ac:dyDescent="0.3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 x14ac:dyDescent="0.3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 x14ac:dyDescent="0.3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 x14ac:dyDescent="0.3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 x14ac:dyDescent="0.3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 x14ac:dyDescent="0.3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 x14ac:dyDescent="0.3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 x14ac:dyDescent="0.3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 x14ac:dyDescent="0.3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 x14ac:dyDescent="0.3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 x14ac:dyDescent="0.3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 x14ac:dyDescent="0.3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 x14ac:dyDescent="0.3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 x14ac:dyDescent="0.3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 x14ac:dyDescent="0.3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 x14ac:dyDescent="0.3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 x14ac:dyDescent="0.3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 x14ac:dyDescent="0.3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 x14ac:dyDescent="0.3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 x14ac:dyDescent="0.3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 x14ac:dyDescent="0.3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 x14ac:dyDescent="0.3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 x14ac:dyDescent="0.3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 x14ac:dyDescent="0.3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 x14ac:dyDescent="0.3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 x14ac:dyDescent="0.3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 x14ac:dyDescent="0.3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 x14ac:dyDescent="0.3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 x14ac:dyDescent="0.3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 x14ac:dyDescent="0.3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 x14ac:dyDescent="0.3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 x14ac:dyDescent="0.3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 x14ac:dyDescent="0.3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 x14ac:dyDescent="0.3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 x14ac:dyDescent="0.3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 x14ac:dyDescent="0.3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 x14ac:dyDescent="0.3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 x14ac:dyDescent="0.3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 x14ac:dyDescent="0.3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 x14ac:dyDescent="0.3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 x14ac:dyDescent="0.3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 x14ac:dyDescent="0.3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 x14ac:dyDescent="0.3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 x14ac:dyDescent="0.3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 x14ac:dyDescent="0.3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 x14ac:dyDescent="0.3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 x14ac:dyDescent="0.3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 x14ac:dyDescent="0.3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 x14ac:dyDescent="0.3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 x14ac:dyDescent="0.3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 x14ac:dyDescent="0.3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 x14ac:dyDescent="0.3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 x14ac:dyDescent="0.3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 x14ac:dyDescent="0.3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 x14ac:dyDescent="0.3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 x14ac:dyDescent="0.3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 x14ac:dyDescent="0.3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 x14ac:dyDescent="0.3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 x14ac:dyDescent="0.3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 x14ac:dyDescent="0.3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 x14ac:dyDescent="0.3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 x14ac:dyDescent="0.3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 x14ac:dyDescent="0.3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 x14ac:dyDescent="0.3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 x14ac:dyDescent="0.3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 x14ac:dyDescent="0.3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 x14ac:dyDescent="0.3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 x14ac:dyDescent="0.3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 x14ac:dyDescent="0.3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 x14ac:dyDescent="0.3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 x14ac:dyDescent="0.3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 x14ac:dyDescent="0.3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 x14ac:dyDescent="0.3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 x14ac:dyDescent="0.3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 x14ac:dyDescent="0.3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 x14ac:dyDescent="0.3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 x14ac:dyDescent="0.3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 x14ac:dyDescent="0.3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 x14ac:dyDescent="0.3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 x14ac:dyDescent="0.3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 x14ac:dyDescent="0.3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 x14ac:dyDescent="0.3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 x14ac:dyDescent="0.3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 x14ac:dyDescent="0.3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 x14ac:dyDescent="0.3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 x14ac:dyDescent="0.3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 x14ac:dyDescent="0.3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 x14ac:dyDescent="0.3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 x14ac:dyDescent="0.3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 x14ac:dyDescent="0.3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 x14ac:dyDescent="0.3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 x14ac:dyDescent="0.3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 x14ac:dyDescent="0.3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 x14ac:dyDescent="0.3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 x14ac:dyDescent="0.3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 x14ac:dyDescent="0.3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 x14ac:dyDescent="0.3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 x14ac:dyDescent="0.3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 x14ac:dyDescent="0.3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 x14ac:dyDescent="0.3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 x14ac:dyDescent="0.3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 x14ac:dyDescent="0.3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 x14ac:dyDescent="0.3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 x14ac:dyDescent="0.3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 x14ac:dyDescent="0.3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 x14ac:dyDescent="0.3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 x14ac:dyDescent="0.3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 x14ac:dyDescent="0.3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 x14ac:dyDescent="0.3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 x14ac:dyDescent="0.3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 x14ac:dyDescent="0.3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 x14ac:dyDescent="0.3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 x14ac:dyDescent="0.3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 x14ac:dyDescent="0.3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 x14ac:dyDescent="0.3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 x14ac:dyDescent="0.3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 x14ac:dyDescent="0.3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 x14ac:dyDescent="0.3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 x14ac:dyDescent="0.3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 x14ac:dyDescent="0.3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 x14ac:dyDescent="0.3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 x14ac:dyDescent="0.3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 x14ac:dyDescent="0.3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 x14ac:dyDescent="0.3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 x14ac:dyDescent="0.3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 x14ac:dyDescent="0.3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 x14ac:dyDescent="0.3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 x14ac:dyDescent="0.3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 x14ac:dyDescent="0.3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 x14ac:dyDescent="0.3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 x14ac:dyDescent="0.3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 x14ac:dyDescent="0.3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 x14ac:dyDescent="0.3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 x14ac:dyDescent="0.3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 x14ac:dyDescent="0.3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 x14ac:dyDescent="0.3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 x14ac:dyDescent="0.3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 x14ac:dyDescent="0.3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 x14ac:dyDescent="0.3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 x14ac:dyDescent="0.3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 x14ac:dyDescent="0.3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 x14ac:dyDescent="0.3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 x14ac:dyDescent="0.3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 x14ac:dyDescent="0.3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 x14ac:dyDescent="0.3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 x14ac:dyDescent="0.3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 x14ac:dyDescent="0.3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 x14ac:dyDescent="0.3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 x14ac:dyDescent="0.3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 x14ac:dyDescent="0.3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 x14ac:dyDescent="0.3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 x14ac:dyDescent="0.3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 x14ac:dyDescent="0.3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 x14ac:dyDescent="0.3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 x14ac:dyDescent="0.3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 x14ac:dyDescent="0.3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 x14ac:dyDescent="0.3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 x14ac:dyDescent="0.3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 x14ac:dyDescent="0.3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 x14ac:dyDescent="0.3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 x14ac:dyDescent="0.3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 x14ac:dyDescent="0.3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 x14ac:dyDescent="0.3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 x14ac:dyDescent="0.3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 x14ac:dyDescent="0.3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 x14ac:dyDescent="0.3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 x14ac:dyDescent="0.3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 x14ac:dyDescent="0.3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 x14ac:dyDescent="0.3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 x14ac:dyDescent="0.3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 x14ac:dyDescent="0.3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 x14ac:dyDescent="0.3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 x14ac:dyDescent="0.3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 x14ac:dyDescent="0.3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 x14ac:dyDescent="0.3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 x14ac:dyDescent="0.3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 x14ac:dyDescent="0.3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 x14ac:dyDescent="0.3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 x14ac:dyDescent="0.3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 x14ac:dyDescent="0.3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 x14ac:dyDescent="0.3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 x14ac:dyDescent="0.3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 x14ac:dyDescent="0.3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 x14ac:dyDescent="0.3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 x14ac:dyDescent="0.3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 x14ac:dyDescent="0.3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 x14ac:dyDescent="0.3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 x14ac:dyDescent="0.3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 x14ac:dyDescent="0.3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 x14ac:dyDescent="0.3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 x14ac:dyDescent="0.3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 x14ac:dyDescent="0.3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 x14ac:dyDescent="0.3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 x14ac:dyDescent="0.3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 x14ac:dyDescent="0.3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 x14ac:dyDescent="0.3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 x14ac:dyDescent="0.3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 x14ac:dyDescent="0.3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 x14ac:dyDescent="0.3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 x14ac:dyDescent="0.3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 x14ac:dyDescent="0.3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 x14ac:dyDescent="0.3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 x14ac:dyDescent="0.3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 x14ac:dyDescent="0.3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 x14ac:dyDescent="0.3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 x14ac:dyDescent="0.3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 x14ac:dyDescent="0.3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 x14ac:dyDescent="0.3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 x14ac:dyDescent="0.3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 x14ac:dyDescent="0.3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 x14ac:dyDescent="0.3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 x14ac:dyDescent="0.3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 x14ac:dyDescent="0.3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 x14ac:dyDescent="0.3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 x14ac:dyDescent="0.3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 x14ac:dyDescent="0.3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 x14ac:dyDescent="0.3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 x14ac:dyDescent="0.3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 x14ac:dyDescent="0.3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 x14ac:dyDescent="0.3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 x14ac:dyDescent="0.3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 x14ac:dyDescent="0.3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 x14ac:dyDescent="0.3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 x14ac:dyDescent="0.3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 x14ac:dyDescent="0.3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 x14ac:dyDescent="0.3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 x14ac:dyDescent="0.3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 x14ac:dyDescent="0.3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 x14ac:dyDescent="0.3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 x14ac:dyDescent="0.3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 x14ac:dyDescent="0.3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 x14ac:dyDescent="0.3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 x14ac:dyDescent="0.3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 x14ac:dyDescent="0.3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 x14ac:dyDescent="0.3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 x14ac:dyDescent="0.3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 x14ac:dyDescent="0.3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 x14ac:dyDescent="0.3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 x14ac:dyDescent="0.3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 x14ac:dyDescent="0.3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 x14ac:dyDescent="0.3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 x14ac:dyDescent="0.3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 x14ac:dyDescent="0.3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 x14ac:dyDescent="0.3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 x14ac:dyDescent="0.3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 x14ac:dyDescent="0.3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 x14ac:dyDescent="0.3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 x14ac:dyDescent="0.3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 x14ac:dyDescent="0.3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 x14ac:dyDescent="0.3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 x14ac:dyDescent="0.3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 x14ac:dyDescent="0.3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 x14ac:dyDescent="0.3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 x14ac:dyDescent="0.3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 x14ac:dyDescent="0.3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 x14ac:dyDescent="0.3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 x14ac:dyDescent="0.3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 x14ac:dyDescent="0.3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 x14ac:dyDescent="0.3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 x14ac:dyDescent="0.3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 x14ac:dyDescent="0.3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 x14ac:dyDescent="0.3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 x14ac:dyDescent="0.3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 x14ac:dyDescent="0.3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 x14ac:dyDescent="0.3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 x14ac:dyDescent="0.3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 x14ac:dyDescent="0.3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 x14ac:dyDescent="0.3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 x14ac:dyDescent="0.3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 x14ac:dyDescent="0.3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 x14ac:dyDescent="0.3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 x14ac:dyDescent="0.3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 x14ac:dyDescent="0.3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 x14ac:dyDescent="0.3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 x14ac:dyDescent="0.3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 x14ac:dyDescent="0.3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 x14ac:dyDescent="0.3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 x14ac:dyDescent="0.3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 x14ac:dyDescent="0.3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 x14ac:dyDescent="0.3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 x14ac:dyDescent="0.3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 x14ac:dyDescent="0.3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 x14ac:dyDescent="0.3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 x14ac:dyDescent="0.3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 x14ac:dyDescent="0.3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 x14ac:dyDescent="0.3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 x14ac:dyDescent="0.3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 x14ac:dyDescent="0.3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 x14ac:dyDescent="0.3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 x14ac:dyDescent="0.3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 x14ac:dyDescent="0.3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 x14ac:dyDescent="0.3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 x14ac:dyDescent="0.3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 x14ac:dyDescent="0.3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 x14ac:dyDescent="0.3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 x14ac:dyDescent="0.3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 x14ac:dyDescent="0.3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 x14ac:dyDescent="0.3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 x14ac:dyDescent="0.3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 x14ac:dyDescent="0.3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 x14ac:dyDescent="0.3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 x14ac:dyDescent="0.3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 x14ac:dyDescent="0.3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 x14ac:dyDescent="0.3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 x14ac:dyDescent="0.3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 x14ac:dyDescent="0.3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 x14ac:dyDescent="0.3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 x14ac:dyDescent="0.3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 x14ac:dyDescent="0.3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 x14ac:dyDescent="0.3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 x14ac:dyDescent="0.3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 x14ac:dyDescent="0.3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 x14ac:dyDescent="0.3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 x14ac:dyDescent="0.3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 x14ac:dyDescent="0.3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 x14ac:dyDescent="0.3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 x14ac:dyDescent="0.3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 x14ac:dyDescent="0.3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 x14ac:dyDescent="0.3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 x14ac:dyDescent="0.3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 x14ac:dyDescent="0.3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 x14ac:dyDescent="0.3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 x14ac:dyDescent="0.3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 x14ac:dyDescent="0.3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 x14ac:dyDescent="0.3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 x14ac:dyDescent="0.3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 x14ac:dyDescent="0.3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 x14ac:dyDescent="0.3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 x14ac:dyDescent="0.3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 x14ac:dyDescent="0.3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 x14ac:dyDescent="0.3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 x14ac:dyDescent="0.3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 x14ac:dyDescent="0.3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 x14ac:dyDescent="0.3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 x14ac:dyDescent="0.3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 x14ac:dyDescent="0.3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 x14ac:dyDescent="0.3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 x14ac:dyDescent="0.3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 x14ac:dyDescent="0.3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 x14ac:dyDescent="0.3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 x14ac:dyDescent="0.3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 x14ac:dyDescent="0.3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 x14ac:dyDescent="0.3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 x14ac:dyDescent="0.3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 x14ac:dyDescent="0.3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 x14ac:dyDescent="0.3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 x14ac:dyDescent="0.3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 x14ac:dyDescent="0.3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 x14ac:dyDescent="0.3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 x14ac:dyDescent="0.3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 x14ac:dyDescent="0.3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 x14ac:dyDescent="0.3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 x14ac:dyDescent="0.3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 x14ac:dyDescent="0.3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 x14ac:dyDescent="0.3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 x14ac:dyDescent="0.3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 x14ac:dyDescent="0.3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 x14ac:dyDescent="0.3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 x14ac:dyDescent="0.3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 x14ac:dyDescent="0.3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 x14ac:dyDescent="0.3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 x14ac:dyDescent="0.3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 x14ac:dyDescent="0.3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 x14ac:dyDescent="0.3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 x14ac:dyDescent="0.3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 x14ac:dyDescent="0.3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 x14ac:dyDescent="0.3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 x14ac:dyDescent="0.3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 x14ac:dyDescent="0.3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 x14ac:dyDescent="0.3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 x14ac:dyDescent="0.3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 x14ac:dyDescent="0.3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 x14ac:dyDescent="0.3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 x14ac:dyDescent="0.3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 x14ac:dyDescent="0.3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 x14ac:dyDescent="0.3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 x14ac:dyDescent="0.3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 x14ac:dyDescent="0.3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 x14ac:dyDescent="0.3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 x14ac:dyDescent="0.3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 x14ac:dyDescent="0.3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 x14ac:dyDescent="0.3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 x14ac:dyDescent="0.3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 x14ac:dyDescent="0.3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 x14ac:dyDescent="0.3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 x14ac:dyDescent="0.3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 x14ac:dyDescent="0.3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 x14ac:dyDescent="0.3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 x14ac:dyDescent="0.3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 x14ac:dyDescent="0.3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 x14ac:dyDescent="0.3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 x14ac:dyDescent="0.3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 x14ac:dyDescent="0.3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 x14ac:dyDescent="0.3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 x14ac:dyDescent="0.3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 x14ac:dyDescent="0.3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 x14ac:dyDescent="0.3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 x14ac:dyDescent="0.3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 x14ac:dyDescent="0.3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 x14ac:dyDescent="0.3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 x14ac:dyDescent="0.3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 x14ac:dyDescent="0.3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 x14ac:dyDescent="0.3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 x14ac:dyDescent="0.3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 x14ac:dyDescent="0.3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 x14ac:dyDescent="0.3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 x14ac:dyDescent="0.3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 x14ac:dyDescent="0.3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 x14ac:dyDescent="0.3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 x14ac:dyDescent="0.3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 x14ac:dyDescent="0.3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 x14ac:dyDescent="0.3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 x14ac:dyDescent="0.3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 x14ac:dyDescent="0.3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 x14ac:dyDescent="0.3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 x14ac:dyDescent="0.3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 x14ac:dyDescent="0.3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 x14ac:dyDescent="0.3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 x14ac:dyDescent="0.3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 x14ac:dyDescent="0.3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 x14ac:dyDescent="0.3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 x14ac:dyDescent="0.3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 x14ac:dyDescent="0.3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 x14ac:dyDescent="0.3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 x14ac:dyDescent="0.3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 x14ac:dyDescent="0.3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 x14ac:dyDescent="0.3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 x14ac:dyDescent="0.3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 x14ac:dyDescent="0.3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 x14ac:dyDescent="0.3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 x14ac:dyDescent="0.3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 x14ac:dyDescent="0.3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 x14ac:dyDescent="0.3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 x14ac:dyDescent="0.3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 x14ac:dyDescent="0.3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 x14ac:dyDescent="0.3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 x14ac:dyDescent="0.3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 x14ac:dyDescent="0.3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 x14ac:dyDescent="0.3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 x14ac:dyDescent="0.3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 x14ac:dyDescent="0.3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 x14ac:dyDescent="0.3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 x14ac:dyDescent="0.3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 x14ac:dyDescent="0.3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 x14ac:dyDescent="0.3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 x14ac:dyDescent="0.3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 x14ac:dyDescent="0.3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 x14ac:dyDescent="0.3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 x14ac:dyDescent="0.3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 x14ac:dyDescent="0.3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 x14ac:dyDescent="0.3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 x14ac:dyDescent="0.3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 x14ac:dyDescent="0.3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 x14ac:dyDescent="0.3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 x14ac:dyDescent="0.3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 x14ac:dyDescent="0.3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 x14ac:dyDescent="0.3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 x14ac:dyDescent="0.3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 x14ac:dyDescent="0.3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 x14ac:dyDescent="0.3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 x14ac:dyDescent="0.3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 x14ac:dyDescent="0.3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 x14ac:dyDescent="0.3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 x14ac:dyDescent="0.3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 x14ac:dyDescent="0.3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 x14ac:dyDescent="0.3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 x14ac:dyDescent="0.3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 x14ac:dyDescent="0.3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 x14ac:dyDescent="0.3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 x14ac:dyDescent="0.3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 x14ac:dyDescent="0.3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 x14ac:dyDescent="0.3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 x14ac:dyDescent="0.3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 x14ac:dyDescent="0.3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 x14ac:dyDescent="0.3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 x14ac:dyDescent="0.3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 x14ac:dyDescent="0.3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 x14ac:dyDescent="0.3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 x14ac:dyDescent="0.3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 x14ac:dyDescent="0.3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 x14ac:dyDescent="0.3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 x14ac:dyDescent="0.3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 x14ac:dyDescent="0.3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 x14ac:dyDescent="0.3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 x14ac:dyDescent="0.3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 x14ac:dyDescent="0.3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 x14ac:dyDescent="0.3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 x14ac:dyDescent="0.3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 x14ac:dyDescent="0.3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 x14ac:dyDescent="0.3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 x14ac:dyDescent="0.3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 x14ac:dyDescent="0.3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 x14ac:dyDescent="0.3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 x14ac:dyDescent="0.3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 x14ac:dyDescent="0.3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 x14ac:dyDescent="0.3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 x14ac:dyDescent="0.3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 x14ac:dyDescent="0.3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 x14ac:dyDescent="0.3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 x14ac:dyDescent="0.3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 x14ac:dyDescent="0.3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 x14ac:dyDescent="0.3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 x14ac:dyDescent="0.3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 x14ac:dyDescent="0.3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 x14ac:dyDescent="0.3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 x14ac:dyDescent="0.3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 x14ac:dyDescent="0.3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 x14ac:dyDescent="0.3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 x14ac:dyDescent="0.3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 x14ac:dyDescent="0.3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 x14ac:dyDescent="0.3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 x14ac:dyDescent="0.3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 x14ac:dyDescent="0.3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 x14ac:dyDescent="0.3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 x14ac:dyDescent="0.3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 x14ac:dyDescent="0.3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 x14ac:dyDescent="0.3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 x14ac:dyDescent="0.3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 x14ac:dyDescent="0.3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 x14ac:dyDescent="0.3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 x14ac:dyDescent="0.3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 x14ac:dyDescent="0.3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 x14ac:dyDescent="0.3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 x14ac:dyDescent="0.3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 x14ac:dyDescent="0.3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 x14ac:dyDescent="0.3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 x14ac:dyDescent="0.3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 x14ac:dyDescent="0.3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 x14ac:dyDescent="0.3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 x14ac:dyDescent="0.3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 x14ac:dyDescent="0.3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 x14ac:dyDescent="0.3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 x14ac:dyDescent="0.3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 x14ac:dyDescent="0.3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 x14ac:dyDescent="0.3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 x14ac:dyDescent="0.3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 x14ac:dyDescent="0.3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 x14ac:dyDescent="0.3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 x14ac:dyDescent="0.3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 x14ac:dyDescent="0.3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 x14ac:dyDescent="0.3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 x14ac:dyDescent="0.3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 x14ac:dyDescent="0.3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 x14ac:dyDescent="0.3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 x14ac:dyDescent="0.3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 x14ac:dyDescent="0.3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 x14ac:dyDescent="0.3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 x14ac:dyDescent="0.3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 x14ac:dyDescent="0.3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 x14ac:dyDescent="0.3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 x14ac:dyDescent="0.3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 x14ac:dyDescent="0.3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 x14ac:dyDescent="0.3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 x14ac:dyDescent="0.3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 x14ac:dyDescent="0.3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 x14ac:dyDescent="0.3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 x14ac:dyDescent="0.3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 x14ac:dyDescent="0.3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 x14ac:dyDescent="0.3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 x14ac:dyDescent="0.3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 x14ac:dyDescent="0.3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 x14ac:dyDescent="0.3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 x14ac:dyDescent="0.3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 x14ac:dyDescent="0.3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 x14ac:dyDescent="0.3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 x14ac:dyDescent="0.3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 x14ac:dyDescent="0.3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 x14ac:dyDescent="0.3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 x14ac:dyDescent="0.3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 x14ac:dyDescent="0.3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 x14ac:dyDescent="0.3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 x14ac:dyDescent="0.3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 x14ac:dyDescent="0.3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 x14ac:dyDescent="0.3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 x14ac:dyDescent="0.3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 x14ac:dyDescent="0.3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 x14ac:dyDescent="0.3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 x14ac:dyDescent="0.3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 x14ac:dyDescent="0.3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 x14ac:dyDescent="0.3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 x14ac:dyDescent="0.3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 x14ac:dyDescent="0.3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 x14ac:dyDescent="0.3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 x14ac:dyDescent="0.3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 x14ac:dyDescent="0.3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 x14ac:dyDescent="0.3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 x14ac:dyDescent="0.3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 x14ac:dyDescent="0.3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 x14ac:dyDescent="0.3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 x14ac:dyDescent="0.3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 x14ac:dyDescent="0.3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 x14ac:dyDescent="0.3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 x14ac:dyDescent="0.3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 x14ac:dyDescent="0.3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 x14ac:dyDescent="0.3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 x14ac:dyDescent="0.3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 x14ac:dyDescent="0.3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 x14ac:dyDescent="0.3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 x14ac:dyDescent="0.3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 x14ac:dyDescent="0.3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 x14ac:dyDescent="0.3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 x14ac:dyDescent="0.3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 x14ac:dyDescent="0.3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 x14ac:dyDescent="0.3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 x14ac:dyDescent="0.3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 x14ac:dyDescent="0.3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 x14ac:dyDescent="0.3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 x14ac:dyDescent="0.3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 x14ac:dyDescent="0.3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 x14ac:dyDescent="0.3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 x14ac:dyDescent="0.3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 x14ac:dyDescent="0.3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 x14ac:dyDescent="0.3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 x14ac:dyDescent="0.3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 x14ac:dyDescent="0.3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 x14ac:dyDescent="0.3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 x14ac:dyDescent="0.3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 x14ac:dyDescent="0.3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 x14ac:dyDescent="0.3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 x14ac:dyDescent="0.3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 x14ac:dyDescent="0.3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 x14ac:dyDescent="0.3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 x14ac:dyDescent="0.3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 x14ac:dyDescent="0.3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 x14ac:dyDescent="0.3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 x14ac:dyDescent="0.3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 x14ac:dyDescent="0.3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 x14ac:dyDescent="0.3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 x14ac:dyDescent="0.3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 x14ac:dyDescent="0.3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 x14ac:dyDescent="0.3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 x14ac:dyDescent="0.3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 x14ac:dyDescent="0.3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 x14ac:dyDescent="0.3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 x14ac:dyDescent="0.3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 x14ac:dyDescent="0.3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 x14ac:dyDescent="0.3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 x14ac:dyDescent="0.3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 x14ac:dyDescent="0.3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 x14ac:dyDescent="0.3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 x14ac:dyDescent="0.3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 x14ac:dyDescent="0.3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 x14ac:dyDescent="0.3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 x14ac:dyDescent="0.3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 x14ac:dyDescent="0.3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 x14ac:dyDescent="0.3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 x14ac:dyDescent="0.3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 x14ac:dyDescent="0.3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 x14ac:dyDescent="0.3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 x14ac:dyDescent="0.3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 x14ac:dyDescent="0.3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 x14ac:dyDescent="0.3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 x14ac:dyDescent="0.3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 x14ac:dyDescent="0.3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 x14ac:dyDescent="0.3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 x14ac:dyDescent="0.3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 x14ac:dyDescent="0.3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 x14ac:dyDescent="0.3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 x14ac:dyDescent="0.3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 x14ac:dyDescent="0.3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 x14ac:dyDescent="0.3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 x14ac:dyDescent="0.3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 x14ac:dyDescent="0.3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 x14ac:dyDescent="0.3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 x14ac:dyDescent="0.3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 x14ac:dyDescent="0.3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 x14ac:dyDescent="0.3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 x14ac:dyDescent="0.3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 x14ac:dyDescent="0.3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 x14ac:dyDescent="0.3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 x14ac:dyDescent="0.3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 x14ac:dyDescent="0.3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 x14ac:dyDescent="0.3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 x14ac:dyDescent="0.3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 x14ac:dyDescent="0.3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 x14ac:dyDescent="0.3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 x14ac:dyDescent="0.3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 x14ac:dyDescent="0.3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 x14ac:dyDescent="0.3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 x14ac:dyDescent="0.3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 x14ac:dyDescent="0.3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 x14ac:dyDescent="0.3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 x14ac:dyDescent="0.3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 x14ac:dyDescent="0.3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 x14ac:dyDescent="0.3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 x14ac:dyDescent="0.3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 x14ac:dyDescent="0.3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 x14ac:dyDescent="0.3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 x14ac:dyDescent="0.3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 x14ac:dyDescent="0.3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 x14ac:dyDescent="0.3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 x14ac:dyDescent="0.3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 x14ac:dyDescent="0.3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 x14ac:dyDescent="0.3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 x14ac:dyDescent="0.3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 x14ac:dyDescent="0.3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 x14ac:dyDescent="0.3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 x14ac:dyDescent="0.3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 x14ac:dyDescent="0.3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 x14ac:dyDescent="0.3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 x14ac:dyDescent="0.3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 x14ac:dyDescent="0.3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 x14ac:dyDescent="0.3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 x14ac:dyDescent="0.3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 x14ac:dyDescent="0.3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 x14ac:dyDescent="0.3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 x14ac:dyDescent="0.3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 x14ac:dyDescent="0.3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 x14ac:dyDescent="0.3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 x14ac:dyDescent="0.3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 x14ac:dyDescent="0.3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 x14ac:dyDescent="0.3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 x14ac:dyDescent="0.3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 x14ac:dyDescent="0.3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 x14ac:dyDescent="0.3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 x14ac:dyDescent="0.3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 x14ac:dyDescent="0.3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 x14ac:dyDescent="0.3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 x14ac:dyDescent="0.3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 x14ac:dyDescent="0.3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 x14ac:dyDescent="0.3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 x14ac:dyDescent="0.3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 x14ac:dyDescent="0.3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 x14ac:dyDescent="0.3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 x14ac:dyDescent="0.3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 x14ac:dyDescent="0.3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 x14ac:dyDescent="0.3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 x14ac:dyDescent="0.3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 x14ac:dyDescent="0.3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 x14ac:dyDescent="0.3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 x14ac:dyDescent="0.3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 x14ac:dyDescent="0.3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 x14ac:dyDescent="0.3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 x14ac:dyDescent="0.3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 x14ac:dyDescent="0.3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 x14ac:dyDescent="0.3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 x14ac:dyDescent="0.3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 x14ac:dyDescent="0.3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 x14ac:dyDescent="0.3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 x14ac:dyDescent="0.3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 x14ac:dyDescent="0.3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 x14ac:dyDescent="0.3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 x14ac:dyDescent="0.3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 x14ac:dyDescent="0.3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 x14ac:dyDescent="0.3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 x14ac:dyDescent="0.3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 x14ac:dyDescent="0.3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 x14ac:dyDescent="0.3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 x14ac:dyDescent="0.3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 x14ac:dyDescent="0.3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 x14ac:dyDescent="0.3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 x14ac:dyDescent="0.3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 x14ac:dyDescent="0.3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 x14ac:dyDescent="0.3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 x14ac:dyDescent="0.3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 x14ac:dyDescent="0.3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 x14ac:dyDescent="0.3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 x14ac:dyDescent="0.3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 x14ac:dyDescent="0.3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 x14ac:dyDescent="0.3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 x14ac:dyDescent="0.3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 x14ac:dyDescent="0.3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 x14ac:dyDescent="0.3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 x14ac:dyDescent="0.3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 x14ac:dyDescent="0.3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 x14ac:dyDescent="0.3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 x14ac:dyDescent="0.3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 x14ac:dyDescent="0.3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 x14ac:dyDescent="0.3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 x14ac:dyDescent="0.3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 x14ac:dyDescent="0.3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 x14ac:dyDescent="0.3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 x14ac:dyDescent="0.3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 x14ac:dyDescent="0.3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 x14ac:dyDescent="0.3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 x14ac:dyDescent="0.3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 x14ac:dyDescent="0.3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 x14ac:dyDescent="0.3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 x14ac:dyDescent="0.3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 x14ac:dyDescent="0.3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 x14ac:dyDescent="0.3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 x14ac:dyDescent="0.3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 x14ac:dyDescent="0.3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 x14ac:dyDescent="0.3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 x14ac:dyDescent="0.3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 x14ac:dyDescent="0.3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 x14ac:dyDescent="0.3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 x14ac:dyDescent="0.3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 x14ac:dyDescent="0.3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 x14ac:dyDescent="0.3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 x14ac:dyDescent="0.3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 x14ac:dyDescent="0.3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 x14ac:dyDescent="0.3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 x14ac:dyDescent="0.3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 x14ac:dyDescent="0.3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 x14ac:dyDescent="0.3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 x14ac:dyDescent="0.3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 x14ac:dyDescent="0.3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 x14ac:dyDescent="0.3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 x14ac:dyDescent="0.3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 x14ac:dyDescent="0.3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 x14ac:dyDescent="0.3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 x14ac:dyDescent="0.3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 x14ac:dyDescent="0.3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 x14ac:dyDescent="0.3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 x14ac:dyDescent="0.3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 x14ac:dyDescent="0.3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 x14ac:dyDescent="0.3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 x14ac:dyDescent="0.3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 x14ac:dyDescent="0.3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 x14ac:dyDescent="0.3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 x14ac:dyDescent="0.3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 x14ac:dyDescent="0.3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 x14ac:dyDescent="0.3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 x14ac:dyDescent="0.3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 x14ac:dyDescent="0.3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 x14ac:dyDescent="0.3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 x14ac:dyDescent="0.3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 x14ac:dyDescent="0.3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 x14ac:dyDescent="0.3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 x14ac:dyDescent="0.3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 x14ac:dyDescent="0.3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 x14ac:dyDescent="0.3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 x14ac:dyDescent="0.3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 x14ac:dyDescent="0.3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 x14ac:dyDescent="0.3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 x14ac:dyDescent="0.3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 x14ac:dyDescent="0.3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 x14ac:dyDescent="0.3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 x14ac:dyDescent="0.3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 x14ac:dyDescent="0.3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 x14ac:dyDescent="0.3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 x14ac:dyDescent="0.3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 x14ac:dyDescent="0.3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 x14ac:dyDescent="0.3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 x14ac:dyDescent="0.3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 x14ac:dyDescent="0.3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 x14ac:dyDescent="0.3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 x14ac:dyDescent="0.3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 x14ac:dyDescent="0.3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 x14ac:dyDescent="0.3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 x14ac:dyDescent="0.3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 x14ac:dyDescent="0.3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 x14ac:dyDescent="0.3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 x14ac:dyDescent="0.3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 x14ac:dyDescent="0.3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 x14ac:dyDescent="0.3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 x14ac:dyDescent="0.3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 x14ac:dyDescent="0.3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 x14ac:dyDescent="0.3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 x14ac:dyDescent="0.3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 x14ac:dyDescent="0.3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 x14ac:dyDescent="0.3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 x14ac:dyDescent="0.3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 x14ac:dyDescent="0.3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 x14ac:dyDescent="0.3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 x14ac:dyDescent="0.3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 x14ac:dyDescent="0.3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 x14ac:dyDescent="0.3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 x14ac:dyDescent="0.3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 x14ac:dyDescent="0.3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 x14ac:dyDescent="0.3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 x14ac:dyDescent="0.3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 x14ac:dyDescent="0.3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 x14ac:dyDescent="0.3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 x14ac:dyDescent="0.3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 x14ac:dyDescent="0.3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 x14ac:dyDescent="0.3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 x14ac:dyDescent="0.3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 x14ac:dyDescent="0.3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 x14ac:dyDescent="0.3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 x14ac:dyDescent="0.3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 x14ac:dyDescent="0.3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 x14ac:dyDescent="0.3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 x14ac:dyDescent="0.3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 x14ac:dyDescent="0.3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 x14ac:dyDescent="0.3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 x14ac:dyDescent="0.3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 x14ac:dyDescent="0.3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 x14ac:dyDescent="0.3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 x14ac:dyDescent="0.3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 x14ac:dyDescent="0.3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 x14ac:dyDescent="0.3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 x14ac:dyDescent="0.3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 x14ac:dyDescent="0.3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 x14ac:dyDescent="0.3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 x14ac:dyDescent="0.3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 x14ac:dyDescent="0.3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 x14ac:dyDescent="0.3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 x14ac:dyDescent="0.3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 x14ac:dyDescent="0.3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 x14ac:dyDescent="0.3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 x14ac:dyDescent="0.3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 x14ac:dyDescent="0.3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 x14ac:dyDescent="0.3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 x14ac:dyDescent="0.3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 x14ac:dyDescent="0.3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 x14ac:dyDescent="0.3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 x14ac:dyDescent="0.3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 x14ac:dyDescent="0.3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 x14ac:dyDescent="0.3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 x14ac:dyDescent="0.3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 x14ac:dyDescent="0.3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 x14ac:dyDescent="0.3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 x14ac:dyDescent="0.3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 x14ac:dyDescent="0.3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 x14ac:dyDescent="0.3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 x14ac:dyDescent="0.3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 x14ac:dyDescent="0.3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 x14ac:dyDescent="0.3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 x14ac:dyDescent="0.3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 x14ac:dyDescent="0.3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 x14ac:dyDescent="0.3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 x14ac:dyDescent="0.3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 x14ac:dyDescent="0.3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 x14ac:dyDescent="0.3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 x14ac:dyDescent="0.3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 x14ac:dyDescent="0.3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 x14ac:dyDescent="0.3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 x14ac:dyDescent="0.3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 x14ac:dyDescent="0.3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 x14ac:dyDescent="0.3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 x14ac:dyDescent="0.3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 x14ac:dyDescent="0.3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 x14ac:dyDescent="0.3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 x14ac:dyDescent="0.3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 x14ac:dyDescent="0.3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 x14ac:dyDescent="0.3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 x14ac:dyDescent="0.3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 x14ac:dyDescent="0.3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 x14ac:dyDescent="0.3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 x14ac:dyDescent="0.3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 x14ac:dyDescent="0.3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 x14ac:dyDescent="0.3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 x14ac:dyDescent="0.3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 x14ac:dyDescent="0.3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 x14ac:dyDescent="0.3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 x14ac:dyDescent="0.3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 x14ac:dyDescent="0.3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 x14ac:dyDescent="0.3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 x14ac:dyDescent="0.3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 x14ac:dyDescent="0.3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 x14ac:dyDescent="0.3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 x14ac:dyDescent="0.3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 x14ac:dyDescent="0.3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 x14ac:dyDescent="0.3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 x14ac:dyDescent="0.3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 x14ac:dyDescent="0.3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 x14ac:dyDescent="0.3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 x14ac:dyDescent="0.3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 x14ac:dyDescent="0.3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 x14ac:dyDescent="0.3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 x14ac:dyDescent="0.3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 x14ac:dyDescent="0.3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 x14ac:dyDescent="0.3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 x14ac:dyDescent="0.3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 x14ac:dyDescent="0.3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 x14ac:dyDescent="0.3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 x14ac:dyDescent="0.3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 x14ac:dyDescent="0.3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 x14ac:dyDescent="0.3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 x14ac:dyDescent="0.3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 x14ac:dyDescent="0.3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 x14ac:dyDescent="0.3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 x14ac:dyDescent="0.3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 x14ac:dyDescent="0.3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 x14ac:dyDescent="0.3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 x14ac:dyDescent="0.3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 x14ac:dyDescent="0.3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 x14ac:dyDescent="0.3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 x14ac:dyDescent="0.3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 x14ac:dyDescent="0.3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 x14ac:dyDescent="0.3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 x14ac:dyDescent="0.3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 x14ac:dyDescent="0.3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 x14ac:dyDescent="0.3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 x14ac:dyDescent="0.3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 x14ac:dyDescent="0.3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 x14ac:dyDescent="0.3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 x14ac:dyDescent="0.3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 x14ac:dyDescent="0.3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 x14ac:dyDescent="0.3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 x14ac:dyDescent="0.3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 x14ac:dyDescent="0.3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 x14ac:dyDescent="0.3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 x14ac:dyDescent="0.3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 x14ac:dyDescent="0.3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 x14ac:dyDescent="0.3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 x14ac:dyDescent="0.3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 x14ac:dyDescent="0.3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 x14ac:dyDescent="0.3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 x14ac:dyDescent="0.3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 x14ac:dyDescent="0.3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 x14ac:dyDescent="0.3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 x14ac:dyDescent="0.3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 x14ac:dyDescent="0.3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 x14ac:dyDescent="0.3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 x14ac:dyDescent="0.3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 x14ac:dyDescent="0.3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 x14ac:dyDescent="0.3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 x14ac:dyDescent="0.3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 x14ac:dyDescent="0.3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 x14ac:dyDescent="0.3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 x14ac:dyDescent="0.3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 x14ac:dyDescent="0.3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 x14ac:dyDescent="0.3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 x14ac:dyDescent="0.3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 x14ac:dyDescent="0.3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 x14ac:dyDescent="0.3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 x14ac:dyDescent="0.3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 x14ac:dyDescent="0.3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 x14ac:dyDescent="0.3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 x14ac:dyDescent="0.3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 x14ac:dyDescent="0.3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 x14ac:dyDescent="0.3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 x14ac:dyDescent="0.3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 x14ac:dyDescent="0.3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 x14ac:dyDescent="0.3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 x14ac:dyDescent="0.3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 x14ac:dyDescent="0.3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 x14ac:dyDescent="0.3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 x14ac:dyDescent="0.3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 x14ac:dyDescent="0.3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 x14ac:dyDescent="0.3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 x14ac:dyDescent="0.3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 x14ac:dyDescent="0.3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 x14ac:dyDescent="0.3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 x14ac:dyDescent="0.3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 x14ac:dyDescent="0.3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 x14ac:dyDescent="0.3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 x14ac:dyDescent="0.3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 x14ac:dyDescent="0.3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 x14ac:dyDescent="0.3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 x14ac:dyDescent="0.3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 x14ac:dyDescent="0.3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 x14ac:dyDescent="0.3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 x14ac:dyDescent="0.3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 x14ac:dyDescent="0.3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 x14ac:dyDescent="0.3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 x14ac:dyDescent="0.3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 x14ac:dyDescent="0.3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 x14ac:dyDescent="0.3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 x14ac:dyDescent="0.3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 x14ac:dyDescent="0.3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 x14ac:dyDescent="0.3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 x14ac:dyDescent="0.3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 x14ac:dyDescent="0.3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 x14ac:dyDescent="0.3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 x14ac:dyDescent="0.3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 x14ac:dyDescent="0.3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 x14ac:dyDescent="0.3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 x14ac:dyDescent="0.3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 x14ac:dyDescent="0.3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 x14ac:dyDescent="0.3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 x14ac:dyDescent="0.3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 x14ac:dyDescent="0.3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 x14ac:dyDescent="0.3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 x14ac:dyDescent="0.3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 x14ac:dyDescent="0.3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 x14ac:dyDescent="0.3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 x14ac:dyDescent="0.3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 x14ac:dyDescent="0.3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 x14ac:dyDescent="0.3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 x14ac:dyDescent="0.3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 x14ac:dyDescent="0.3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 x14ac:dyDescent="0.3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 x14ac:dyDescent="0.3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 x14ac:dyDescent="0.3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 x14ac:dyDescent="0.3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 x14ac:dyDescent="0.3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 x14ac:dyDescent="0.3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 x14ac:dyDescent="0.3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 x14ac:dyDescent="0.3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 x14ac:dyDescent="0.3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 x14ac:dyDescent="0.3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 x14ac:dyDescent="0.3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 x14ac:dyDescent="0.3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 x14ac:dyDescent="0.3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 x14ac:dyDescent="0.3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 x14ac:dyDescent="0.3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 x14ac:dyDescent="0.3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 x14ac:dyDescent="0.3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 x14ac:dyDescent="0.3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 x14ac:dyDescent="0.3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 x14ac:dyDescent="0.3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 x14ac:dyDescent="0.3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 x14ac:dyDescent="0.3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 x14ac:dyDescent="0.3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 x14ac:dyDescent="0.3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 x14ac:dyDescent="0.3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 x14ac:dyDescent="0.3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 x14ac:dyDescent="0.3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 x14ac:dyDescent="0.3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 x14ac:dyDescent="0.3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 x14ac:dyDescent="0.3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 x14ac:dyDescent="0.3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 x14ac:dyDescent="0.3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 x14ac:dyDescent="0.3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 x14ac:dyDescent="0.3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 x14ac:dyDescent="0.3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 x14ac:dyDescent="0.3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 x14ac:dyDescent="0.3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 x14ac:dyDescent="0.3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 x14ac:dyDescent="0.3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 x14ac:dyDescent="0.3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 x14ac:dyDescent="0.3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 x14ac:dyDescent="0.3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 x14ac:dyDescent="0.3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 x14ac:dyDescent="0.3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 x14ac:dyDescent="0.3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 x14ac:dyDescent="0.3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 x14ac:dyDescent="0.3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 x14ac:dyDescent="0.3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 x14ac:dyDescent="0.3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 x14ac:dyDescent="0.3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 x14ac:dyDescent="0.3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 x14ac:dyDescent="0.3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 x14ac:dyDescent="0.3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 x14ac:dyDescent="0.3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 x14ac:dyDescent="0.3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 x14ac:dyDescent="0.3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 x14ac:dyDescent="0.3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 x14ac:dyDescent="0.3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 x14ac:dyDescent="0.3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 x14ac:dyDescent="0.3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 x14ac:dyDescent="0.3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 x14ac:dyDescent="0.3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 x14ac:dyDescent="0.3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 x14ac:dyDescent="0.3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 x14ac:dyDescent="0.3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 x14ac:dyDescent="0.3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 x14ac:dyDescent="0.3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 x14ac:dyDescent="0.3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 x14ac:dyDescent="0.3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 x14ac:dyDescent="0.3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 x14ac:dyDescent="0.3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 x14ac:dyDescent="0.3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 x14ac:dyDescent="0.3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 x14ac:dyDescent="0.3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 x14ac:dyDescent="0.3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 x14ac:dyDescent="0.3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 x14ac:dyDescent="0.3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 x14ac:dyDescent="0.3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 x14ac:dyDescent="0.3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 x14ac:dyDescent="0.3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 x14ac:dyDescent="0.3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 x14ac:dyDescent="0.3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 x14ac:dyDescent="0.3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 x14ac:dyDescent="0.3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 x14ac:dyDescent="0.3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 x14ac:dyDescent="0.3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 x14ac:dyDescent="0.3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 x14ac:dyDescent="0.3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 x14ac:dyDescent="0.3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 x14ac:dyDescent="0.3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 x14ac:dyDescent="0.3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 x14ac:dyDescent="0.3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 x14ac:dyDescent="0.3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 x14ac:dyDescent="0.3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 x14ac:dyDescent="0.3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 x14ac:dyDescent="0.3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 x14ac:dyDescent="0.3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 x14ac:dyDescent="0.3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 x14ac:dyDescent="0.3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 x14ac:dyDescent="0.3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 x14ac:dyDescent="0.3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 x14ac:dyDescent="0.3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 x14ac:dyDescent="0.3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 x14ac:dyDescent="0.3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 x14ac:dyDescent="0.3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 x14ac:dyDescent="0.3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 x14ac:dyDescent="0.3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 x14ac:dyDescent="0.3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 x14ac:dyDescent="0.3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 x14ac:dyDescent="0.3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 x14ac:dyDescent="0.3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 x14ac:dyDescent="0.3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 x14ac:dyDescent="0.3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 x14ac:dyDescent="0.3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 x14ac:dyDescent="0.3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 x14ac:dyDescent="0.3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 x14ac:dyDescent="0.3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 x14ac:dyDescent="0.3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 x14ac:dyDescent="0.3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 x14ac:dyDescent="0.3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 x14ac:dyDescent="0.3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 x14ac:dyDescent="0.3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 x14ac:dyDescent="0.3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 x14ac:dyDescent="0.3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 x14ac:dyDescent="0.3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 x14ac:dyDescent="0.3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 x14ac:dyDescent="0.3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 x14ac:dyDescent="0.3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 x14ac:dyDescent="0.3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 x14ac:dyDescent="0.3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 x14ac:dyDescent="0.3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 x14ac:dyDescent="0.3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 x14ac:dyDescent="0.3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 x14ac:dyDescent="0.3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 x14ac:dyDescent="0.3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 x14ac:dyDescent="0.3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 x14ac:dyDescent="0.3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 x14ac:dyDescent="0.3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 x14ac:dyDescent="0.3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 x14ac:dyDescent="0.3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 x14ac:dyDescent="0.3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 x14ac:dyDescent="0.3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 x14ac:dyDescent="0.3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 x14ac:dyDescent="0.3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 x14ac:dyDescent="0.3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 x14ac:dyDescent="0.3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 x14ac:dyDescent="0.3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 x14ac:dyDescent="0.3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 x14ac:dyDescent="0.3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 x14ac:dyDescent="0.3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 x14ac:dyDescent="0.3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 x14ac:dyDescent="0.3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 x14ac:dyDescent="0.3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 x14ac:dyDescent="0.3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 x14ac:dyDescent="0.3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 x14ac:dyDescent="0.3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 x14ac:dyDescent="0.3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 x14ac:dyDescent="0.3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 x14ac:dyDescent="0.3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 x14ac:dyDescent="0.3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 x14ac:dyDescent="0.3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 x14ac:dyDescent="0.3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 x14ac:dyDescent="0.3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 x14ac:dyDescent="0.3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 x14ac:dyDescent="0.3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 x14ac:dyDescent="0.3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 x14ac:dyDescent="0.3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 x14ac:dyDescent="0.3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 x14ac:dyDescent="0.3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 x14ac:dyDescent="0.3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 x14ac:dyDescent="0.3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 x14ac:dyDescent="0.3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 x14ac:dyDescent="0.3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 x14ac:dyDescent="0.3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 x14ac:dyDescent="0.3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 x14ac:dyDescent="0.3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 x14ac:dyDescent="0.3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 x14ac:dyDescent="0.3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 x14ac:dyDescent="0.3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 x14ac:dyDescent="0.3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 x14ac:dyDescent="0.3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 x14ac:dyDescent="0.3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 x14ac:dyDescent="0.3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 x14ac:dyDescent="0.3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 x14ac:dyDescent="0.3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 x14ac:dyDescent="0.3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 x14ac:dyDescent="0.3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 x14ac:dyDescent="0.3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 x14ac:dyDescent="0.3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 x14ac:dyDescent="0.3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 x14ac:dyDescent="0.3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 x14ac:dyDescent="0.3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 x14ac:dyDescent="0.3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 x14ac:dyDescent="0.3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 x14ac:dyDescent="0.3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 x14ac:dyDescent="0.3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 x14ac:dyDescent="0.3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 x14ac:dyDescent="0.3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 x14ac:dyDescent="0.3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 x14ac:dyDescent="0.3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 x14ac:dyDescent="0.3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 x14ac:dyDescent="0.3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 x14ac:dyDescent="0.3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 x14ac:dyDescent="0.3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 x14ac:dyDescent="0.3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 x14ac:dyDescent="0.3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 x14ac:dyDescent="0.3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 x14ac:dyDescent="0.3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 x14ac:dyDescent="0.3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 x14ac:dyDescent="0.3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 x14ac:dyDescent="0.3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 x14ac:dyDescent="0.3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 x14ac:dyDescent="0.3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 x14ac:dyDescent="0.3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 x14ac:dyDescent="0.3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 x14ac:dyDescent="0.3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 x14ac:dyDescent="0.3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 x14ac:dyDescent="0.3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 x14ac:dyDescent="0.3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 x14ac:dyDescent="0.3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 x14ac:dyDescent="0.3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 x14ac:dyDescent="0.3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 x14ac:dyDescent="0.3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 x14ac:dyDescent="0.3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 x14ac:dyDescent="0.3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 x14ac:dyDescent="0.3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 x14ac:dyDescent="0.3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 x14ac:dyDescent="0.3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 x14ac:dyDescent="0.3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 x14ac:dyDescent="0.3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 x14ac:dyDescent="0.3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 x14ac:dyDescent="0.3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 x14ac:dyDescent="0.3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 x14ac:dyDescent="0.3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 x14ac:dyDescent="0.3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 x14ac:dyDescent="0.3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 x14ac:dyDescent="0.3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 x14ac:dyDescent="0.3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 x14ac:dyDescent="0.3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 x14ac:dyDescent="0.3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 x14ac:dyDescent="0.3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 x14ac:dyDescent="0.3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 x14ac:dyDescent="0.3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 x14ac:dyDescent="0.3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 x14ac:dyDescent="0.3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 x14ac:dyDescent="0.3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 x14ac:dyDescent="0.3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 x14ac:dyDescent="0.3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 x14ac:dyDescent="0.3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 x14ac:dyDescent="0.3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 x14ac:dyDescent="0.3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 x14ac:dyDescent="0.3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 x14ac:dyDescent="0.3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 x14ac:dyDescent="0.3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 x14ac:dyDescent="0.3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 x14ac:dyDescent="0.3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 x14ac:dyDescent="0.3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 x14ac:dyDescent="0.3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 x14ac:dyDescent="0.3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 x14ac:dyDescent="0.3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 x14ac:dyDescent="0.3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 x14ac:dyDescent="0.3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 x14ac:dyDescent="0.3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 x14ac:dyDescent="0.3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 x14ac:dyDescent="0.3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 x14ac:dyDescent="0.3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 x14ac:dyDescent="0.3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 x14ac:dyDescent="0.3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 x14ac:dyDescent="0.3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 x14ac:dyDescent="0.3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 x14ac:dyDescent="0.3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 x14ac:dyDescent="0.3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 x14ac:dyDescent="0.3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 x14ac:dyDescent="0.3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 x14ac:dyDescent="0.3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 x14ac:dyDescent="0.3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 x14ac:dyDescent="0.3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 x14ac:dyDescent="0.3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 x14ac:dyDescent="0.3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 x14ac:dyDescent="0.3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 x14ac:dyDescent="0.3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 x14ac:dyDescent="0.3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 x14ac:dyDescent="0.3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 x14ac:dyDescent="0.3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 x14ac:dyDescent="0.3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 x14ac:dyDescent="0.3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 x14ac:dyDescent="0.3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 x14ac:dyDescent="0.3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 x14ac:dyDescent="0.3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 x14ac:dyDescent="0.3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 x14ac:dyDescent="0.3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 x14ac:dyDescent="0.3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 x14ac:dyDescent="0.3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 x14ac:dyDescent="0.3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 x14ac:dyDescent="0.3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 x14ac:dyDescent="0.3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 x14ac:dyDescent="0.3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 x14ac:dyDescent="0.3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 x14ac:dyDescent="0.3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 x14ac:dyDescent="0.3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 x14ac:dyDescent="0.3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 x14ac:dyDescent="0.3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 x14ac:dyDescent="0.3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 x14ac:dyDescent="0.3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 x14ac:dyDescent="0.3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 x14ac:dyDescent="0.3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 x14ac:dyDescent="0.3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 x14ac:dyDescent="0.3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 x14ac:dyDescent="0.3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 x14ac:dyDescent="0.3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 x14ac:dyDescent="0.3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 x14ac:dyDescent="0.3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 x14ac:dyDescent="0.3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 x14ac:dyDescent="0.3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 x14ac:dyDescent="0.3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 x14ac:dyDescent="0.3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 x14ac:dyDescent="0.3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 x14ac:dyDescent="0.3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 x14ac:dyDescent="0.3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 x14ac:dyDescent="0.3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 x14ac:dyDescent="0.3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 x14ac:dyDescent="0.3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 x14ac:dyDescent="0.3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 x14ac:dyDescent="0.3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 x14ac:dyDescent="0.3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 x14ac:dyDescent="0.3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 x14ac:dyDescent="0.3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 x14ac:dyDescent="0.3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 x14ac:dyDescent="0.3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 x14ac:dyDescent="0.3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 x14ac:dyDescent="0.3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 x14ac:dyDescent="0.3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 x14ac:dyDescent="0.3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 x14ac:dyDescent="0.3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 x14ac:dyDescent="0.3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 x14ac:dyDescent="0.3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 x14ac:dyDescent="0.3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 x14ac:dyDescent="0.3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 x14ac:dyDescent="0.3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 x14ac:dyDescent="0.3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 x14ac:dyDescent="0.3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 x14ac:dyDescent="0.3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 x14ac:dyDescent="0.3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 x14ac:dyDescent="0.3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 x14ac:dyDescent="0.3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 x14ac:dyDescent="0.3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 x14ac:dyDescent="0.3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 x14ac:dyDescent="0.3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 x14ac:dyDescent="0.3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 x14ac:dyDescent="0.3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 x14ac:dyDescent="0.3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 x14ac:dyDescent="0.3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 x14ac:dyDescent="0.3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 x14ac:dyDescent="0.3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 x14ac:dyDescent="0.3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 x14ac:dyDescent="0.3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 x14ac:dyDescent="0.3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 x14ac:dyDescent="0.3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 x14ac:dyDescent="0.3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 x14ac:dyDescent="0.3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 x14ac:dyDescent="0.3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 x14ac:dyDescent="0.3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 x14ac:dyDescent="0.3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 x14ac:dyDescent="0.3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 x14ac:dyDescent="0.3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 x14ac:dyDescent="0.3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 x14ac:dyDescent="0.3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 x14ac:dyDescent="0.3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 x14ac:dyDescent="0.3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 x14ac:dyDescent="0.3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 x14ac:dyDescent="0.3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 x14ac:dyDescent="0.3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 x14ac:dyDescent="0.3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 x14ac:dyDescent="0.3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 x14ac:dyDescent="0.3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 x14ac:dyDescent="0.3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 x14ac:dyDescent="0.3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 x14ac:dyDescent="0.3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 x14ac:dyDescent="0.3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 x14ac:dyDescent="0.3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 x14ac:dyDescent="0.3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 x14ac:dyDescent="0.3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 x14ac:dyDescent="0.3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 x14ac:dyDescent="0.3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 x14ac:dyDescent="0.3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 x14ac:dyDescent="0.3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 x14ac:dyDescent="0.3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 x14ac:dyDescent="0.3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 x14ac:dyDescent="0.3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 x14ac:dyDescent="0.3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 x14ac:dyDescent="0.3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 x14ac:dyDescent="0.3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 x14ac:dyDescent="0.3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 x14ac:dyDescent="0.3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 x14ac:dyDescent="0.3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 x14ac:dyDescent="0.3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 x14ac:dyDescent="0.3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 x14ac:dyDescent="0.3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 x14ac:dyDescent="0.3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 x14ac:dyDescent="0.3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 x14ac:dyDescent="0.3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 x14ac:dyDescent="0.3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 x14ac:dyDescent="0.3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 x14ac:dyDescent="0.3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 x14ac:dyDescent="0.3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 x14ac:dyDescent="0.3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 x14ac:dyDescent="0.3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 x14ac:dyDescent="0.3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 x14ac:dyDescent="0.3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 x14ac:dyDescent="0.3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 x14ac:dyDescent="0.3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 x14ac:dyDescent="0.3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 x14ac:dyDescent="0.3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 x14ac:dyDescent="0.3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 x14ac:dyDescent="0.3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 x14ac:dyDescent="0.3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 x14ac:dyDescent="0.3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 x14ac:dyDescent="0.3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 x14ac:dyDescent="0.3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 x14ac:dyDescent="0.3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 x14ac:dyDescent="0.3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 x14ac:dyDescent="0.3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 x14ac:dyDescent="0.3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 x14ac:dyDescent="0.3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 x14ac:dyDescent="0.3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 x14ac:dyDescent="0.3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 x14ac:dyDescent="0.3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 x14ac:dyDescent="0.3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 x14ac:dyDescent="0.3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 x14ac:dyDescent="0.3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 x14ac:dyDescent="0.3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 x14ac:dyDescent="0.3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 x14ac:dyDescent="0.3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 x14ac:dyDescent="0.3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 x14ac:dyDescent="0.3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 x14ac:dyDescent="0.3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 x14ac:dyDescent="0.3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 x14ac:dyDescent="0.3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 x14ac:dyDescent="0.3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 x14ac:dyDescent="0.3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 x14ac:dyDescent="0.3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 x14ac:dyDescent="0.3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 x14ac:dyDescent="0.3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 x14ac:dyDescent="0.3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 x14ac:dyDescent="0.3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 x14ac:dyDescent="0.3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 x14ac:dyDescent="0.3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 x14ac:dyDescent="0.3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 x14ac:dyDescent="0.3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 x14ac:dyDescent="0.3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 x14ac:dyDescent="0.3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 x14ac:dyDescent="0.3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 x14ac:dyDescent="0.3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 x14ac:dyDescent="0.3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 x14ac:dyDescent="0.3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 x14ac:dyDescent="0.3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 x14ac:dyDescent="0.3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 x14ac:dyDescent="0.3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 x14ac:dyDescent="0.3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 x14ac:dyDescent="0.3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 x14ac:dyDescent="0.3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 x14ac:dyDescent="0.3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 x14ac:dyDescent="0.3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 x14ac:dyDescent="0.3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 x14ac:dyDescent="0.3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 x14ac:dyDescent="0.3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 x14ac:dyDescent="0.3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 x14ac:dyDescent="0.3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 x14ac:dyDescent="0.3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 x14ac:dyDescent="0.3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 x14ac:dyDescent="0.3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 x14ac:dyDescent="0.3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 x14ac:dyDescent="0.3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 x14ac:dyDescent="0.3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 x14ac:dyDescent="0.3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 x14ac:dyDescent="0.3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 x14ac:dyDescent="0.3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 x14ac:dyDescent="0.3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 x14ac:dyDescent="0.3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 x14ac:dyDescent="0.3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 x14ac:dyDescent="0.3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 x14ac:dyDescent="0.3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 x14ac:dyDescent="0.3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 x14ac:dyDescent="0.3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 x14ac:dyDescent="0.3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 x14ac:dyDescent="0.3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 x14ac:dyDescent="0.3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 x14ac:dyDescent="0.3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 x14ac:dyDescent="0.3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 x14ac:dyDescent="0.3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 x14ac:dyDescent="0.3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 x14ac:dyDescent="0.3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 x14ac:dyDescent="0.3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 x14ac:dyDescent="0.3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 x14ac:dyDescent="0.3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 x14ac:dyDescent="0.3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 x14ac:dyDescent="0.3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 x14ac:dyDescent="0.3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 x14ac:dyDescent="0.3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 x14ac:dyDescent="0.3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 x14ac:dyDescent="0.3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 x14ac:dyDescent="0.3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 x14ac:dyDescent="0.3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 x14ac:dyDescent="0.3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 x14ac:dyDescent="0.3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 x14ac:dyDescent="0.3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 x14ac:dyDescent="0.3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 x14ac:dyDescent="0.3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 x14ac:dyDescent="0.3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 x14ac:dyDescent="0.3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 x14ac:dyDescent="0.3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 x14ac:dyDescent="0.3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 x14ac:dyDescent="0.3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 x14ac:dyDescent="0.3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 x14ac:dyDescent="0.3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 x14ac:dyDescent="0.3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 x14ac:dyDescent="0.3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 x14ac:dyDescent="0.3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 x14ac:dyDescent="0.3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 x14ac:dyDescent="0.3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 x14ac:dyDescent="0.3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 x14ac:dyDescent="0.3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 x14ac:dyDescent="0.3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 x14ac:dyDescent="0.3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 x14ac:dyDescent="0.3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 x14ac:dyDescent="0.3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 x14ac:dyDescent="0.3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 x14ac:dyDescent="0.3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 x14ac:dyDescent="0.3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 x14ac:dyDescent="0.3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 x14ac:dyDescent="0.3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 x14ac:dyDescent="0.3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 x14ac:dyDescent="0.3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 x14ac:dyDescent="0.3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 x14ac:dyDescent="0.3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 x14ac:dyDescent="0.3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 x14ac:dyDescent="0.3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 x14ac:dyDescent="0.3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 x14ac:dyDescent="0.3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 x14ac:dyDescent="0.3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 x14ac:dyDescent="0.3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 x14ac:dyDescent="0.3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 x14ac:dyDescent="0.3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 x14ac:dyDescent="0.3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 x14ac:dyDescent="0.3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 x14ac:dyDescent="0.3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 x14ac:dyDescent="0.3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 x14ac:dyDescent="0.3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 x14ac:dyDescent="0.3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 x14ac:dyDescent="0.3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 x14ac:dyDescent="0.3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 x14ac:dyDescent="0.3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 x14ac:dyDescent="0.3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 x14ac:dyDescent="0.3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 x14ac:dyDescent="0.3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 x14ac:dyDescent="0.3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 x14ac:dyDescent="0.3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 x14ac:dyDescent="0.3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 x14ac:dyDescent="0.3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 x14ac:dyDescent="0.3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 x14ac:dyDescent="0.3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 x14ac:dyDescent="0.3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 x14ac:dyDescent="0.3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 x14ac:dyDescent="0.3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 x14ac:dyDescent="0.3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 x14ac:dyDescent="0.3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 x14ac:dyDescent="0.3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 x14ac:dyDescent="0.3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 x14ac:dyDescent="0.3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 x14ac:dyDescent="0.3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 x14ac:dyDescent="0.3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 x14ac:dyDescent="0.3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 x14ac:dyDescent="0.3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 x14ac:dyDescent="0.3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 x14ac:dyDescent="0.3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 x14ac:dyDescent="0.3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 x14ac:dyDescent="0.3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 x14ac:dyDescent="0.3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 x14ac:dyDescent="0.3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 x14ac:dyDescent="0.3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 x14ac:dyDescent="0.3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 x14ac:dyDescent="0.3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 x14ac:dyDescent="0.3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 x14ac:dyDescent="0.3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 x14ac:dyDescent="0.3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 x14ac:dyDescent="0.3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 x14ac:dyDescent="0.3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 x14ac:dyDescent="0.3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 x14ac:dyDescent="0.3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 x14ac:dyDescent="0.3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 x14ac:dyDescent="0.3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 x14ac:dyDescent="0.3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 x14ac:dyDescent="0.3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 x14ac:dyDescent="0.3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 x14ac:dyDescent="0.3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 x14ac:dyDescent="0.3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 x14ac:dyDescent="0.3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 x14ac:dyDescent="0.3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 x14ac:dyDescent="0.3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 x14ac:dyDescent="0.3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 x14ac:dyDescent="0.3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 x14ac:dyDescent="0.3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 x14ac:dyDescent="0.3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 x14ac:dyDescent="0.3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 x14ac:dyDescent="0.3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 x14ac:dyDescent="0.3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 x14ac:dyDescent="0.3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 x14ac:dyDescent="0.3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 x14ac:dyDescent="0.3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 x14ac:dyDescent="0.3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 x14ac:dyDescent="0.3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 x14ac:dyDescent="0.3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 x14ac:dyDescent="0.3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 x14ac:dyDescent="0.3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 x14ac:dyDescent="0.3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 x14ac:dyDescent="0.3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 x14ac:dyDescent="0.3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 x14ac:dyDescent="0.3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 x14ac:dyDescent="0.3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 x14ac:dyDescent="0.3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 x14ac:dyDescent="0.3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 x14ac:dyDescent="0.3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 x14ac:dyDescent="0.3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 x14ac:dyDescent="0.3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 x14ac:dyDescent="0.3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 x14ac:dyDescent="0.3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 x14ac:dyDescent="0.3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 x14ac:dyDescent="0.3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 x14ac:dyDescent="0.3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 x14ac:dyDescent="0.3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 x14ac:dyDescent="0.3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 x14ac:dyDescent="0.3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 x14ac:dyDescent="0.3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 x14ac:dyDescent="0.3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 x14ac:dyDescent="0.3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 x14ac:dyDescent="0.3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 x14ac:dyDescent="0.3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 x14ac:dyDescent="0.3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 x14ac:dyDescent="0.3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 x14ac:dyDescent="0.3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 x14ac:dyDescent="0.3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 x14ac:dyDescent="0.3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 x14ac:dyDescent="0.3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 x14ac:dyDescent="0.3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 x14ac:dyDescent="0.3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 x14ac:dyDescent="0.3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 x14ac:dyDescent="0.3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 x14ac:dyDescent="0.3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 x14ac:dyDescent="0.3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 x14ac:dyDescent="0.3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 x14ac:dyDescent="0.3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 x14ac:dyDescent="0.3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 x14ac:dyDescent="0.3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 x14ac:dyDescent="0.3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 x14ac:dyDescent="0.3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 x14ac:dyDescent="0.3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 x14ac:dyDescent="0.3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 x14ac:dyDescent="0.3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 x14ac:dyDescent="0.3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 x14ac:dyDescent="0.3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 x14ac:dyDescent="0.3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 x14ac:dyDescent="0.3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 x14ac:dyDescent="0.3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 x14ac:dyDescent="0.3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 x14ac:dyDescent="0.3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 x14ac:dyDescent="0.3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 x14ac:dyDescent="0.3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 x14ac:dyDescent="0.3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 x14ac:dyDescent="0.3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 x14ac:dyDescent="0.3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 x14ac:dyDescent="0.3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 x14ac:dyDescent="0.3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 x14ac:dyDescent="0.3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 x14ac:dyDescent="0.3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 x14ac:dyDescent="0.3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 x14ac:dyDescent="0.3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 x14ac:dyDescent="0.3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 x14ac:dyDescent="0.3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 x14ac:dyDescent="0.3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 x14ac:dyDescent="0.3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 x14ac:dyDescent="0.3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 x14ac:dyDescent="0.3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 x14ac:dyDescent="0.3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 x14ac:dyDescent="0.3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 x14ac:dyDescent="0.3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 x14ac:dyDescent="0.3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 x14ac:dyDescent="0.3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 x14ac:dyDescent="0.3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 x14ac:dyDescent="0.3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 x14ac:dyDescent="0.3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 x14ac:dyDescent="0.3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 x14ac:dyDescent="0.3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 x14ac:dyDescent="0.3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 x14ac:dyDescent="0.3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 x14ac:dyDescent="0.3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 x14ac:dyDescent="0.3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 x14ac:dyDescent="0.3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 x14ac:dyDescent="0.3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 x14ac:dyDescent="0.3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 x14ac:dyDescent="0.3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 x14ac:dyDescent="0.3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 x14ac:dyDescent="0.3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 x14ac:dyDescent="0.3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 x14ac:dyDescent="0.3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 x14ac:dyDescent="0.3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 x14ac:dyDescent="0.3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 x14ac:dyDescent="0.3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 x14ac:dyDescent="0.3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 x14ac:dyDescent="0.3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 x14ac:dyDescent="0.3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 x14ac:dyDescent="0.3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 x14ac:dyDescent="0.3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 x14ac:dyDescent="0.3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 x14ac:dyDescent="0.3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 x14ac:dyDescent="0.3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 x14ac:dyDescent="0.3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 x14ac:dyDescent="0.3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 x14ac:dyDescent="0.3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 x14ac:dyDescent="0.3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 x14ac:dyDescent="0.3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 x14ac:dyDescent="0.3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 x14ac:dyDescent="0.3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 x14ac:dyDescent="0.3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 x14ac:dyDescent="0.3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 x14ac:dyDescent="0.3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 x14ac:dyDescent="0.3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 x14ac:dyDescent="0.3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 x14ac:dyDescent="0.3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 x14ac:dyDescent="0.3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 x14ac:dyDescent="0.3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 x14ac:dyDescent="0.3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 x14ac:dyDescent="0.3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 x14ac:dyDescent="0.3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 x14ac:dyDescent="0.3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 x14ac:dyDescent="0.3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 x14ac:dyDescent="0.3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 x14ac:dyDescent="0.3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 x14ac:dyDescent="0.3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 x14ac:dyDescent="0.3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 x14ac:dyDescent="0.3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 x14ac:dyDescent="0.3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 x14ac:dyDescent="0.3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 x14ac:dyDescent="0.3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 x14ac:dyDescent="0.3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 x14ac:dyDescent="0.3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 x14ac:dyDescent="0.3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 x14ac:dyDescent="0.3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 x14ac:dyDescent="0.3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 x14ac:dyDescent="0.3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 x14ac:dyDescent="0.3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 x14ac:dyDescent="0.3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 x14ac:dyDescent="0.3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 x14ac:dyDescent="0.3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 x14ac:dyDescent="0.3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 x14ac:dyDescent="0.3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 x14ac:dyDescent="0.3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 x14ac:dyDescent="0.3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 x14ac:dyDescent="0.3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 x14ac:dyDescent="0.3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 x14ac:dyDescent="0.3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 x14ac:dyDescent="0.3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 x14ac:dyDescent="0.3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 x14ac:dyDescent="0.3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 x14ac:dyDescent="0.3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 x14ac:dyDescent="0.3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 x14ac:dyDescent="0.3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 x14ac:dyDescent="0.3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 x14ac:dyDescent="0.3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 x14ac:dyDescent="0.3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 x14ac:dyDescent="0.3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 x14ac:dyDescent="0.3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 x14ac:dyDescent="0.3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 x14ac:dyDescent="0.3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 x14ac:dyDescent="0.3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 x14ac:dyDescent="0.3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 x14ac:dyDescent="0.3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 x14ac:dyDescent="0.3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 x14ac:dyDescent="0.3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 x14ac:dyDescent="0.3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 x14ac:dyDescent="0.3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 x14ac:dyDescent="0.3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 x14ac:dyDescent="0.3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 x14ac:dyDescent="0.3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 x14ac:dyDescent="0.3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 x14ac:dyDescent="0.3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 x14ac:dyDescent="0.3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 x14ac:dyDescent="0.3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 x14ac:dyDescent="0.3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 x14ac:dyDescent="0.3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 x14ac:dyDescent="0.3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 x14ac:dyDescent="0.3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 x14ac:dyDescent="0.3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 x14ac:dyDescent="0.3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 x14ac:dyDescent="0.3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 x14ac:dyDescent="0.3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 x14ac:dyDescent="0.3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 x14ac:dyDescent="0.3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 x14ac:dyDescent="0.3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 x14ac:dyDescent="0.3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 x14ac:dyDescent="0.3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 x14ac:dyDescent="0.3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 x14ac:dyDescent="0.3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 x14ac:dyDescent="0.3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 x14ac:dyDescent="0.3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 x14ac:dyDescent="0.3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 x14ac:dyDescent="0.3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 x14ac:dyDescent="0.3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 x14ac:dyDescent="0.3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 x14ac:dyDescent="0.3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 x14ac:dyDescent="0.3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 x14ac:dyDescent="0.3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 x14ac:dyDescent="0.3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 x14ac:dyDescent="0.3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 x14ac:dyDescent="0.3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 x14ac:dyDescent="0.3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 x14ac:dyDescent="0.3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 x14ac:dyDescent="0.3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 x14ac:dyDescent="0.3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 x14ac:dyDescent="0.3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 x14ac:dyDescent="0.3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 x14ac:dyDescent="0.3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 x14ac:dyDescent="0.3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 x14ac:dyDescent="0.3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 x14ac:dyDescent="0.3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 x14ac:dyDescent="0.3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 x14ac:dyDescent="0.3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 x14ac:dyDescent="0.3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 x14ac:dyDescent="0.3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 x14ac:dyDescent="0.3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 x14ac:dyDescent="0.3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 x14ac:dyDescent="0.3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 x14ac:dyDescent="0.3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 x14ac:dyDescent="0.3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 x14ac:dyDescent="0.3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 x14ac:dyDescent="0.3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 x14ac:dyDescent="0.3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 x14ac:dyDescent="0.3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 x14ac:dyDescent="0.3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 x14ac:dyDescent="0.3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 x14ac:dyDescent="0.3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 x14ac:dyDescent="0.3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 x14ac:dyDescent="0.3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 x14ac:dyDescent="0.3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 x14ac:dyDescent="0.3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 x14ac:dyDescent="0.3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 x14ac:dyDescent="0.3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 x14ac:dyDescent="0.3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 x14ac:dyDescent="0.3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 x14ac:dyDescent="0.3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 x14ac:dyDescent="0.3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 x14ac:dyDescent="0.3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 x14ac:dyDescent="0.3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 x14ac:dyDescent="0.3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 x14ac:dyDescent="0.3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 x14ac:dyDescent="0.3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 x14ac:dyDescent="0.3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 x14ac:dyDescent="0.3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 x14ac:dyDescent="0.3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 x14ac:dyDescent="0.3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 x14ac:dyDescent="0.3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 x14ac:dyDescent="0.3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 x14ac:dyDescent="0.3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 x14ac:dyDescent="0.3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 x14ac:dyDescent="0.3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 x14ac:dyDescent="0.3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 x14ac:dyDescent="0.3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 x14ac:dyDescent="0.3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 x14ac:dyDescent="0.3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 x14ac:dyDescent="0.3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 x14ac:dyDescent="0.3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 x14ac:dyDescent="0.3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 x14ac:dyDescent="0.3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 x14ac:dyDescent="0.3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 x14ac:dyDescent="0.3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 x14ac:dyDescent="0.3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 x14ac:dyDescent="0.3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 x14ac:dyDescent="0.3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 x14ac:dyDescent="0.3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 x14ac:dyDescent="0.3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 x14ac:dyDescent="0.3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 x14ac:dyDescent="0.3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 x14ac:dyDescent="0.3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 x14ac:dyDescent="0.3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 x14ac:dyDescent="0.3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 x14ac:dyDescent="0.3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 x14ac:dyDescent="0.3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 x14ac:dyDescent="0.3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 x14ac:dyDescent="0.3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 x14ac:dyDescent="0.3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 x14ac:dyDescent="0.3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 x14ac:dyDescent="0.3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 x14ac:dyDescent="0.3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 x14ac:dyDescent="0.3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 x14ac:dyDescent="0.3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 x14ac:dyDescent="0.3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 x14ac:dyDescent="0.3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 x14ac:dyDescent="0.3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 x14ac:dyDescent="0.3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 x14ac:dyDescent="0.3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 x14ac:dyDescent="0.3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 x14ac:dyDescent="0.3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 x14ac:dyDescent="0.3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 x14ac:dyDescent="0.3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 x14ac:dyDescent="0.3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 x14ac:dyDescent="0.3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 x14ac:dyDescent="0.3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 x14ac:dyDescent="0.3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 x14ac:dyDescent="0.3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 x14ac:dyDescent="0.3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 x14ac:dyDescent="0.3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 x14ac:dyDescent="0.3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 x14ac:dyDescent="0.3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 x14ac:dyDescent="0.3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 x14ac:dyDescent="0.3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 x14ac:dyDescent="0.3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 x14ac:dyDescent="0.3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 x14ac:dyDescent="0.3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 x14ac:dyDescent="0.3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 x14ac:dyDescent="0.3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 x14ac:dyDescent="0.3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 x14ac:dyDescent="0.3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 x14ac:dyDescent="0.3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 x14ac:dyDescent="0.3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 x14ac:dyDescent="0.3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 x14ac:dyDescent="0.3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 x14ac:dyDescent="0.3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 x14ac:dyDescent="0.3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 x14ac:dyDescent="0.3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 x14ac:dyDescent="0.3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 x14ac:dyDescent="0.3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 x14ac:dyDescent="0.3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 x14ac:dyDescent="0.3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 x14ac:dyDescent="0.3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 x14ac:dyDescent="0.3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 x14ac:dyDescent="0.3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 x14ac:dyDescent="0.3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 x14ac:dyDescent="0.3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 x14ac:dyDescent="0.3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 x14ac:dyDescent="0.3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 x14ac:dyDescent="0.3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 x14ac:dyDescent="0.3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 x14ac:dyDescent="0.3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 x14ac:dyDescent="0.3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 x14ac:dyDescent="0.3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 x14ac:dyDescent="0.3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 x14ac:dyDescent="0.3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 x14ac:dyDescent="0.3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 x14ac:dyDescent="0.3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 x14ac:dyDescent="0.3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 x14ac:dyDescent="0.3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 x14ac:dyDescent="0.3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 x14ac:dyDescent="0.3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 x14ac:dyDescent="0.3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 x14ac:dyDescent="0.3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 x14ac:dyDescent="0.3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 x14ac:dyDescent="0.3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 x14ac:dyDescent="0.3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 x14ac:dyDescent="0.3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 x14ac:dyDescent="0.3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 x14ac:dyDescent="0.3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 x14ac:dyDescent="0.3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 x14ac:dyDescent="0.3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 x14ac:dyDescent="0.3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 x14ac:dyDescent="0.3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 x14ac:dyDescent="0.3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 x14ac:dyDescent="0.3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 x14ac:dyDescent="0.3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 x14ac:dyDescent="0.3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 x14ac:dyDescent="0.3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 x14ac:dyDescent="0.3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 x14ac:dyDescent="0.3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 x14ac:dyDescent="0.3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 x14ac:dyDescent="0.3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 x14ac:dyDescent="0.3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 x14ac:dyDescent="0.3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 x14ac:dyDescent="0.3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 x14ac:dyDescent="0.3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 x14ac:dyDescent="0.3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 x14ac:dyDescent="0.3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 x14ac:dyDescent="0.3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 x14ac:dyDescent="0.3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 x14ac:dyDescent="0.3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 x14ac:dyDescent="0.3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 x14ac:dyDescent="0.3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 x14ac:dyDescent="0.3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 x14ac:dyDescent="0.3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 x14ac:dyDescent="0.3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 x14ac:dyDescent="0.3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 x14ac:dyDescent="0.3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 x14ac:dyDescent="0.3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 x14ac:dyDescent="0.3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 x14ac:dyDescent="0.3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 x14ac:dyDescent="0.3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 x14ac:dyDescent="0.3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 x14ac:dyDescent="0.3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 x14ac:dyDescent="0.3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 x14ac:dyDescent="0.3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 x14ac:dyDescent="0.3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 x14ac:dyDescent="0.3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 x14ac:dyDescent="0.3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 x14ac:dyDescent="0.3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 x14ac:dyDescent="0.3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 x14ac:dyDescent="0.3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 x14ac:dyDescent="0.3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 x14ac:dyDescent="0.3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 x14ac:dyDescent="0.3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 x14ac:dyDescent="0.3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 x14ac:dyDescent="0.3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 x14ac:dyDescent="0.3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 x14ac:dyDescent="0.3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 x14ac:dyDescent="0.3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 x14ac:dyDescent="0.3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 x14ac:dyDescent="0.3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 x14ac:dyDescent="0.3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 x14ac:dyDescent="0.3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 x14ac:dyDescent="0.3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 x14ac:dyDescent="0.3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 x14ac:dyDescent="0.3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 x14ac:dyDescent="0.3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 x14ac:dyDescent="0.3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 x14ac:dyDescent="0.3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 x14ac:dyDescent="0.3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 x14ac:dyDescent="0.3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 x14ac:dyDescent="0.3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 x14ac:dyDescent="0.3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 x14ac:dyDescent="0.3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 x14ac:dyDescent="0.3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 x14ac:dyDescent="0.3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 x14ac:dyDescent="0.3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 x14ac:dyDescent="0.3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 x14ac:dyDescent="0.3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 x14ac:dyDescent="0.3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 x14ac:dyDescent="0.3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 x14ac:dyDescent="0.3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 x14ac:dyDescent="0.3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 x14ac:dyDescent="0.3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 x14ac:dyDescent="0.3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 x14ac:dyDescent="0.3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 x14ac:dyDescent="0.3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 x14ac:dyDescent="0.3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 x14ac:dyDescent="0.3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 x14ac:dyDescent="0.3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 x14ac:dyDescent="0.3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 x14ac:dyDescent="0.3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 x14ac:dyDescent="0.3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 x14ac:dyDescent="0.3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 x14ac:dyDescent="0.3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 x14ac:dyDescent="0.3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 x14ac:dyDescent="0.3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 x14ac:dyDescent="0.3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 x14ac:dyDescent="0.3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 x14ac:dyDescent="0.3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 x14ac:dyDescent="0.3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 x14ac:dyDescent="0.3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 x14ac:dyDescent="0.3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 x14ac:dyDescent="0.3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 x14ac:dyDescent="0.3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 x14ac:dyDescent="0.3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 x14ac:dyDescent="0.3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 x14ac:dyDescent="0.3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 x14ac:dyDescent="0.3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 x14ac:dyDescent="0.3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 x14ac:dyDescent="0.3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 x14ac:dyDescent="0.3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 x14ac:dyDescent="0.3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 x14ac:dyDescent="0.3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 x14ac:dyDescent="0.3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 x14ac:dyDescent="0.3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 x14ac:dyDescent="0.3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 x14ac:dyDescent="0.3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 x14ac:dyDescent="0.3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 x14ac:dyDescent="0.3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 x14ac:dyDescent="0.3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 x14ac:dyDescent="0.3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 x14ac:dyDescent="0.3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 x14ac:dyDescent="0.3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 x14ac:dyDescent="0.3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 x14ac:dyDescent="0.3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 x14ac:dyDescent="0.3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 x14ac:dyDescent="0.3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 x14ac:dyDescent="0.3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 x14ac:dyDescent="0.3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 x14ac:dyDescent="0.3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 x14ac:dyDescent="0.3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 x14ac:dyDescent="0.3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 x14ac:dyDescent="0.3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 x14ac:dyDescent="0.3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 x14ac:dyDescent="0.3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 x14ac:dyDescent="0.3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 x14ac:dyDescent="0.3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 x14ac:dyDescent="0.3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 x14ac:dyDescent="0.3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 x14ac:dyDescent="0.3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 x14ac:dyDescent="0.3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 x14ac:dyDescent="0.3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 x14ac:dyDescent="0.3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 x14ac:dyDescent="0.3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 x14ac:dyDescent="0.3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 x14ac:dyDescent="0.3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 x14ac:dyDescent="0.3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 x14ac:dyDescent="0.3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 x14ac:dyDescent="0.3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 x14ac:dyDescent="0.3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 x14ac:dyDescent="0.3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 x14ac:dyDescent="0.3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 x14ac:dyDescent="0.3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 x14ac:dyDescent="0.3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 x14ac:dyDescent="0.3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 x14ac:dyDescent="0.3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 x14ac:dyDescent="0.3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 x14ac:dyDescent="0.3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 x14ac:dyDescent="0.3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 x14ac:dyDescent="0.3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 x14ac:dyDescent="0.3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 x14ac:dyDescent="0.3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 x14ac:dyDescent="0.3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 x14ac:dyDescent="0.3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 x14ac:dyDescent="0.3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 x14ac:dyDescent="0.3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 x14ac:dyDescent="0.3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 x14ac:dyDescent="0.3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 x14ac:dyDescent="0.3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 x14ac:dyDescent="0.3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 x14ac:dyDescent="0.3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 x14ac:dyDescent="0.3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 x14ac:dyDescent="0.3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 x14ac:dyDescent="0.3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 x14ac:dyDescent="0.3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 x14ac:dyDescent="0.3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 x14ac:dyDescent="0.3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 x14ac:dyDescent="0.3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 x14ac:dyDescent="0.3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 x14ac:dyDescent="0.3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 x14ac:dyDescent="0.3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 x14ac:dyDescent="0.3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 x14ac:dyDescent="0.3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 x14ac:dyDescent="0.3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 x14ac:dyDescent="0.3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 x14ac:dyDescent="0.3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 x14ac:dyDescent="0.3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 x14ac:dyDescent="0.3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 x14ac:dyDescent="0.3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 x14ac:dyDescent="0.3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 x14ac:dyDescent="0.3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 x14ac:dyDescent="0.3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 x14ac:dyDescent="0.3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 x14ac:dyDescent="0.3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 x14ac:dyDescent="0.3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 x14ac:dyDescent="0.3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 x14ac:dyDescent="0.3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 x14ac:dyDescent="0.3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 x14ac:dyDescent="0.3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 x14ac:dyDescent="0.3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 x14ac:dyDescent="0.3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 x14ac:dyDescent="0.3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 x14ac:dyDescent="0.3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 x14ac:dyDescent="0.3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 x14ac:dyDescent="0.3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 x14ac:dyDescent="0.3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 x14ac:dyDescent="0.3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 x14ac:dyDescent="0.3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 x14ac:dyDescent="0.3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 x14ac:dyDescent="0.3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 x14ac:dyDescent="0.3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 x14ac:dyDescent="0.3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 x14ac:dyDescent="0.3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 x14ac:dyDescent="0.3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 x14ac:dyDescent="0.3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 x14ac:dyDescent="0.3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 x14ac:dyDescent="0.3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 x14ac:dyDescent="0.3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 x14ac:dyDescent="0.3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 x14ac:dyDescent="0.3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 x14ac:dyDescent="0.3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 x14ac:dyDescent="0.3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 x14ac:dyDescent="0.3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 x14ac:dyDescent="0.3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 x14ac:dyDescent="0.3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 x14ac:dyDescent="0.3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 x14ac:dyDescent="0.3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 x14ac:dyDescent="0.3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 x14ac:dyDescent="0.3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 x14ac:dyDescent="0.3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 x14ac:dyDescent="0.3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 x14ac:dyDescent="0.3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 x14ac:dyDescent="0.3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 x14ac:dyDescent="0.3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 x14ac:dyDescent="0.3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 x14ac:dyDescent="0.3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 x14ac:dyDescent="0.3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 x14ac:dyDescent="0.3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 x14ac:dyDescent="0.3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 x14ac:dyDescent="0.3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 x14ac:dyDescent="0.3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 x14ac:dyDescent="0.3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 x14ac:dyDescent="0.3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 x14ac:dyDescent="0.3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 x14ac:dyDescent="0.3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 x14ac:dyDescent="0.3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 x14ac:dyDescent="0.3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 x14ac:dyDescent="0.3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 x14ac:dyDescent="0.3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 x14ac:dyDescent="0.3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 x14ac:dyDescent="0.3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 x14ac:dyDescent="0.3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 x14ac:dyDescent="0.3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 x14ac:dyDescent="0.3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 x14ac:dyDescent="0.3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 x14ac:dyDescent="0.3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 x14ac:dyDescent="0.3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 x14ac:dyDescent="0.3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 x14ac:dyDescent="0.3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 x14ac:dyDescent="0.3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 x14ac:dyDescent="0.3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 x14ac:dyDescent="0.3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 x14ac:dyDescent="0.3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 x14ac:dyDescent="0.3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 x14ac:dyDescent="0.3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 x14ac:dyDescent="0.3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 x14ac:dyDescent="0.3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 x14ac:dyDescent="0.3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 x14ac:dyDescent="0.3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 x14ac:dyDescent="0.3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 x14ac:dyDescent="0.3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 x14ac:dyDescent="0.3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 x14ac:dyDescent="0.3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 x14ac:dyDescent="0.3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 x14ac:dyDescent="0.3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 x14ac:dyDescent="0.3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 x14ac:dyDescent="0.3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 x14ac:dyDescent="0.3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 x14ac:dyDescent="0.3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 x14ac:dyDescent="0.3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 x14ac:dyDescent="0.3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 x14ac:dyDescent="0.3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 x14ac:dyDescent="0.3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 x14ac:dyDescent="0.3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 x14ac:dyDescent="0.3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 x14ac:dyDescent="0.3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 x14ac:dyDescent="0.3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 x14ac:dyDescent="0.3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 x14ac:dyDescent="0.3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 x14ac:dyDescent="0.3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 x14ac:dyDescent="0.3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 x14ac:dyDescent="0.3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 x14ac:dyDescent="0.3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 x14ac:dyDescent="0.3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 x14ac:dyDescent="0.3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 x14ac:dyDescent="0.3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 x14ac:dyDescent="0.3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 x14ac:dyDescent="0.3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 x14ac:dyDescent="0.3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 x14ac:dyDescent="0.3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 x14ac:dyDescent="0.3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 x14ac:dyDescent="0.3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 x14ac:dyDescent="0.3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 x14ac:dyDescent="0.3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 x14ac:dyDescent="0.3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 x14ac:dyDescent="0.3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 x14ac:dyDescent="0.3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 x14ac:dyDescent="0.3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 x14ac:dyDescent="0.3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 x14ac:dyDescent="0.3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 x14ac:dyDescent="0.3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 x14ac:dyDescent="0.3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 x14ac:dyDescent="0.3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 x14ac:dyDescent="0.3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 x14ac:dyDescent="0.3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 x14ac:dyDescent="0.3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 x14ac:dyDescent="0.3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 x14ac:dyDescent="0.3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 x14ac:dyDescent="0.3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 x14ac:dyDescent="0.3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 x14ac:dyDescent="0.3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 x14ac:dyDescent="0.3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 x14ac:dyDescent="0.3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 x14ac:dyDescent="0.3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 x14ac:dyDescent="0.3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 x14ac:dyDescent="0.3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 x14ac:dyDescent="0.3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 x14ac:dyDescent="0.3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 x14ac:dyDescent="0.3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 x14ac:dyDescent="0.3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 x14ac:dyDescent="0.3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 x14ac:dyDescent="0.3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 x14ac:dyDescent="0.3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 x14ac:dyDescent="0.3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 x14ac:dyDescent="0.3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 x14ac:dyDescent="0.3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 x14ac:dyDescent="0.3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 x14ac:dyDescent="0.3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 x14ac:dyDescent="0.3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 x14ac:dyDescent="0.3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 x14ac:dyDescent="0.3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 x14ac:dyDescent="0.3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 x14ac:dyDescent="0.3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 x14ac:dyDescent="0.3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 x14ac:dyDescent="0.3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 x14ac:dyDescent="0.3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 x14ac:dyDescent="0.3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 x14ac:dyDescent="0.3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 x14ac:dyDescent="0.3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 x14ac:dyDescent="0.3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 x14ac:dyDescent="0.3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 x14ac:dyDescent="0.3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 x14ac:dyDescent="0.3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 x14ac:dyDescent="0.3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 x14ac:dyDescent="0.3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 x14ac:dyDescent="0.3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 x14ac:dyDescent="0.3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 x14ac:dyDescent="0.3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 x14ac:dyDescent="0.3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 x14ac:dyDescent="0.3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 x14ac:dyDescent="0.3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 x14ac:dyDescent="0.3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 x14ac:dyDescent="0.3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 x14ac:dyDescent="0.3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 x14ac:dyDescent="0.3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 x14ac:dyDescent="0.3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 x14ac:dyDescent="0.3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 x14ac:dyDescent="0.3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 x14ac:dyDescent="0.3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 x14ac:dyDescent="0.3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 x14ac:dyDescent="0.3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 x14ac:dyDescent="0.3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 x14ac:dyDescent="0.3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 x14ac:dyDescent="0.3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 x14ac:dyDescent="0.3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 x14ac:dyDescent="0.3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 x14ac:dyDescent="0.3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 x14ac:dyDescent="0.3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 x14ac:dyDescent="0.3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 x14ac:dyDescent="0.3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 x14ac:dyDescent="0.3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 x14ac:dyDescent="0.3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 x14ac:dyDescent="0.3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 x14ac:dyDescent="0.3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 x14ac:dyDescent="0.3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 x14ac:dyDescent="0.3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 x14ac:dyDescent="0.3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 x14ac:dyDescent="0.3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 x14ac:dyDescent="0.3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 x14ac:dyDescent="0.3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 x14ac:dyDescent="0.3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 x14ac:dyDescent="0.3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 x14ac:dyDescent="0.3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 x14ac:dyDescent="0.3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 x14ac:dyDescent="0.3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 x14ac:dyDescent="0.3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 x14ac:dyDescent="0.3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 x14ac:dyDescent="0.3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 x14ac:dyDescent="0.3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 x14ac:dyDescent="0.3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 x14ac:dyDescent="0.3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 x14ac:dyDescent="0.3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 x14ac:dyDescent="0.3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 x14ac:dyDescent="0.3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 x14ac:dyDescent="0.3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 x14ac:dyDescent="0.3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 x14ac:dyDescent="0.3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 x14ac:dyDescent="0.3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 x14ac:dyDescent="0.3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 x14ac:dyDescent="0.3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 x14ac:dyDescent="0.3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 x14ac:dyDescent="0.3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 x14ac:dyDescent="0.3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 x14ac:dyDescent="0.3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 x14ac:dyDescent="0.3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 x14ac:dyDescent="0.3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 x14ac:dyDescent="0.3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 x14ac:dyDescent="0.3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 x14ac:dyDescent="0.3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 x14ac:dyDescent="0.3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 x14ac:dyDescent="0.3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 x14ac:dyDescent="0.3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 x14ac:dyDescent="0.3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 x14ac:dyDescent="0.3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 x14ac:dyDescent="0.3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 x14ac:dyDescent="0.3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 x14ac:dyDescent="0.3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 x14ac:dyDescent="0.3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 x14ac:dyDescent="0.3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 x14ac:dyDescent="0.3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 x14ac:dyDescent="0.3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 x14ac:dyDescent="0.3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 x14ac:dyDescent="0.3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 x14ac:dyDescent="0.3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 x14ac:dyDescent="0.3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 x14ac:dyDescent="0.3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 x14ac:dyDescent="0.3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 x14ac:dyDescent="0.3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 x14ac:dyDescent="0.3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 x14ac:dyDescent="0.3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 x14ac:dyDescent="0.3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 x14ac:dyDescent="0.3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 x14ac:dyDescent="0.3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 x14ac:dyDescent="0.3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 x14ac:dyDescent="0.3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 x14ac:dyDescent="0.3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 x14ac:dyDescent="0.3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 x14ac:dyDescent="0.3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 x14ac:dyDescent="0.3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 x14ac:dyDescent="0.3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 x14ac:dyDescent="0.3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 x14ac:dyDescent="0.3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 x14ac:dyDescent="0.3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 x14ac:dyDescent="0.3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 x14ac:dyDescent="0.3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 x14ac:dyDescent="0.3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 x14ac:dyDescent="0.3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 x14ac:dyDescent="0.3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 x14ac:dyDescent="0.3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 x14ac:dyDescent="0.3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 x14ac:dyDescent="0.3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 x14ac:dyDescent="0.3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 x14ac:dyDescent="0.3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 x14ac:dyDescent="0.3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 x14ac:dyDescent="0.3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 x14ac:dyDescent="0.3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 x14ac:dyDescent="0.3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 x14ac:dyDescent="0.3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 x14ac:dyDescent="0.3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 x14ac:dyDescent="0.3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 x14ac:dyDescent="0.3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 x14ac:dyDescent="0.3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 x14ac:dyDescent="0.3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 x14ac:dyDescent="0.3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 x14ac:dyDescent="0.3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 x14ac:dyDescent="0.3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 x14ac:dyDescent="0.3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 x14ac:dyDescent="0.3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 x14ac:dyDescent="0.3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 x14ac:dyDescent="0.3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 x14ac:dyDescent="0.3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 x14ac:dyDescent="0.3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 x14ac:dyDescent="0.3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 x14ac:dyDescent="0.3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 x14ac:dyDescent="0.3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 x14ac:dyDescent="0.3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 x14ac:dyDescent="0.3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 x14ac:dyDescent="0.3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 x14ac:dyDescent="0.3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 x14ac:dyDescent="0.3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 x14ac:dyDescent="0.3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 x14ac:dyDescent="0.3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 x14ac:dyDescent="0.3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 x14ac:dyDescent="0.3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 x14ac:dyDescent="0.3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 x14ac:dyDescent="0.3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 x14ac:dyDescent="0.3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 x14ac:dyDescent="0.3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 x14ac:dyDescent="0.3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 x14ac:dyDescent="0.3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 x14ac:dyDescent="0.3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 x14ac:dyDescent="0.3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 x14ac:dyDescent="0.3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 x14ac:dyDescent="0.3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 x14ac:dyDescent="0.3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 x14ac:dyDescent="0.3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 x14ac:dyDescent="0.3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 x14ac:dyDescent="0.3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 x14ac:dyDescent="0.3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 x14ac:dyDescent="0.3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 x14ac:dyDescent="0.3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 x14ac:dyDescent="0.3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 x14ac:dyDescent="0.3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 x14ac:dyDescent="0.3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 x14ac:dyDescent="0.3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 x14ac:dyDescent="0.3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 x14ac:dyDescent="0.3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 x14ac:dyDescent="0.3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 x14ac:dyDescent="0.3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 x14ac:dyDescent="0.3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 x14ac:dyDescent="0.3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 x14ac:dyDescent="0.3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 x14ac:dyDescent="0.3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 x14ac:dyDescent="0.3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 x14ac:dyDescent="0.3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 x14ac:dyDescent="0.3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 x14ac:dyDescent="0.3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 x14ac:dyDescent="0.3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 x14ac:dyDescent="0.3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 x14ac:dyDescent="0.3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 x14ac:dyDescent="0.3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 x14ac:dyDescent="0.3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 x14ac:dyDescent="0.3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 x14ac:dyDescent="0.3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 x14ac:dyDescent="0.3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 x14ac:dyDescent="0.3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 x14ac:dyDescent="0.3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 x14ac:dyDescent="0.3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 x14ac:dyDescent="0.3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 x14ac:dyDescent="0.3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 x14ac:dyDescent="0.3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 x14ac:dyDescent="0.3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 x14ac:dyDescent="0.3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 x14ac:dyDescent="0.3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 x14ac:dyDescent="0.3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 x14ac:dyDescent="0.3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 x14ac:dyDescent="0.3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 x14ac:dyDescent="0.3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 x14ac:dyDescent="0.3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 x14ac:dyDescent="0.3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 x14ac:dyDescent="0.3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 x14ac:dyDescent="0.3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 x14ac:dyDescent="0.3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 x14ac:dyDescent="0.3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 x14ac:dyDescent="0.3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 x14ac:dyDescent="0.3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 x14ac:dyDescent="0.3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 x14ac:dyDescent="0.3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 x14ac:dyDescent="0.3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 x14ac:dyDescent="0.3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 x14ac:dyDescent="0.3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 x14ac:dyDescent="0.3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 x14ac:dyDescent="0.3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 x14ac:dyDescent="0.3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 x14ac:dyDescent="0.3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 x14ac:dyDescent="0.3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 x14ac:dyDescent="0.3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 x14ac:dyDescent="0.3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 x14ac:dyDescent="0.3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 x14ac:dyDescent="0.3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 x14ac:dyDescent="0.3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 x14ac:dyDescent="0.3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 x14ac:dyDescent="0.3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 x14ac:dyDescent="0.3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 x14ac:dyDescent="0.3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 x14ac:dyDescent="0.3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 x14ac:dyDescent="0.3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 x14ac:dyDescent="0.3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 x14ac:dyDescent="0.3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 x14ac:dyDescent="0.3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 x14ac:dyDescent="0.3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 x14ac:dyDescent="0.3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 x14ac:dyDescent="0.3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 x14ac:dyDescent="0.3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 x14ac:dyDescent="0.3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 x14ac:dyDescent="0.3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 x14ac:dyDescent="0.3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 x14ac:dyDescent="0.3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 x14ac:dyDescent="0.3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 x14ac:dyDescent="0.3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 x14ac:dyDescent="0.3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 x14ac:dyDescent="0.3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 x14ac:dyDescent="0.3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 x14ac:dyDescent="0.3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 x14ac:dyDescent="0.3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 x14ac:dyDescent="0.3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 x14ac:dyDescent="0.3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 x14ac:dyDescent="0.3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 x14ac:dyDescent="0.3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 x14ac:dyDescent="0.3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 x14ac:dyDescent="0.3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 x14ac:dyDescent="0.3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 x14ac:dyDescent="0.3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 x14ac:dyDescent="0.3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 x14ac:dyDescent="0.3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 x14ac:dyDescent="0.3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 x14ac:dyDescent="0.3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 x14ac:dyDescent="0.3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 x14ac:dyDescent="0.3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 x14ac:dyDescent="0.3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 x14ac:dyDescent="0.3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 x14ac:dyDescent="0.3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 x14ac:dyDescent="0.3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 x14ac:dyDescent="0.3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 x14ac:dyDescent="0.3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 x14ac:dyDescent="0.3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 x14ac:dyDescent="0.3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 x14ac:dyDescent="0.3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 x14ac:dyDescent="0.3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 x14ac:dyDescent="0.3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 x14ac:dyDescent="0.3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 x14ac:dyDescent="0.3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 x14ac:dyDescent="0.3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 x14ac:dyDescent="0.3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 x14ac:dyDescent="0.3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 x14ac:dyDescent="0.3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 x14ac:dyDescent="0.3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 x14ac:dyDescent="0.3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 x14ac:dyDescent="0.3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 x14ac:dyDescent="0.3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 x14ac:dyDescent="0.3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 x14ac:dyDescent="0.3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 x14ac:dyDescent="0.3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 x14ac:dyDescent="0.3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 x14ac:dyDescent="0.3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 x14ac:dyDescent="0.3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 x14ac:dyDescent="0.3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 x14ac:dyDescent="0.3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 x14ac:dyDescent="0.3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 x14ac:dyDescent="0.3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 x14ac:dyDescent="0.3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 x14ac:dyDescent="0.3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 x14ac:dyDescent="0.3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 x14ac:dyDescent="0.3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 x14ac:dyDescent="0.3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 x14ac:dyDescent="0.3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 x14ac:dyDescent="0.3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 x14ac:dyDescent="0.3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 x14ac:dyDescent="0.3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 x14ac:dyDescent="0.3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 x14ac:dyDescent="0.3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 x14ac:dyDescent="0.3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 x14ac:dyDescent="0.3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 x14ac:dyDescent="0.3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 x14ac:dyDescent="0.3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 x14ac:dyDescent="0.3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 x14ac:dyDescent="0.3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 x14ac:dyDescent="0.3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 x14ac:dyDescent="0.3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 x14ac:dyDescent="0.3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 x14ac:dyDescent="0.3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 x14ac:dyDescent="0.3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 x14ac:dyDescent="0.3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 x14ac:dyDescent="0.3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 x14ac:dyDescent="0.3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 x14ac:dyDescent="0.3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 x14ac:dyDescent="0.3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 x14ac:dyDescent="0.3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 x14ac:dyDescent="0.3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 x14ac:dyDescent="0.3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 x14ac:dyDescent="0.3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 x14ac:dyDescent="0.3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 x14ac:dyDescent="0.3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 x14ac:dyDescent="0.3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 x14ac:dyDescent="0.3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 x14ac:dyDescent="0.3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 x14ac:dyDescent="0.3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 x14ac:dyDescent="0.3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 x14ac:dyDescent="0.3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 x14ac:dyDescent="0.3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 x14ac:dyDescent="0.3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 x14ac:dyDescent="0.3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 x14ac:dyDescent="0.3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 x14ac:dyDescent="0.3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 x14ac:dyDescent="0.3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 x14ac:dyDescent="0.3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 x14ac:dyDescent="0.3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 x14ac:dyDescent="0.3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 x14ac:dyDescent="0.3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 x14ac:dyDescent="0.3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 x14ac:dyDescent="0.3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 x14ac:dyDescent="0.3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 x14ac:dyDescent="0.3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 x14ac:dyDescent="0.3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 x14ac:dyDescent="0.3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 x14ac:dyDescent="0.3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 x14ac:dyDescent="0.3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 x14ac:dyDescent="0.3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 x14ac:dyDescent="0.3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 x14ac:dyDescent="0.3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 x14ac:dyDescent="0.3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 x14ac:dyDescent="0.3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 x14ac:dyDescent="0.3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 x14ac:dyDescent="0.3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 x14ac:dyDescent="0.3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 x14ac:dyDescent="0.3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 x14ac:dyDescent="0.3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 x14ac:dyDescent="0.3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 x14ac:dyDescent="0.3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 x14ac:dyDescent="0.3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 x14ac:dyDescent="0.3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 x14ac:dyDescent="0.3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 x14ac:dyDescent="0.3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 x14ac:dyDescent="0.3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 x14ac:dyDescent="0.3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 x14ac:dyDescent="0.3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 x14ac:dyDescent="0.3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 x14ac:dyDescent="0.3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 x14ac:dyDescent="0.3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 x14ac:dyDescent="0.3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 x14ac:dyDescent="0.3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 x14ac:dyDescent="0.3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 x14ac:dyDescent="0.3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 x14ac:dyDescent="0.3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 x14ac:dyDescent="0.3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 x14ac:dyDescent="0.3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 x14ac:dyDescent="0.3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 x14ac:dyDescent="0.3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 x14ac:dyDescent="0.3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 x14ac:dyDescent="0.3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 x14ac:dyDescent="0.3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 x14ac:dyDescent="0.3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 x14ac:dyDescent="0.3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 x14ac:dyDescent="0.3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 x14ac:dyDescent="0.3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 x14ac:dyDescent="0.3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 x14ac:dyDescent="0.3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 x14ac:dyDescent="0.3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 x14ac:dyDescent="0.3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 x14ac:dyDescent="0.3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 x14ac:dyDescent="0.3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 x14ac:dyDescent="0.3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 x14ac:dyDescent="0.3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 x14ac:dyDescent="0.3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 x14ac:dyDescent="0.3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 x14ac:dyDescent="0.3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 x14ac:dyDescent="0.3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 x14ac:dyDescent="0.3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 x14ac:dyDescent="0.3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 x14ac:dyDescent="0.3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 x14ac:dyDescent="0.3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 x14ac:dyDescent="0.3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 x14ac:dyDescent="0.3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 x14ac:dyDescent="0.3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 x14ac:dyDescent="0.3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 x14ac:dyDescent="0.3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 x14ac:dyDescent="0.3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 x14ac:dyDescent="0.3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 x14ac:dyDescent="0.3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 x14ac:dyDescent="0.3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 x14ac:dyDescent="0.3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 x14ac:dyDescent="0.3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 x14ac:dyDescent="0.3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 x14ac:dyDescent="0.3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 x14ac:dyDescent="0.3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 x14ac:dyDescent="0.3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 x14ac:dyDescent="0.3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 x14ac:dyDescent="0.3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 x14ac:dyDescent="0.3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 x14ac:dyDescent="0.3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 x14ac:dyDescent="0.3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 x14ac:dyDescent="0.3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 x14ac:dyDescent="0.3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 x14ac:dyDescent="0.3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 x14ac:dyDescent="0.3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 x14ac:dyDescent="0.3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 x14ac:dyDescent="0.3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 x14ac:dyDescent="0.3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 x14ac:dyDescent="0.3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 x14ac:dyDescent="0.3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 x14ac:dyDescent="0.3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 x14ac:dyDescent="0.3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 x14ac:dyDescent="0.3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 x14ac:dyDescent="0.3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 x14ac:dyDescent="0.3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 x14ac:dyDescent="0.3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 x14ac:dyDescent="0.3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 x14ac:dyDescent="0.3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 x14ac:dyDescent="0.3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 x14ac:dyDescent="0.3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 x14ac:dyDescent="0.3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 x14ac:dyDescent="0.3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 x14ac:dyDescent="0.3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 x14ac:dyDescent="0.3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 x14ac:dyDescent="0.3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 x14ac:dyDescent="0.3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 x14ac:dyDescent="0.3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 x14ac:dyDescent="0.3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 x14ac:dyDescent="0.3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 x14ac:dyDescent="0.3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 x14ac:dyDescent="0.3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 x14ac:dyDescent="0.3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 x14ac:dyDescent="0.3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 x14ac:dyDescent="0.3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 x14ac:dyDescent="0.3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 x14ac:dyDescent="0.3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 x14ac:dyDescent="0.3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 x14ac:dyDescent="0.3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 x14ac:dyDescent="0.3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 x14ac:dyDescent="0.3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 x14ac:dyDescent="0.3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 x14ac:dyDescent="0.3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 x14ac:dyDescent="0.3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 x14ac:dyDescent="0.3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 x14ac:dyDescent="0.3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 x14ac:dyDescent="0.3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 x14ac:dyDescent="0.3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 x14ac:dyDescent="0.3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 x14ac:dyDescent="0.3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 x14ac:dyDescent="0.3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 x14ac:dyDescent="0.3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 x14ac:dyDescent="0.3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 x14ac:dyDescent="0.3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 x14ac:dyDescent="0.3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 x14ac:dyDescent="0.3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 x14ac:dyDescent="0.3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 x14ac:dyDescent="0.3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 x14ac:dyDescent="0.3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 x14ac:dyDescent="0.3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 x14ac:dyDescent="0.3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 x14ac:dyDescent="0.3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 x14ac:dyDescent="0.3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 x14ac:dyDescent="0.3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 x14ac:dyDescent="0.3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 x14ac:dyDescent="0.3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 x14ac:dyDescent="0.3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 x14ac:dyDescent="0.3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 x14ac:dyDescent="0.3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 x14ac:dyDescent="0.3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 x14ac:dyDescent="0.3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 x14ac:dyDescent="0.3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 x14ac:dyDescent="0.3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 x14ac:dyDescent="0.3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 x14ac:dyDescent="0.3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 x14ac:dyDescent="0.3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 x14ac:dyDescent="0.3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 x14ac:dyDescent="0.3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 x14ac:dyDescent="0.3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 x14ac:dyDescent="0.3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 x14ac:dyDescent="0.3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 x14ac:dyDescent="0.3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 x14ac:dyDescent="0.3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 x14ac:dyDescent="0.3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 x14ac:dyDescent="0.3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 x14ac:dyDescent="0.3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 x14ac:dyDescent="0.3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 x14ac:dyDescent="0.3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 x14ac:dyDescent="0.3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 x14ac:dyDescent="0.3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 x14ac:dyDescent="0.3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 x14ac:dyDescent="0.3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 x14ac:dyDescent="0.3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 x14ac:dyDescent="0.3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 x14ac:dyDescent="0.3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 x14ac:dyDescent="0.3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 x14ac:dyDescent="0.3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 x14ac:dyDescent="0.3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 x14ac:dyDescent="0.3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 x14ac:dyDescent="0.3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 x14ac:dyDescent="0.3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 x14ac:dyDescent="0.3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 x14ac:dyDescent="0.3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 x14ac:dyDescent="0.3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 x14ac:dyDescent="0.3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 x14ac:dyDescent="0.3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 x14ac:dyDescent="0.3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 x14ac:dyDescent="0.3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 x14ac:dyDescent="0.3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 x14ac:dyDescent="0.3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 x14ac:dyDescent="0.3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 x14ac:dyDescent="0.3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 x14ac:dyDescent="0.3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 x14ac:dyDescent="0.3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 x14ac:dyDescent="0.3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 x14ac:dyDescent="0.3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 x14ac:dyDescent="0.3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 x14ac:dyDescent="0.3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 x14ac:dyDescent="0.3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 x14ac:dyDescent="0.3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 x14ac:dyDescent="0.3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 x14ac:dyDescent="0.3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 x14ac:dyDescent="0.3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 x14ac:dyDescent="0.3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 x14ac:dyDescent="0.3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 x14ac:dyDescent="0.3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 x14ac:dyDescent="0.3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 x14ac:dyDescent="0.3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 x14ac:dyDescent="0.3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 x14ac:dyDescent="0.3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 x14ac:dyDescent="0.3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 x14ac:dyDescent="0.3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 x14ac:dyDescent="0.3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 x14ac:dyDescent="0.3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 x14ac:dyDescent="0.3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 x14ac:dyDescent="0.3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 x14ac:dyDescent="0.3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 x14ac:dyDescent="0.3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 x14ac:dyDescent="0.3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 x14ac:dyDescent="0.3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 x14ac:dyDescent="0.3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 x14ac:dyDescent="0.3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 x14ac:dyDescent="0.3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 x14ac:dyDescent="0.3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 x14ac:dyDescent="0.3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 x14ac:dyDescent="0.3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 x14ac:dyDescent="0.3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 x14ac:dyDescent="0.3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 x14ac:dyDescent="0.3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 x14ac:dyDescent="0.3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 x14ac:dyDescent="0.3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 x14ac:dyDescent="0.3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 x14ac:dyDescent="0.3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 x14ac:dyDescent="0.3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 x14ac:dyDescent="0.3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 x14ac:dyDescent="0.3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 x14ac:dyDescent="0.3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 x14ac:dyDescent="0.3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 x14ac:dyDescent="0.3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 x14ac:dyDescent="0.3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 x14ac:dyDescent="0.3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 x14ac:dyDescent="0.3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 x14ac:dyDescent="0.3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 x14ac:dyDescent="0.3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 x14ac:dyDescent="0.3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 x14ac:dyDescent="0.3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 x14ac:dyDescent="0.3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 x14ac:dyDescent="0.3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 x14ac:dyDescent="0.3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 x14ac:dyDescent="0.3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 x14ac:dyDescent="0.3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 x14ac:dyDescent="0.3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 x14ac:dyDescent="0.3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 x14ac:dyDescent="0.3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 x14ac:dyDescent="0.3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 x14ac:dyDescent="0.3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 x14ac:dyDescent="0.3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 x14ac:dyDescent="0.3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 x14ac:dyDescent="0.3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 x14ac:dyDescent="0.3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 x14ac:dyDescent="0.3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 x14ac:dyDescent="0.3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 x14ac:dyDescent="0.3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 x14ac:dyDescent="0.3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 x14ac:dyDescent="0.3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 x14ac:dyDescent="0.3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 x14ac:dyDescent="0.3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 x14ac:dyDescent="0.3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 x14ac:dyDescent="0.3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 x14ac:dyDescent="0.3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 x14ac:dyDescent="0.3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 x14ac:dyDescent="0.3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 x14ac:dyDescent="0.3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 x14ac:dyDescent="0.3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 x14ac:dyDescent="0.3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 x14ac:dyDescent="0.3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 x14ac:dyDescent="0.3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 x14ac:dyDescent="0.3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 x14ac:dyDescent="0.3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 x14ac:dyDescent="0.3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 x14ac:dyDescent="0.3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 x14ac:dyDescent="0.3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 x14ac:dyDescent="0.3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 x14ac:dyDescent="0.3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 x14ac:dyDescent="0.3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 x14ac:dyDescent="0.3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 x14ac:dyDescent="0.3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 x14ac:dyDescent="0.3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 x14ac:dyDescent="0.3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 x14ac:dyDescent="0.3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 x14ac:dyDescent="0.3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 x14ac:dyDescent="0.3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 x14ac:dyDescent="0.3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 x14ac:dyDescent="0.3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 x14ac:dyDescent="0.3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 x14ac:dyDescent="0.3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 x14ac:dyDescent="0.3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 x14ac:dyDescent="0.3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 x14ac:dyDescent="0.3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 x14ac:dyDescent="0.3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 x14ac:dyDescent="0.3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 x14ac:dyDescent="0.3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 x14ac:dyDescent="0.3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 x14ac:dyDescent="0.3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 x14ac:dyDescent="0.3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 x14ac:dyDescent="0.3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 x14ac:dyDescent="0.3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 x14ac:dyDescent="0.3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 x14ac:dyDescent="0.3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 x14ac:dyDescent="0.3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 x14ac:dyDescent="0.3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 x14ac:dyDescent="0.3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 x14ac:dyDescent="0.3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 x14ac:dyDescent="0.3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 x14ac:dyDescent="0.3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 x14ac:dyDescent="0.3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 x14ac:dyDescent="0.3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 x14ac:dyDescent="0.3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 x14ac:dyDescent="0.3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 x14ac:dyDescent="0.3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 x14ac:dyDescent="0.3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 x14ac:dyDescent="0.3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 x14ac:dyDescent="0.3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 x14ac:dyDescent="0.3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 x14ac:dyDescent="0.3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 x14ac:dyDescent="0.3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 x14ac:dyDescent="0.3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 x14ac:dyDescent="0.3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 x14ac:dyDescent="0.3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 x14ac:dyDescent="0.3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 x14ac:dyDescent="0.3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 x14ac:dyDescent="0.3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 x14ac:dyDescent="0.3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 x14ac:dyDescent="0.3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 x14ac:dyDescent="0.3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 x14ac:dyDescent="0.3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 x14ac:dyDescent="0.3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 x14ac:dyDescent="0.3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 x14ac:dyDescent="0.3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 x14ac:dyDescent="0.3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 x14ac:dyDescent="0.3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 x14ac:dyDescent="0.3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 x14ac:dyDescent="0.3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 x14ac:dyDescent="0.3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 x14ac:dyDescent="0.3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 x14ac:dyDescent="0.3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 x14ac:dyDescent="0.3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 x14ac:dyDescent="0.3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 x14ac:dyDescent="0.3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 x14ac:dyDescent="0.3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 x14ac:dyDescent="0.3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 x14ac:dyDescent="0.3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 x14ac:dyDescent="0.3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 x14ac:dyDescent="0.3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 x14ac:dyDescent="0.3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 x14ac:dyDescent="0.3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 x14ac:dyDescent="0.3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 x14ac:dyDescent="0.3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 x14ac:dyDescent="0.3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 x14ac:dyDescent="0.3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 x14ac:dyDescent="0.3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 x14ac:dyDescent="0.3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 x14ac:dyDescent="0.3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 x14ac:dyDescent="0.3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 x14ac:dyDescent="0.3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 x14ac:dyDescent="0.3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 x14ac:dyDescent="0.3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 x14ac:dyDescent="0.3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 x14ac:dyDescent="0.3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 x14ac:dyDescent="0.3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 x14ac:dyDescent="0.3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 x14ac:dyDescent="0.3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 x14ac:dyDescent="0.3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 x14ac:dyDescent="0.3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 x14ac:dyDescent="0.3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 x14ac:dyDescent="0.3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 x14ac:dyDescent="0.3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 x14ac:dyDescent="0.3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 x14ac:dyDescent="0.3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 x14ac:dyDescent="0.3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 x14ac:dyDescent="0.3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 x14ac:dyDescent="0.3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 x14ac:dyDescent="0.3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 x14ac:dyDescent="0.3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 x14ac:dyDescent="0.3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 x14ac:dyDescent="0.3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 x14ac:dyDescent="0.3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 x14ac:dyDescent="0.3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 x14ac:dyDescent="0.3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 x14ac:dyDescent="0.3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 x14ac:dyDescent="0.3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 x14ac:dyDescent="0.3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 x14ac:dyDescent="0.3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 x14ac:dyDescent="0.3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 x14ac:dyDescent="0.3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 x14ac:dyDescent="0.3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 x14ac:dyDescent="0.3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 x14ac:dyDescent="0.3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 x14ac:dyDescent="0.3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 x14ac:dyDescent="0.3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 x14ac:dyDescent="0.3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 x14ac:dyDescent="0.3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 x14ac:dyDescent="0.3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 x14ac:dyDescent="0.3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 x14ac:dyDescent="0.3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 x14ac:dyDescent="0.3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 x14ac:dyDescent="0.3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 x14ac:dyDescent="0.3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 x14ac:dyDescent="0.3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 x14ac:dyDescent="0.3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 x14ac:dyDescent="0.3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 x14ac:dyDescent="0.3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 x14ac:dyDescent="0.3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 x14ac:dyDescent="0.3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 x14ac:dyDescent="0.3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 x14ac:dyDescent="0.3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 x14ac:dyDescent="0.3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 x14ac:dyDescent="0.3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 x14ac:dyDescent="0.3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 x14ac:dyDescent="0.3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 x14ac:dyDescent="0.3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 x14ac:dyDescent="0.3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 x14ac:dyDescent="0.3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 x14ac:dyDescent="0.3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 x14ac:dyDescent="0.3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 x14ac:dyDescent="0.3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 x14ac:dyDescent="0.3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 x14ac:dyDescent="0.3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 x14ac:dyDescent="0.3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 x14ac:dyDescent="0.3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 x14ac:dyDescent="0.3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 x14ac:dyDescent="0.3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 x14ac:dyDescent="0.3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 x14ac:dyDescent="0.3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 x14ac:dyDescent="0.3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 x14ac:dyDescent="0.3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 x14ac:dyDescent="0.3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 x14ac:dyDescent="0.3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 x14ac:dyDescent="0.3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 x14ac:dyDescent="0.3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 x14ac:dyDescent="0.3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 x14ac:dyDescent="0.3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 x14ac:dyDescent="0.3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 x14ac:dyDescent="0.3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 x14ac:dyDescent="0.3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 x14ac:dyDescent="0.3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 x14ac:dyDescent="0.3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 x14ac:dyDescent="0.3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 x14ac:dyDescent="0.3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 x14ac:dyDescent="0.3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 x14ac:dyDescent="0.3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 x14ac:dyDescent="0.3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 x14ac:dyDescent="0.3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 x14ac:dyDescent="0.3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 x14ac:dyDescent="0.3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 x14ac:dyDescent="0.3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 x14ac:dyDescent="0.3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 x14ac:dyDescent="0.3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 x14ac:dyDescent="0.3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 x14ac:dyDescent="0.3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 x14ac:dyDescent="0.3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 x14ac:dyDescent="0.3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 x14ac:dyDescent="0.3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 x14ac:dyDescent="0.3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 x14ac:dyDescent="0.3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 x14ac:dyDescent="0.3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 x14ac:dyDescent="0.3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 x14ac:dyDescent="0.3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 x14ac:dyDescent="0.3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 x14ac:dyDescent="0.3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 x14ac:dyDescent="0.3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 x14ac:dyDescent="0.3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 x14ac:dyDescent="0.3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 x14ac:dyDescent="0.3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 x14ac:dyDescent="0.3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 x14ac:dyDescent="0.3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 x14ac:dyDescent="0.3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 x14ac:dyDescent="0.3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 x14ac:dyDescent="0.3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 x14ac:dyDescent="0.3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 x14ac:dyDescent="0.3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 x14ac:dyDescent="0.3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 x14ac:dyDescent="0.3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 x14ac:dyDescent="0.3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 x14ac:dyDescent="0.3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 x14ac:dyDescent="0.3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 x14ac:dyDescent="0.3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 x14ac:dyDescent="0.3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 x14ac:dyDescent="0.3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 x14ac:dyDescent="0.3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 x14ac:dyDescent="0.3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 x14ac:dyDescent="0.3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 x14ac:dyDescent="0.3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 x14ac:dyDescent="0.3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 x14ac:dyDescent="0.3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 x14ac:dyDescent="0.3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 x14ac:dyDescent="0.3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 x14ac:dyDescent="0.3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 x14ac:dyDescent="0.3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 x14ac:dyDescent="0.3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 x14ac:dyDescent="0.3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 x14ac:dyDescent="0.3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 x14ac:dyDescent="0.3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 x14ac:dyDescent="0.3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 x14ac:dyDescent="0.3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 x14ac:dyDescent="0.3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 x14ac:dyDescent="0.3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 x14ac:dyDescent="0.3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 x14ac:dyDescent="0.3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 x14ac:dyDescent="0.3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 x14ac:dyDescent="0.3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 x14ac:dyDescent="0.3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 x14ac:dyDescent="0.3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 x14ac:dyDescent="0.3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 x14ac:dyDescent="0.3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 x14ac:dyDescent="0.3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 x14ac:dyDescent="0.3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 x14ac:dyDescent="0.3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 x14ac:dyDescent="0.3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 x14ac:dyDescent="0.3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 x14ac:dyDescent="0.3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 x14ac:dyDescent="0.3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 x14ac:dyDescent="0.3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 x14ac:dyDescent="0.3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 x14ac:dyDescent="0.3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 x14ac:dyDescent="0.3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 x14ac:dyDescent="0.3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 x14ac:dyDescent="0.3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 x14ac:dyDescent="0.3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 x14ac:dyDescent="0.3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 x14ac:dyDescent="0.3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 x14ac:dyDescent="0.3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 x14ac:dyDescent="0.3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 x14ac:dyDescent="0.3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 x14ac:dyDescent="0.3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 x14ac:dyDescent="0.3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 x14ac:dyDescent="0.3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 x14ac:dyDescent="0.3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 x14ac:dyDescent="0.3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 x14ac:dyDescent="0.3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 x14ac:dyDescent="0.3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 x14ac:dyDescent="0.3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 x14ac:dyDescent="0.3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 x14ac:dyDescent="0.3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 x14ac:dyDescent="0.3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 x14ac:dyDescent="0.3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 x14ac:dyDescent="0.3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 x14ac:dyDescent="0.3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 x14ac:dyDescent="0.3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 x14ac:dyDescent="0.3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 x14ac:dyDescent="0.3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 x14ac:dyDescent="0.3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 x14ac:dyDescent="0.3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 x14ac:dyDescent="0.3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 x14ac:dyDescent="0.3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 x14ac:dyDescent="0.3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 x14ac:dyDescent="0.3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 x14ac:dyDescent="0.3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 x14ac:dyDescent="0.3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 x14ac:dyDescent="0.3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 x14ac:dyDescent="0.3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 x14ac:dyDescent="0.3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 x14ac:dyDescent="0.3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 x14ac:dyDescent="0.3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 x14ac:dyDescent="0.3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 x14ac:dyDescent="0.3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 x14ac:dyDescent="0.3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 x14ac:dyDescent="0.3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 x14ac:dyDescent="0.3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 x14ac:dyDescent="0.3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 x14ac:dyDescent="0.3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 x14ac:dyDescent="0.3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 x14ac:dyDescent="0.3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 x14ac:dyDescent="0.3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 x14ac:dyDescent="0.3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 x14ac:dyDescent="0.3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 x14ac:dyDescent="0.3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 x14ac:dyDescent="0.3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 x14ac:dyDescent="0.3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 x14ac:dyDescent="0.3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 x14ac:dyDescent="0.3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 x14ac:dyDescent="0.3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 x14ac:dyDescent="0.3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 x14ac:dyDescent="0.3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 x14ac:dyDescent="0.3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 x14ac:dyDescent="0.3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 x14ac:dyDescent="0.3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 x14ac:dyDescent="0.3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 x14ac:dyDescent="0.3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 x14ac:dyDescent="0.3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 x14ac:dyDescent="0.3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 x14ac:dyDescent="0.3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 x14ac:dyDescent="0.3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 x14ac:dyDescent="0.3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 x14ac:dyDescent="0.3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 x14ac:dyDescent="0.3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 x14ac:dyDescent="0.3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 x14ac:dyDescent="0.3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 x14ac:dyDescent="0.3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 x14ac:dyDescent="0.3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 x14ac:dyDescent="0.3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 x14ac:dyDescent="0.3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 x14ac:dyDescent="0.3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 x14ac:dyDescent="0.3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 x14ac:dyDescent="0.3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 x14ac:dyDescent="0.3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 x14ac:dyDescent="0.3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 x14ac:dyDescent="0.3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 x14ac:dyDescent="0.3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 x14ac:dyDescent="0.3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 x14ac:dyDescent="0.3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 x14ac:dyDescent="0.3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 x14ac:dyDescent="0.3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 x14ac:dyDescent="0.3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 x14ac:dyDescent="0.3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 x14ac:dyDescent="0.3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 x14ac:dyDescent="0.3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 x14ac:dyDescent="0.3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 x14ac:dyDescent="0.3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 x14ac:dyDescent="0.3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 x14ac:dyDescent="0.3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 x14ac:dyDescent="0.3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 x14ac:dyDescent="0.3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 x14ac:dyDescent="0.3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 x14ac:dyDescent="0.3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 x14ac:dyDescent="0.3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 x14ac:dyDescent="0.3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 x14ac:dyDescent="0.3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 x14ac:dyDescent="0.3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 x14ac:dyDescent="0.3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 x14ac:dyDescent="0.3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 x14ac:dyDescent="0.3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 x14ac:dyDescent="0.3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 x14ac:dyDescent="0.3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 x14ac:dyDescent="0.3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 x14ac:dyDescent="0.3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 x14ac:dyDescent="0.3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 x14ac:dyDescent="0.3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 x14ac:dyDescent="0.3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 x14ac:dyDescent="0.3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 x14ac:dyDescent="0.3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 x14ac:dyDescent="0.3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 x14ac:dyDescent="0.3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 x14ac:dyDescent="0.3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 x14ac:dyDescent="0.3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 x14ac:dyDescent="0.3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 x14ac:dyDescent="0.3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 x14ac:dyDescent="0.3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 x14ac:dyDescent="0.3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 x14ac:dyDescent="0.3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 x14ac:dyDescent="0.3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 x14ac:dyDescent="0.3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 x14ac:dyDescent="0.3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 x14ac:dyDescent="0.3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 x14ac:dyDescent="0.3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 x14ac:dyDescent="0.3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 x14ac:dyDescent="0.3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 x14ac:dyDescent="0.3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 x14ac:dyDescent="0.3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 x14ac:dyDescent="0.3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 x14ac:dyDescent="0.3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 x14ac:dyDescent="0.3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 x14ac:dyDescent="0.3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 x14ac:dyDescent="0.3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 x14ac:dyDescent="0.3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 x14ac:dyDescent="0.3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 x14ac:dyDescent="0.3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 x14ac:dyDescent="0.3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 x14ac:dyDescent="0.3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 x14ac:dyDescent="0.3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 x14ac:dyDescent="0.3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 x14ac:dyDescent="0.3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 x14ac:dyDescent="0.3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 x14ac:dyDescent="0.3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 x14ac:dyDescent="0.3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 x14ac:dyDescent="0.3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 x14ac:dyDescent="0.3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 x14ac:dyDescent="0.3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 x14ac:dyDescent="0.3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 x14ac:dyDescent="0.3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 x14ac:dyDescent="0.3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 x14ac:dyDescent="0.3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 x14ac:dyDescent="0.3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 x14ac:dyDescent="0.3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 x14ac:dyDescent="0.3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 x14ac:dyDescent="0.3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 x14ac:dyDescent="0.3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 x14ac:dyDescent="0.3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 x14ac:dyDescent="0.3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 x14ac:dyDescent="0.3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 x14ac:dyDescent="0.3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 x14ac:dyDescent="0.3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 x14ac:dyDescent="0.3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 x14ac:dyDescent="0.3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 x14ac:dyDescent="0.3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 x14ac:dyDescent="0.3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 x14ac:dyDescent="0.3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 x14ac:dyDescent="0.3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 x14ac:dyDescent="0.3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 x14ac:dyDescent="0.3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 x14ac:dyDescent="0.3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 x14ac:dyDescent="0.3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 x14ac:dyDescent="0.3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 x14ac:dyDescent="0.3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 x14ac:dyDescent="0.3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 x14ac:dyDescent="0.3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 x14ac:dyDescent="0.3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 x14ac:dyDescent="0.3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 x14ac:dyDescent="0.3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 x14ac:dyDescent="0.3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 x14ac:dyDescent="0.3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 x14ac:dyDescent="0.3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 x14ac:dyDescent="0.3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 x14ac:dyDescent="0.3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 x14ac:dyDescent="0.3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 x14ac:dyDescent="0.3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 x14ac:dyDescent="0.3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 x14ac:dyDescent="0.3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 x14ac:dyDescent="0.3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 x14ac:dyDescent="0.3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 x14ac:dyDescent="0.3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 x14ac:dyDescent="0.3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 x14ac:dyDescent="0.3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 x14ac:dyDescent="0.3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 x14ac:dyDescent="0.3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 x14ac:dyDescent="0.3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 x14ac:dyDescent="0.3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 x14ac:dyDescent="0.3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 x14ac:dyDescent="0.3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 x14ac:dyDescent="0.3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 x14ac:dyDescent="0.3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 x14ac:dyDescent="0.3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 x14ac:dyDescent="0.3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 x14ac:dyDescent="0.3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 x14ac:dyDescent="0.3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 x14ac:dyDescent="0.3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 x14ac:dyDescent="0.3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 x14ac:dyDescent="0.3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 x14ac:dyDescent="0.3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 x14ac:dyDescent="0.3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 x14ac:dyDescent="0.3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 x14ac:dyDescent="0.3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 x14ac:dyDescent="0.3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 x14ac:dyDescent="0.3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 x14ac:dyDescent="0.3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 x14ac:dyDescent="0.3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 x14ac:dyDescent="0.3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 x14ac:dyDescent="0.3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 x14ac:dyDescent="0.3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 x14ac:dyDescent="0.3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 x14ac:dyDescent="0.3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 x14ac:dyDescent="0.3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 x14ac:dyDescent="0.3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 x14ac:dyDescent="0.3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 x14ac:dyDescent="0.3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 x14ac:dyDescent="0.3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 x14ac:dyDescent="0.3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 x14ac:dyDescent="0.3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 x14ac:dyDescent="0.3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 x14ac:dyDescent="0.3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 x14ac:dyDescent="0.3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 x14ac:dyDescent="0.3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 x14ac:dyDescent="0.3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 x14ac:dyDescent="0.3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 x14ac:dyDescent="0.3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 x14ac:dyDescent="0.3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 x14ac:dyDescent="0.3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 x14ac:dyDescent="0.3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 x14ac:dyDescent="0.3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 x14ac:dyDescent="0.3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 x14ac:dyDescent="0.3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 x14ac:dyDescent="0.3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 x14ac:dyDescent="0.3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 x14ac:dyDescent="0.3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 x14ac:dyDescent="0.3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 x14ac:dyDescent="0.3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 x14ac:dyDescent="0.3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 x14ac:dyDescent="0.3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 x14ac:dyDescent="0.3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 x14ac:dyDescent="0.3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 x14ac:dyDescent="0.3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 x14ac:dyDescent="0.3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 x14ac:dyDescent="0.3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 x14ac:dyDescent="0.3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 x14ac:dyDescent="0.3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 x14ac:dyDescent="0.3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 x14ac:dyDescent="0.3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 x14ac:dyDescent="0.3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 x14ac:dyDescent="0.3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 x14ac:dyDescent="0.3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 x14ac:dyDescent="0.3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 x14ac:dyDescent="0.3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 x14ac:dyDescent="0.3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 x14ac:dyDescent="0.3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 x14ac:dyDescent="0.3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 x14ac:dyDescent="0.3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 x14ac:dyDescent="0.3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 x14ac:dyDescent="0.3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 x14ac:dyDescent="0.3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 x14ac:dyDescent="0.3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 x14ac:dyDescent="0.3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 x14ac:dyDescent="0.3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 x14ac:dyDescent="0.3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 x14ac:dyDescent="0.3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 x14ac:dyDescent="0.3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 x14ac:dyDescent="0.3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 x14ac:dyDescent="0.3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 x14ac:dyDescent="0.3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 x14ac:dyDescent="0.3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 x14ac:dyDescent="0.3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 x14ac:dyDescent="0.3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 x14ac:dyDescent="0.3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 x14ac:dyDescent="0.3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 x14ac:dyDescent="0.3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 x14ac:dyDescent="0.3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 x14ac:dyDescent="0.3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 x14ac:dyDescent="0.3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 x14ac:dyDescent="0.3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 x14ac:dyDescent="0.3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 x14ac:dyDescent="0.3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 x14ac:dyDescent="0.3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 x14ac:dyDescent="0.3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 x14ac:dyDescent="0.3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 x14ac:dyDescent="0.3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 x14ac:dyDescent="0.3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 x14ac:dyDescent="0.3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 x14ac:dyDescent="0.3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 x14ac:dyDescent="0.3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 x14ac:dyDescent="0.3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 x14ac:dyDescent="0.3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 x14ac:dyDescent="0.3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 x14ac:dyDescent="0.3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 x14ac:dyDescent="0.3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 x14ac:dyDescent="0.3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 x14ac:dyDescent="0.3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 x14ac:dyDescent="0.3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 x14ac:dyDescent="0.3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 x14ac:dyDescent="0.3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 x14ac:dyDescent="0.3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 x14ac:dyDescent="0.3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 x14ac:dyDescent="0.3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 x14ac:dyDescent="0.3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 x14ac:dyDescent="0.3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 x14ac:dyDescent="0.3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 x14ac:dyDescent="0.3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 x14ac:dyDescent="0.3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 x14ac:dyDescent="0.3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 x14ac:dyDescent="0.3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 x14ac:dyDescent="0.3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 x14ac:dyDescent="0.3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 x14ac:dyDescent="0.3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 x14ac:dyDescent="0.3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 x14ac:dyDescent="0.3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 x14ac:dyDescent="0.3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 x14ac:dyDescent="0.3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 x14ac:dyDescent="0.3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 x14ac:dyDescent="0.3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 x14ac:dyDescent="0.3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 x14ac:dyDescent="0.3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 x14ac:dyDescent="0.3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 x14ac:dyDescent="0.3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 x14ac:dyDescent="0.3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 x14ac:dyDescent="0.3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 x14ac:dyDescent="0.3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 x14ac:dyDescent="0.3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 x14ac:dyDescent="0.3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 x14ac:dyDescent="0.3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 x14ac:dyDescent="0.3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 x14ac:dyDescent="0.3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 x14ac:dyDescent="0.3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 x14ac:dyDescent="0.3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 x14ac:dyDescent="0.3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 x14ac:dyDescent="0.3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 x14ac:dyDescent="0.3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 x14ac:dyDescent="0.3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 x14ac:dyDescent="0.3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 x14ac:dyDescent="0.3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 x14ac:dyDescent="0.3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 x14ac:dyDescent="0.3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 x14ac:dyDescent="0.3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 x14ac:dyDescent="0.3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 x14ac:dyDescent="0.3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 x14ac:dyDescent="0.3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 x14ac:dyDescent="0.3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 x14ac:dyDescent="0.3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 x14ac:dyDescent="0.3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 x14ac:dyDescent="0.3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 x14ac:dyDescent="0.3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 x14ac:dyDescent="0.3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 x14ac:dyDescent="0.3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 x14ac:dyDescent="0.3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 x14ac:dyDescent="0.3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 x14ac:dyDescent="0.3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 x14ac:dyDescent="0.3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 x14ac:dyDescent="0.3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 x14ac:dyDescent="0.3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 x14ac:dyDescent="0.3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 x14ac:dyDescent="0.3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 x14ac:dyDescent="0.3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 x14ac:dyDescent="0.3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 x14ac:dyDescent="0.3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 x14ac:dyDescent="0.3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 x14ac:dyDescent="0.3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 x14ac:dyDescent="0.3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 x14ac:dyDescent="0.3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 x14ac:dyDescent="0.3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 x14ac:dyDescent="0.3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 x14ac:dyDescent="0.3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 x14ac:dyDescent="0.3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 x14ac:dyDescent="0.3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 x14ac:dyDescent="0.3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 x14ac:dyDescent="0.3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 x14ac:dyDescent="0.3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 x14ac:dyDescent="0.3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 x14ac:dyDescent="0.3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 x14ac:dyDescent="0.3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 x14ac:dyDescent="0.3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 x14ac:dyDescent="0.3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 x14ac:dyDescent="0.3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 x14ac:dyDescent="0.3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 x14ac:dyDescent="0.3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 x14ac:dyDescent="0.3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 x14ac:dyDescent="0.3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 x14ac:dyDescent="0.3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 x14ac:dyDescent="0.3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 x14ac:dyDescent="0.3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 x14ac:dyDescent="0.3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 x14ac:dyDescent="0.3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 x14ac:dyDescent="0.3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 x14ac:dyDescent="0.3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 x14ac:dyDescent="0.3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 x14ac:dyDescent="0.3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 x14ac:dyDescent="0.3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 x14ac:dyDescent="0.3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 x14ac:dyDescent="0.3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 x14ac:dyDescent="0.3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 x14ac:dyDescent="0.3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 x14ac:dyDescent="0.3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 x14ac:dyDescent="0.3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 x14ac:dyDescent="0.3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 x14ac:dyDescent="0.3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 x14ac:dyDescent="0.3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 x14ac:dyDescent="0.3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 x14ac:dyDescent="0.3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 x14ac:dyDescent="0.3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 x14ac:dyDescent="0.3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 x14ac:dyDescent="0.3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 x14ac:dyDescent="0.3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 x14ac:dyDescent="0.3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 x14ac:dyDescent="0.3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 x14ac:dyDescent="0.3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 x14ac:dyDescent="0.3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 x14ac:dyDescent="0.3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 x14ac:dyDescent="0.3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 x14ac:dyDescent="0.3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 x14ac:dyDescent="0.3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 x14ac:dyDescent="0.3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 x14ac:dyDescent="0.3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 x14ac:dyDescent="0.3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 x14ac:dyDescent="0.3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 x14ac:dyDescent="0.3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 x14ac:dyDescent="0.3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 x14ac:dyDescent="0.3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 x14ac:dyDescent="0.3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 x14ac:dyDescent="0.3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 x14ac:dyDescent="0.3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 x14ac:dyDescent="0.3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 x14ac:dyDescent="0.3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 x14ac:dyDescent="0.3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 x14ac:dyDescent="0.3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 x14ac:dyDescent="0.3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 x14ac:dyDescent="0.3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 x14ac:dyDescent="0.3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 x14ac:dyDescent="0.3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 x14ac:dyDescent="0.3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 x14ac:dyDescent="0.3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 x14ac:dyDescent="0.3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 x14ac:dyDescent="0.3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 x14ac:dyDescent="0.3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 x14ac:dyDescent="0.3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 x14ac:dyDescent="0.3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 x14ac:dyDescent="0.3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 x14ac:dyDescent="0.3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 x14ac:dyDescent="0.3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 x14ac:dyDescent="0.3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 x14ac:dyDescent="0.3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 x14ac:dyDescent="0.3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 x14ac:dyDescent="0.3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 x14ac:dyDescent="0.3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 x14ac:dyDescent="0.3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 x14ac:dyDescent="0.3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 x14ac:dyDescent="0.3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 x14ac:dyDescent="0.3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 x14ac:dyDescent="0.3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 x14ac:dyDescent="0.3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 x14ac:dyDescent="0.3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 x14ac:dyDescent="0.3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 x14ac:dyDescent="0.3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 x14ac:dyDescent="0.3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 x14ac:dyDescent="0.3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 x14ac:dyDescent="0.3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 x14ac:dyDescent="0.3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 x14ac:dyDescent="0.3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 x14ac:dyDescent="0.3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 x14ac:dyDescent="0.3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 x14ac:dyDescent="0.3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 x14ac:dyDescent="0.3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 x14ac:dyDescent="0.3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 x14ac:dyDescent="0.3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 x14ac:dyDescent="0.3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 x14ac:dyDescent="0.3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 x14ac:dyDescent="0.3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 x14ac:dyDescent="0.3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 x14ac:dyDescent="0.3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 x14ac:dyDescent="0.3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 x14ac:dyDescent="0.3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 x14ac:dyDescent="0.3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 x14ac:dyDescent="0.3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 x14ac:dyDescent="0.3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 x14ac:dyDescent="0.3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 x14ac:dyDescent="0.3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 x14ac:dyDescent="0.3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 x14ac:dyDescent="0.3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 x14ac:dyDescent="0.3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 x14ac:dyDescent="0.3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 x14ac:dyDescent="0.3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 x14ac:dyDescent="0.3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 x14ac:dyDescent="0.3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 x14ac:dyDescent="0.3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 x14ac:dyDescent="0.3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 x14ac:dyDescent="0.3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 x14ac:dyDescent="0.3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 x14ac:dyDescent="0.3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 x14ac:dyDescent="0.3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 x14ac:dyDescent="0.3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 x14ac:dyDescent="0.3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 x14ac:dyDescent="0.3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 x14ac:dyDescent="0.3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 x14ac:dyDescent="0.3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 x14ac:dyDescent="0.3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 x14ac:dyDescent="0.3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 x14ac:dyDescent="0.3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 x14ac:dyDescent="0.3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 x14ac:dyDescent="0.3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 x14ac:dyDescent="0.3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 x14ac:dyDescent="0.3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 x14ac:dyDescent="0.3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 x14ac:dyDescent="0.3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 x14ac:dyDescent="0.3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 x14ac:dyDescent="0.3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 x14ac:dyDescent="0.3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 x14ac:dyDescent="0.3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 x14ac:dyDescent="0.3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 x14ac:dyDescent="0.3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 x14ac:dyDescent="0.3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 x14ac:dyDescent="0.3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 x14ac:dyDescent="0.3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 x14ac:dyDescent="0.3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 x14ac:dyDescent="0.3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 x14ac:dyDescent="0.3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 x14ac:dyDescent="0.3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 x14ac:dyDescent="0.3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 x14ac:dyDescent="0.3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 x14ac:dyDescent="0.3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 x14ac:dyDescent="0.3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 x14ac:dyDescent="0.3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 x14ac:dyDescent="0.3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 x14ac:dyDescent="0.3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 x14ac:dyDescent="0.3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 x14ac:dyDescent="0.3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 x14ac:dyDescent="0.3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 x14ac:dyDescent="0.3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 x14ac:dyDescent="0.3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 x14ac:dyDescent="0.3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 x14ac:dyDescent="0.3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 x14ac:dyDescent="0.3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 x14ac:dyDescent="0.3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 x14ac:dyDescent="0.3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 x14ac:dyDescent="0.3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 x14ac:dyDescent="0.3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 x14ac:dyDescent="0.3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 x14ac:dyDescent="0.3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 x14ac:dyDescent="0.3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 x14ac:dyDescent="0.3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 x14ac:dyDescent="0.3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 x14ac:dyDescent="0.3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 x14ac:dyDescent="0.3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 x14ac:dyDescent="0.3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 x14ac:dyDescent="0.3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 x14ac:dyDescent="0.3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 x14ac:dyDescent="0.3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 x14ac:dyDescent="0.3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 x14ac:dyDescent="0.3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 x14ac:dyDescent="0.3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 x14ac:dyDescent="0.3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 x14ac:dyDescent="0.3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 x14ac:dyDescent="0.3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 x14ac:dyDescent="0.3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 x14ac:dyDescent="0.3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 x14ac:dyDescent="0.3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 x14ac:dyDescent="0.3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 x14ac:dyDescent="0.3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 x14ac:dyDescent="0.3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 x14ac:dyDescent="0.3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 x14ac:dyDescent="0.3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 x14ac:dyDescent="0.3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 x14ac:dyDescent="0.3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 x14ac:dyDescent="0.3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 x14ac:dyDescent="0.3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 x14ac:dyDescent="0.3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 x14ac:dyDescent="0.3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 x14ac:dyDescent="0.3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 x14ac:dyDescent="0.3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 x14ac:dyDescent="0.3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 x14ac:dyDescent="0.3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 x14ac:dyDescent="0.3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 x14ac:dyDescent="0.3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 x14ac:dyDescent="0.3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 x14ac:dyDescent="0.3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 x14ac:dyDescent="0.3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 x14ac:dyDescent="0.3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 x14ac:dyDescent="0.3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 x14ac:dyDescent="0.3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 x14ac:dyDescent="0.3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 x14ac:dyDescent="0.3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 x14ac:dyDescent="0.3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 x14ac:dyDescent="0.3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 x14ac:dyDescent="0.3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 x14ac:dyDescent="0.3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 x14ac:dyDescent="0.3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 x14ac:dyDescent="0.3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 x14ac:dyDescent="0.3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 x14ac:dyDescent="0.3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 x14ac:dyDescent="0.3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 x14ac:dyDescent="0.3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 x14ac:dyDescent="0.3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 x14ac:dyDescent="0.3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 x14ac:dyDescent="0.3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 x14ac:dyDescent="0.3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 x14ac:dyDescent="0.3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 x14ac:dyDescent="0.3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 x14ac:dyDescent="0.3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 x14ac:dyDescent="0.3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 x14ac:dyDescent="0.3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 x14ac:dyDescent="0.3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 x14ac:dyDescent="0.3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 x14ac:dyDescent="0.3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 x14ac:dyDescent="0.3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 x14ac:dyDescent="0.3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 x14ac:dyDescent="0.3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 x14ac:dyDescent="0.3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 x14ac:dyDescent="0.3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 x14ac:dyDescent="0.3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 x14ac:dyDescent="0.3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 x14ac:dyDescent="0.3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 x14ac:dyDescent="0.3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 x14ac:dyDescent="0.3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 x14ac:dyDescent="0.3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 x14ac:dyDescent="0.3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 x14ac:dyDescent="0.3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 x14ac:dyDescent="0.3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 x14ac:dyDescent="0.3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 x14ac:dyDescent="0.3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 x14ac:dyDescent="0.3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 x14ac:dyDescent="0.3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 x14ac:dyDescent="0.3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 x14ac:dyDescent="0.3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 x14ac:dyDescent="0.3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 x14ac:dyDescent="0.3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 x14ac:dyDescent="0.3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 x14ac:dyDescent="0.3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 x14ac:dyDescent="0.3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 x14ac:dyDescent="0.3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 x14ac:dyDescent="0.3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 x14ac:dyDescent="0.3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 x14ac:dyDescent="0.3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 x14ac:dyDescent="0.3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 x14ac:dyDescent="0.3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 x14ac:dyDescent="0.3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 x14ac:dyDescent="0.3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 x14ac:dyDescent="0.3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 x14ac:dyDescent="0.3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 x14ac:dyDescent="0.3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 x14ac:dyDescent="0.3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 x14ac:dyDescent="0.3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 x14ac:dyDescent="0.3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 x14ac:dyDescent="0.3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 x14ac:dyDescent="0.3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 x14ac:dyDescent="0.3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 x14ac:dyDescent="0.3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 x14ac:dyDescent="0.3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 x14ac:dyDescent="0.3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 x14ac:dyDescent="0.3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 x14ac:dyDescent="0.3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 x14ac:dyDescent="0.3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 x14ac:dyDescent="0.3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 x14ac:dyDescent="0.3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 x14ac:dyDescent="0.3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 x14ac:dyDescent="0.3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 x14ac:dyDescent="0.3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 x14ac:dyDescent="0.3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 x14ac:dyDescent="0.3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 x14ac:dyDescent="0.3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 x14ac:dyDescent="0.3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 x14ac:dyDescent="0.3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 x14ac:dyDescent="0.3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 x14ac:dyDescent="0.3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 x14ac:dyDescent="0.3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 x14ac:dyDescent="0.3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 x14ac:dyDescent="0.3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 x14ac:dyDescent="0.3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 x14ac:dyDescent="0.3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 x14ac:dyDescent="0.3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 x14ac:dyDescent="0.3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 x14ac:dyDescent="0.3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 x14ac:dyDescent="0.3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 x14ac:dyDescent="0.3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 x14ac:dyDescent="0.3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 x14ac:dyDescent="0.3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 x14ac:dyDescent="0.3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 x14ac:dyDescent="0.3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 x14ac:dyDescent="0.3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 x14ac:dyDescent="0.3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 x14ac:dyDescent="0.3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 x14ac:dyDescent="0.3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 x14ac:dyDescent="0.3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 x14ac:dyDescent="0.3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 x14ac:dyDescent="0.3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 x14ac:dyDescent="0.3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 x14ac:dyDescent="0.3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 x14ac:dyDescent="0.3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 x14ac:dyDescent="0.3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 x14ac:dyDescent="0.3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 x14ac:dyDescent="0.3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 x14ac:dyDescent="0.3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 x14ac:dyDescent="0.3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 x14ac:dyDescent="0.3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 x14ac:dyDescent="0.3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 x14ac:dyDescent="0.3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 x14ac:dyDescent="0.3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 x14ac:dyDescent="0.3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 x14ac:dyDescent="0.3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 x14ac:dyDescent="0.3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 x14ac:dyDescent="0.3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 x14ac:dyDescent="0.3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 x14ac:dyDescent="0.3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 x14ac:dyDescent="0.3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 x14ac:dyDescent="0.3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 x14ac:dyDescent="0.3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 x14ac:dyDescent="0.3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 x14ac:dyDescent="0.3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 x14ac:dyDescent="0.3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 x14ac:dyDescent="0.3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 x14ac:dyDescent="0.3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 x14ac:dyDescent="0.3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 x14ac:dyDescent="0.3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 x14ac:dyDescent="0.3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 x14ac:dyDescent="0.3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 x14ac:dyDescent="0.3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 x14ac:dyDescent="0.3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 x14ac:dyDescent="0.3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 x14ac:dyDescent="0.3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 x14ac:dyDescent="0.3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 x14ac:dyDescent="0.3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 x14ac:dyDescent="0.3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 x14ac:dyDescent="0.3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 x14ac:dyDescent="0.3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 x14ac:dyDescent="0.3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 x14ac:dyDescent="0.3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 x14ac:dyDescent="0.3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 x14ac:dyDescent="0.3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 x14ac:dyDescent="0.3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 x14ac:dyDescent="0.3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 x14ac:dyDescent="0.3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 x14ac:dyDescent="0.3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 x14ac:dyDescent="0.3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 x14ac:dyDescent="0.3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 x14ac:dyDescent="0.3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 x14ac:dyDescent="0.3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 x14ac:dyDescent="0.3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 x14ac:dyDescent="0.3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 x14ac:dyDescent="0.3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 x14ac:dyDescent="0.3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 x14ac:dyDescent="0.3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 x14ac:dyDescent="0.3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 x14ac:dyDescent="0.3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 x14ac:dyDescent="0.3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 x14ac:dyDescent="0.3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 x14ac:dyDescent="0.3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 x14ac:dyDescent="0.3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 x14ac:dyDescent="0.3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 x14ac:dyDescent="0.3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 x14ac:dyDescent="0.3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 x14ac:dyDescent="0.3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 x14ac:dyDescent="0.3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 x14ac:dyDescent="0.3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 x14ac:dyDescent="0.3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 x14ac:dyDescent="0.3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 x14ac:dyDescent="0.3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 x14ac:dyDescent="0.3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 x14ac:dyDescent="0.3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 x14ac:dyDescent="0.3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 x14ac:dyDescent="0.3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 x14ac:dyDescent="0.3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 x14ac:dyDescent="0.3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 x14ac:dyDescent="0.3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 x14ac:dyDescent="0.3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 x14ac:dyDescent="0.3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 x14ac:dyDescent="0.3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 x14ac:dyDescent="0.3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 x14ac:dyDescent="0.3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 x14ac:dyDescent="0.3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 x14ac:dyDescent="0.3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 x14ac:dyDescent="0.3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 x14ac:dyDescent="0.3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 x14ac:dyDescent="0.3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 x14ac:dyDescent="0.3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 x14ac:dyDescent="0.3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 x14ac:dyDescent="0.3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 x14ac:dyDescent="0.3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 x14ac:dyDescent="0.3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 x14ac:dyDescent="0.3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 x14ac:dyDescent="0.3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 x14ac:dyDescent="0.3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 x14ac:dyDescent="0.3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 x14ac:dyDescent="0.3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 x14ac:dyDescent="0.3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 x14ac:dyDescent="0.3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 x14ac:dyDescent="0.3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 x14ac:dyDescent="0.3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 x14ac:dyDescent="0.3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 x14ac:dyDescent="0.3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 x14ac:dyDescent="0.3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 x14ac:dyDescent="0.3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 x14ac:dyDescent="0.3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 x14ac:dyDescent="0.3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 x14ac:dyDescent="0.3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 x14ac:dyDescent="0.3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 x14ac:dyDescent="0.3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 x14ac:dyDescent="0.3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 x14ac:dyDescent="0.3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 x14ac:dyDescent="0.3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 x14ac:dyDescent="0.3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 x14ac:dyDescent="0.3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 x14ac:dyDescent="0.3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 x14ac:dyDescent="0.3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 x14ac:dyDescent="0.3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 x14ac:dyDescent="0.3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 x14ac:dyDescent="0.3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 x14ac:dyDescent="0.3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 x14ac:dyDescent="0.3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 x14ac:dyDescent="0.3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 x14ac:dyDescent="0.3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 x14ac:dyDescent="0.3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 x14ac:dyDescent="0.3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 x14ac:dyDescent="0.3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 x14ac:dyDescent="0.3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 x14ac:dyDescent="0.3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 x14ac:dyDescent="0.3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 x14ac:dyDescent="0.3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 x14ac:dyDescent="0.3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 x14ac:dyDescent="0.3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 x14ac:dyDescent="0.3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 x14ac:dyDescent="0.3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 x14ac:dyDescent="0.3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 x14ac:dyDescent="0.3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 x14ac:dyDescent="0.3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 x14ac:dyDescent="0.3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 x14ac:dyDescent="0.3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 x14ac:dyDescent="0.3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 x14ac:dyDescent="0.3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 x14ac:dyDescent="0.3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 x14ac:dyDescent="0.3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 x14ac:dyDescent="0.3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 x14ac:dyDescent="0.3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 x14ac:dyDescent="0.3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 x14ac:dyDescent="0.3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 x14ac:dyDescent="0.3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 x14ac:dyDescent="0.3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 x14ac:dyDescent="0.3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 x14ac:dyDescent="0.3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 x14ac:dyDescent="0.3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 x14ac:dyDescent="0.3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 x14ac:dyDescent="0.3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 x14ac:dyDescent="0.3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 x14ac:dyDescent="0.3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 x14ac:dyDescent="0.3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 x14ac:dyDescent="0.3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 x14ac:dyDescent="0.3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 x14ac:dyDescent="0.3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 x14ac:dyDescent="0.3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 x14ac:dyDescent="0.3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 x14ac:dyDescent="0.3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 x14ac:dyDescent="0.3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 x14ac:dyDescent="0.3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 x14ac:dyDescent="0.3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 x14ac:dyDescent="0.3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 x14ac:dyDescent="0.3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 x14ac:dyDescent="0.3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 x14ac:dyDescent="0.3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 x14ac:dyDescent="0.3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 x14ac:dyDescent="0.3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 x14ac:dyDescent="0.3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 x14ac:dyDescent="0.3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 x14ac:dyDescent="0.3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 x14ac:dyDescent="0.3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 x14ac:dyDescent="0.3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 x14ac:dyDescent="0.3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 x14ac:dyDescent="0.3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 x14ac:dyDescent="0.3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 x14ac:dyDescent="0.3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 x14ac:dyDescent="0.3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 x14ac:dyDescent="0.3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 x14ac:dyDescent="0.3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 x14ac:dyDescent="0.3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 x14ac:dyDescent="0.3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 x14ac:dyDescent="0.3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 x14ac:dyDescent="0.3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 x14ac:dyDescent="0.3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 x14ac:dyDescent="0.3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 x14ac:dyDescent="0.3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 x14ac:dyDescent="0.3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 x14ac:dyDescent="0.3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 x14ac:dyDescent="0.3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 x14ac:dyDescent="0.3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 x14ac:dyDescent="0.3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 x14ac:dyDescent="0.3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 x14ac:dyDescent="0.3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 x14ac:dyDescent="0.3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 x14ac:dyDescent="0.3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 x14ac:dyDescent="0.3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 x14ac:dyDescent="0.3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 x14ac:dyDescent="0.3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 x14ac:dyDescent="0.3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 x14ac:dyDescent="0.3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 x14ac:dyDescent="0.3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 x14ac:dyDescent="0.3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 x14ac:dyDescent="0.3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 x14ac:dyDescent="0.3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 x14ac:dyDescent="0.3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 x14ac:dyDescent="0.3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 x14ac:dyDescent="0.3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 x14ac:dyDescent="0.3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 x14ac:dyDescent="0.3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 x14ac:dyDescent="0.3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 x14ac:dyDescent="0.3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 x14ac:dyDescent="0.3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 x14ac:dyDescent="0.3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 x14ac:dyDescent="0.3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 x14ac:dyDescent="0.3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 x14ac:dyDescent="0.3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 x14ac:dyDescent="0.3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 x14ac:dyDescent="0.3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 x14ac:dyDescent="0.3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 x14ac:dyDescent="0.3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 x14ac:dyDescent="0.3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 x14ac:dyDescent="0.3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 x14ac:dyDescent="0.3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 x14ac:dyDescent="0.3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 x14ac:dyDescent="0.3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 x14ac:dyDescent="0.3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 x14ac:dyDescent="0.3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 x14ac:dyDescent="0.3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 x14ac:dyDescent="0.3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 x14ac:dyDescent="0.3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 x14ac:dyDescent="0.3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 x14ac:dyDescent="0.3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 x14ac:dyDescent="0.3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 x14ac:dyDescent="0.3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 x14ac:dyDescent="0.3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 x14ac:dyDescent="0.3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 x14ac:dyDescent="0.3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 x14ac:dyDescent="0.3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 x14ac:dyDescent="0.3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 x14ac:dyDescent="0.3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 x14ac:dyDescent="0.3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 x14ac:dyDescent="0.3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 x14ac:dyDescent="0.3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 x14ac:dyDescent="0.3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 x14ac:dyDescent="0.3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 x14ac:dyDescent="0.3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 x14ac:dyDescent="0.3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 x14ac:dyDescent="0.3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 x14ac:dyDescent="0.3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 x14ac:dyDescent="0.3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 x14ac:dyDescent="0.3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 x14ac:dyDescent="0.3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 x14ac:dyDescent="0.3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 x14ac:dyDescent="0.3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 x14ac:dyDescent="0.3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 x14ac:dyDescent="0.3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 x14ac:dyDescent="0.3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 x14ac:dyDescent="0.3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 x14ac:dyDescent="0.3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 x14ac:dyDescent="0.3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 x14ac:dyDescent="0.3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 x14ac:dyDescent="0.3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 x14ac:dyDescent="0.3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 x14ac:dyDescent="0.3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 x14ac:dyDescent="0.3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 x14ac:dyDescent="0.3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 x14ac:dyDescent="0.3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 x14ac:dyDescent="0.3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 x14ac:dyDescent="0.3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 x14ac:dyDescent="0.3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 x14ac:dyDescent="0.3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 x14ac:dyDescent="0.3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 x14ac:dyDescent="0.3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 x14ac:dyDescent="0.3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 x14ac:dyDescent="0.3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 x14ac:dyDescent="0.3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 x14ac:dyDescent="0.3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 x14ac:dyDescent="0.3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 x14ac:dyDescent="0.3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 x14ac:dyDescent="0.3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 x14ac:dyDescent="0.3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 x14ac:dyDescent="0.3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 x14ac:dyDescent="0.3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 x14ac:dyDescent="0.3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 x14ac:dyDescent="0.3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 x14ac:dyDescent="0.3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 x14ac:dyDescent="0.3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 x14ac:dyDescent="0.3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 x14ac:dyDescent="0.3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 x14ac:dyDescent="0.3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 x14ac:dyDescent="0.3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 x14ac:dyDescent="0.3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 x14ac:dyDescent="0.3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 x14ac:dyDescent="0.3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 x14ac:dyDescent="0.3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 x14ac:dyDescent="0.3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 x14ac:dyDescent="0.3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 x14ac:dyDescent="0.3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 x14ac:dyDescent="0.3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 x14ac:dyDescent="0.3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 x14ac:dyDescent="0.3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 x14ac:dyDescent="0.3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 x14ac:dyDescent="0.3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 x14ac:dyDescent="0.3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 x14ac:dyDescent="0.3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 x14ac:dyDescent="0.3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 x14ac:dyDescent="0.3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 x14ac:dyDescent="0.3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 x14ac:dyDescent="0.3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 x14ac:dyDescent="0.3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 x14ac:dyDescent="0.3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 x14ac:dyDescent="0.3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 x14ac:dyDescent="0.3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 x14ac:dyDescent="0.3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 x14ac:dyDescent="0.3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 x14ac:dyDescent="0.3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 x14ac:dyDescent="0.3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 x14ac:dyDescent="0.3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 x14ac:dyDescent="0.3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 x14ac:dyDescent="0.3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 x14ac:dyDescent="0.3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 x14ac:dyDescent="0.3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 x14ac:dyDescent="0.3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 x14ac:dyDescent="0.3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 x14ac:dyDescent="0.3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 x14ac:dyDescent="0.3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 x14ac:dyDescent="0.3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 x14ac:dyDescent="0.3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 x14ac:dyDescent="0.3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 x14ac:dyDescent="0.3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 x14ac:dyDescent="0.3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 x14ac:dyDescent="0.3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 x14ac:dyDescent="0.3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 x14ac:dyDescent="0.3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 x14ac:dyDescent="0.3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 x14ac:dyDescent="0.3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 x14ac:dyDescent="0.3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 x14ac:dyDescent="0.3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 x14ac:dyDescent="0.3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 x14ac:dyDescent="0.3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 x14ac:dyDescent="0.3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 x14ac:dyDescent="0.3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 x14ac:dyDescent="0.3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 x14ac:dyDescent="0.3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 x14ac:dyDescent="0.3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 x14ac:dyDescent="0.3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 x14ac:dyDescent="0.3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 x14ac:dyDescent="0.3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 x14ac:dyDescent="0.3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 x14ac:dyDescent="0.3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 x14ac:dyDescent="0.3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 x14ac:dyDescent="0.3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 x14ac:dyDescent="0.3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 x14ac:dyDescent="0.3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 x14ac:dyDescent="0.3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 x14ac:dyDescent="0.3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 x14ac:dyDescent="0.3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 x14ac:dyDescent="0.3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 x14ac:dyDescent="0.3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 x14ac:dyDescent="0.3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 x14ac:dyDescent="0.3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 x14ac:dyDescent="0.3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 x14ac:dyDescent="0.3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 x14ac:dyDescent="0.3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 x14ac:dyDescent="0.3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 x14ac:dyDescent="0.3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 x14ac:dyDescent="0.3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 x14ac:dyDescent="0.3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 x14ac:dyDescent="0.3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 x14ac:dyDescent="0.3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 x14ac:dyDescent="0.3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 x14ac:dyDescent="0.3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 x14ac:dyDescent="0.3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 x14ac:dyDescent="0.3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 x14ac:dyDescent="0.3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 x14ac:dyDescent="0.3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 x14ac:dyDescent="0.3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 x14ac:dyDescent="0.3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 x14ac:dyDescent="0.3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 x14ac:dyDescent="0.3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 x14ac:dyDescent="0.3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 x14ac:dyDescent="0.3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 x14ac:dyDescent="0.3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 x14ac:dyDescent="0.3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 x14ac:dyDescent="0.3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 x14ac:dyDescent="0.3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 x14ac:dyDescent="0.3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 x14ac:dyDescent="0.3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 x14ac:dyDescent="0.3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 x14ac:dyDescent="0.3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 x14ac:dyDescent="0.3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 x14ac:dyDescent="0.3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 x14ac:dyDescent="0.3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 x14ac:dyDescent="0.3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 x14ac:dyDescent="0.3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 x14ac:dyDescent="0.3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 x14ac:dyDescent="0.3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 x14ac:dyDescent="0.3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 x14ac:dyDescent="0.3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 x14ac:dyDescent="0.3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 x14ac:dyDescent="0.3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 x14ac:dyDescent="0.3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 x14ac:dyDescent="0.3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 x14ac:dyDescent="0.3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 x14ac:dyDescent="0.3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 x14ac:dyDescent="0.3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 x14ac:dyDescent="0.3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 x14ac:dyDescent="0.3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 x14ac:dyDescent="0.3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 x14ac:dyDescent="0.3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 x14ac:dyDescent="0.3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 x14ac:dyDescent="0.3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 x14ac:dyDescent="0.3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 x14ac:dyDescent="0.3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 x14ac:dyDescent="0.3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 x14ac:dyDescent="0.3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 x14ac:dyDescent="0.3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 x14ac:dyDescent="0.3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 x14ac:dyDescent="0.3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 x14ac:dyDescent="0.3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 x14ac:dyDescent="0.3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 x14ac:dyDescent="0.3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 x14ac:dyDescent="0.3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 x14ac:dyDescent="0.3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 x14ac:dyDescent="0.3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 x14ac:dyDescent="0.3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 x14ac:dyDescent="0.3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 x14ac:dyDescent="0.3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 x14ac:dyDescent="0.3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 x14ac:dyDescent="0.3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 x14ac:dyDescent="0.3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 x14ac:dyDescent="0.3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 x14ac:dyDescent="0.3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 x14ac:dyDescent="0.3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 x14ac:dyDescent="0.3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 x14ac:dyDescent="0.3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 x14ac:dyDescent="0.3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 x14ac:dyDescent="0.3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 x14ac:dyDescent="0.3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 x14ac:dyDescent="0.3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 x14ac:dyDescent="0.3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 x14ac:dyDescent="0.3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 x14ac:dyDescent="0.3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 x14ac:dyDescent="0.3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 x14ac:dyDescent="0.3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 x14ac:dyDescent="0.3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 x14ac:dyDescent="0.3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 x14ac:dyDescent="0.3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 x14ac:dyDescent="0.3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 x14ac:dyDescent="0.3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 x14ac:dyDescent="0.3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 x14ac:dyDescent="0.3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 x14ac:dyDescent="0.3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 x14ac:dyDescent="0.3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 x14ac:dyDescent="0.3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 x14ac:dyDescent="0.3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 x14ac:dyDescent="0.3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 x14ac:dyDescent="0.3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 x14ac:dyDescent="0.3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 x14ac:dyDescent="0.3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 x14ac:dyDescent="0.3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 x14ac:dyDescent="0.3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 x14ac:dyDescent="0.3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 x14ac:dyDescent="0.3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 x14ac:dyDescent="0.3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 x14ac:dyDescent="0.3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 x14ac:dyDescent="0.3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 x14ac:dyDescent="0.3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 x14ac:dyDescent="0.3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 x14ac:dyDescent="0.3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 x14ac:dyDescent="0.3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 x14ac:dyDescent="0.3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 x14ac:dyDescent="0.3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 x14ac:dyDescent="0.3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 x14ac:dyDescent="0.3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 x14ac:dyDescent="0.3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 x14ac:dyDescent="0.3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 x14ac:dyDescent="0.3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 x14ac:dyDescent="0.3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 x14ac:dyDescent="0.3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 x14ac:dyDescent="0.3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 x14ac:dyDescent="0.3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 x14ac:dyDescent="0.3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 x14ac:dyDescent="0.3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 x14ac:dyDescent="0.3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 x14ac:dyDescent="0.3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 x14ac:dyDescent="0.3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 x14ac:dyDescent="0.3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 x14ac:dyDescent="0.3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 x14ac:dyDescent="0.3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 x14ac:dyDescent="0.3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 x14ac:dyDescent="0.3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 x14ac:dyDescent="0.3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 x14ac:dyDescent="0.3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 x14ac:dyDescent="0.3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 x14ac:dyDescent="0.3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 x14ac:dyDescent="0.3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 x14ac:dyDescent="0.3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 x14ac:dyDescent="0.3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 x14ac:dyDescent="0.3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 x14ac:dyDescent="0.3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 x14ac:dyDescent="0.3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 x14ac:dyDescent="0.3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 x14ac:dyDescent="0.3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 x14ac:dyDescent="0.3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 x14ac:dyDescent="0.3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 x14ac:dyDescent="0.3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 x14ac:dyDescent="0.3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 x14ac:dyDescent="0.3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 x14ac:dyDescent="0.3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 x14ac:dyDescent="0.3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 x14ac:dyDescent="0.3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 x14ac:dyDescent="0.3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 x14ac:dyDescent="0.3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 x14ac:dyDescent="0.3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 x14ac:dyDescent="0.3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 x14ac:dyDescent="0.3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 x14ac:dyDescent="0.3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 x14ac:dyDescent="0.3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 x14ac:dyDescent="0.3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 x14ac:dyDescent="0.3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 x14ac:dyDescent="0.3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 x14ac:dyDescent="0.3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 x14ac:dyDescent="0.3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 x14ac:dyDescent="0.3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 x14ac:dyDescent="0.3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 x14ac:dyDescent="0.3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 x14ac:dyDescent="0.3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 x14ac:dyDescent="0.3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 x14ac:dyDescent="0.3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 x14ac:dyDescent="0.3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 x14ac:dyDescent="0.3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 x14ac:dyDescent="0.3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 x14ac:dyDescent="0.3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 x14ac:dyDescent="0.3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 x14ac:dyDescent="0.3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 x14ac:dyDescent="0.3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 x14ac:dyDescent="0.3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 x14ac:dyDescent="0.3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 x14ac:dyDescent="0.3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 x14ac:dyDescent="0.3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 x14ac:dyDescent="0.3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 x14ac:dyDescent="0.3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 x14ac:dyDescent="0.3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 x14ac:dyDescent="0.3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 x14ac:dyDescent="0.3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 x14ac:dyDescent="0.3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 x14ac:dyDescent="0.3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 x14ac:dyDescent="0.3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 x14ac:dyDescent="0.3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 x14ac:dyDescent="0.3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 x14ac:dyDescent="0.3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 x14ac:dyDescent="0.3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 x14ac:dyDescent="0.3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 x14ac:dyDescent="0.3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 x14ac:dyDescent="0.3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 x14ac:dyDescent="0.3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 x14ac:dyDescent="0.3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 x14ac:dyDescent="0.3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 x14ac:dyDescent="0.3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 x14ac:dyDescent="0.3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 x14ac:dyDescent="0.3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 x14ac:dyDescent="0.3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 x14ac:dyDescent="0.3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 x14ac:dyDescent="0.3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 x14ac:dyDescent="0.3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 x14ac:dyDescent="0.3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 x14ac:dyDescent="0.3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 x14ac:dyDescent="0.3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 x14ac:dyDescent="0.3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 x14ac:dyDescent="0.3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 x14ac:dyDescent="0.3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 x14ac:dyDescent="0.3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 x14ac:dyDescent="0.3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 x14ac:dyDescent="0.3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 x14ac:dyDescent="0.3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 x14ac:dyDescent="0.3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 x14ac:dyDescent="0.3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 x14ac:dyDescent="0.3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 x14ac:dyDescent="0.3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 x14ac:dyDescent="0.3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 x14ac:dyDescent="0.3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 x14ac:dyDescent="0.3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 x14ac:dyDescent="0.3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 x14ac:dyDescent="0.3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 x14ac:dyDescent="0.3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 x14ac:dyDescent="0.3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 x14ac:dyDescent="0.3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 x14ac:dyDescent="0.3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 x14ac:dyDescent="0.3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 x14ac:dyDescent="0.3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 x14ac:dyDescent="0.3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 x14ac:dyDescent="0.3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 x14ac:dyDescent="0.3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 x14ac:dyDescent="0.3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 x14ac:dyDescent="0.3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 x14ac:dyDescent="0.3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 x14ac:dyDescent="0.3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 x14ac:dyDescent="0.3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 x14ac:dyDescent="0.3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 x14ac:dyDescent="0.3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 x14ac:dyDescent="0.3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 x14ac:dyDescent="0.3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 x14ac:dyDescent="0.3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 x14ac:dyDescent="0.3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 x14ac:dyDescent="0.3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 x14ac:dyDescent="0.3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 x14ac:dyDescent="0.3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 x14ac:dyDescent="0.3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 x14ac:dyDescent="0.3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 x14ac:dyDescent="0.3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 x14ac:dyDescent="0.3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 x14ac:dyDescent="0.3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 x14ac:dyDescent="0.3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 x14ac:dyDescent="0.3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 x14ac:dyDescent="0.3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 x14ac:dyDescent="0.3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 x14ac:dyDescent="0.3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 x14ac:dyDescent="0.3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 x14ac:dyDescent="0.3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 x14ac:dyDescent="0.3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 x14ac:dyDescent="0.3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 x14ac:dyDescent="0.3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 x14ac:dyDescent="0.3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 x14ac:dyDescent="0.3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 x14ac:dyDescent="0.3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 x14ac:dyDescent="0.3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 x14ac:dyDescent="0.3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 x14ac:dyDescent="0.3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 x14ac:dyDescent="0.3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 x14ac:dyDescent="0.3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 x14ac:dyDescent="0.3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 x14ac:dyDescent="0.3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 x14ac:dyDescent="0.3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 x14ac:dyDescent="0.3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 x14ac:dyDescent="0.3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 x14ac:dyDescent="0.3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 x14ac:dyDescent="0.3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 x14ac:dyDescent="0.3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 x14ac:dyDescent="0.3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 x14ac:dyDescent="0.3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 x14ac:dyDescent="0.3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 x14ac:dyDescent="0.3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 x14ac:dyDescent="0.3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 x14ac:dyDescent="0.3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 x14ac:dyDescent="0.3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 x14ac:dyDescent="0.3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 x14ac:dyDescent="0.3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 x14ac:dyDescent="0.3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 x14ac:dyDescent="0.3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 x14ac:dyDescent="0.3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 x14ac:dyDescent="0.3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 x14ac:dyDescent="0.3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 x14ac:dyDescent="0.3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 x14ac:dyDescent="0.3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 x14ac:dyDescent="0.3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 x14ac:dyDescent="0.3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 x14ac:dyDescent="0.3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 x14ac:dyDescent="0.3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 x14ac:dyDescent="0.3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 x14ac:dyDescent="0.3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 x14ac:dyDescent="0.3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 x14ac:dyDescent="0.3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 x14ac:dyDescent="0.3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 x14ac:dyDescent="0.3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 x14ac:dyDescent="0.3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 x14ac:dyDescent="0.3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 x14ac:dyDescent="0.3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 x14ac:dyDescent="0.3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 x14ac:dyDescent="0.3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 x14ac:dyDescent="0.3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 x14ac:dyDescent="0.3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 x14ac:dyDescent="0.3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 x14ac:dyDescent="0.3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 x14ac:dyDescent="0.3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 x14ac:dyDescent="0.3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 x14ac:dyDescent="0.3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 x14ac:dyDescent="0.3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 x14ac:dyDescent="0.3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 x14ac:dyDescent="0.3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 x14ac:dyDescent="0.3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 x14ac:dyDescent="0.3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 x14ac:dyDescent="0.3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 x14ac:dyDescent="0.3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 x14ac:dyDescent="0.3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 x14ac:dyDescent="0.3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 x14ac:dyDescent="0.3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 x14ac:dyDescent="0.3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 x14ac:dyDescent="0.3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 x14ac:dyDescent="0.3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 x14ac:dyDescent="0.3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 x14ac:dyDescent="0.3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 x14ac:dyDescent="0.3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 x14ac:dyDescent="0.3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 x14ac:dyDescent="0.3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 x14ac:dyDescent="0.3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 x14ac:dyDescent="0.3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 x14ac:dyDescent="0.3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 x14ac:dyDescent="0.3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 x14ac:dyDescent="0.3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 x14ac:dyDescent="0.3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 x14ac:dyDescent="0.3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 x14ac:dyDescent="0.3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 x14ac:dyDescent="0.3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 x14ac:dyDescent="0.3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 x14ac:dyDescent="0.3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 x14ac:dyDescent="0.3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 x14ac:dyDescent="0.3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 x14ac:dyDescent="0.3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 x14ac:dyDescent="0.3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 x14ac:dyDescent="0.3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 x14ac:dyDescent="0.3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 x14ac:dyDescent="0.3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 x14ac:dyDescent="0.3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 x14ac:dyDescent="0.3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 x14ac:dyDescent="0.3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 x14ac:dyDescent="0.3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 x14ac:dyDescent="0.3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 x14ac:dyDescent="0.3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 x14ac:dyDescent="0.3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 x14ac:dyDescent="0.3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 x14ac:dyDescent="0.3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 x14ac:dyDescent="0.3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 x14ac:dyDescent="0.3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 x14ac:dyDescent="0.3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 x14ac:dyDescent="0.3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 x14ac:dyDescent="0.3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 x14ac:dyDescent="0.3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 x14ac:dyDescent="0.3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 x14ac:dyDescent="0.3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 x14ac:dyDescent="0.3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 x14ac:dyDescent="0.3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 x14ac:dyDescent="0.3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 x14ac:dyDescent="0.3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 x14ac:dyDescent="0.3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 x14ac:dyDescent="0.3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 x14ac:dyDescent="0.3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 x14ac:dyDescent="0.3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 x14ac:dyDescent="0.3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 x14ac:dyDescent="0.3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 x14ac:dyDescent="0.3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 x14ac:dyDescent="0.3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 x14ac:dyDescent="0.3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 x14ac:dyDescent="0.3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 x14ac:dyDescent="0.3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 x14ac:dyDescent="0.3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 x14ac:dyDescent="0.3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 x14ac:dyDescent="0.3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 x14ac:dyDescent="0.3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 x14ac:dyDescent="0.3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 x14ac:dyDescent="0.3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 x14ac:dyDescent="0.3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 x14ac:dyDescent="0.3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 x14ac:dyDescent="0.3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 x14ac:dyDescent="0.3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 x14ac:dyDescent="0.3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 x14ac:dyDescent="0.3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 x14ac:dyDescent="0.3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 x14ac:dyDescent="0.3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 x14ac:dyDescent="0.3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 x14ac:dyDescent="0.3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 x14ac:dyDescent="0.3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 x14ac:dyDescent="0.3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 x14ac:dyDescent="0.3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 x14ac:dyDescent="0.3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 x14ac:dyDescent="0.3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 x14ac:dyDescent="0.3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 x14ac:dyDescent="0.3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 x14ac:dyDescent="0.3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 x14ac:dyDescent="0.3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 x14ac:dyDescent="0.3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 x14ac:dyDescent="0.3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 x14ac:dyDescent="0.3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 x14ac:dyDescent="0.3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 x14ac:dyDescent="0.3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 x14ac:dyDescent="0.3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 x14ac:dyDescent="0.3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 x14ac:dyDescent="0.3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 x14ac:dyDescent="0.3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 x14ac:dyDescent="0.3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 x14ac:dyDescent="0.3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 x14ac:dyDescent="0.3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 x14ac:dyDescent="0.3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 x14ac:dyDescent="0.3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 x14ac:dyDescent="0.3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 x14ac:dyDescent="0.3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 x14ac:dyDescent="0.3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 x14ac:dyDescent="0.3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 x14ac:dyDescent="0.3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 x14ac:dyDescent="0.3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 x14ac:dyDescent="0.3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 x14ac:dyDescent="0.3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 x14ac:dyDescent="0.3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 x14ac:dyDescent="0.3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 x14ac:dyDescent="0.3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 x14ac:dyDescent="0.3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 x14ac:dyDescent="0.3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 x14ac:dyDescent="0.3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 x14ac:dyDescent="0.3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 x14ac:dyDescent="0.3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 x14ac:dyDescent="0.3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 x14ac:dyDescent="0.3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 x14ac:dyDescent="0.3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 x14ac:dyDescent="0.3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 x14ac:dyDescent="0.3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 x14ac:dyDescent="0.3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 x14ac:dyDescent="0.3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 x14ac:dyDescent="0.3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 x14ac:dyDescent="0.3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 x14ac:dyDescent="0.3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 x14ac:dyDescent="0.3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 x14ac:dyDescent="0.3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 x14ac:dyDescent="0.3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 x14ac:dyDescent="0.3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 x14ac:dyDescent="0.3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 x14ac:dyDescent="0.3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 x14ac:dyDescent="0.3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 x14ac:dyDescent="0.3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 x14ac:dyDescent="0.3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 x14ac:dyDescent="0.3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 x14ac:dyDescent="0.3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 x14ac:dyDescent="0.3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 x14ac:dyDescent="0.3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 x14ac:dyDescent="0.3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 x14ac:dyDescent="0.3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 x14ac:dyDescent="0.3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 x14ac:dyDescent="0.3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 x14ac:dyDescent="0.3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 x14ac:dyDescent="0.3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 x14ac:dyDescent="0.3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 x14ac:dyDescent="0.3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 x14ac:dyDescent="0.3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 x14ac:dyDescent="0.3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 x14ac:dyDescent="0.3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 x14ac:dyDescent="0.3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 x14ac:dyDescent="0.3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 x14ac:dyDescent="0.3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 x14ac:dyDescent="0.3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 x14ac:dyDescent="0.3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 x14ac:dyDescent="0.3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 x14ac:dyDescent="0.3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 x14ac:dyDescent="0.3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 x14ac:dyDescent="0.3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 x14ac:dyDescent="0.3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 x14ac:dyDescent="0.3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 x14ac:dyDescent="0.3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 x14ac:dyDescent="0.3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 x14ac:dyDescent="0.3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 x14ac:dyDescent="0.3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 x14ac:dyDescent="0.3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 x14ac:dyDescent="0.3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 x14ac:dyDescent="0.3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 x14ac:dyDescent="0.3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 x14ac:dyDescent="0.3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 x14ac:dyDescent="0.3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 x14ac:dyDescent="0.3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 x14ac:dyDescent="0.3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 x14ac:dyDescent="0.3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 x14ac:dyDescent="0.3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 x14ac:dyDescent="0.3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 x14ac:dyDescent="0.3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 x14ac:dyDescent="0.3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 x14ac:dyDescent="0.3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 x14ac:dyDescent="0.3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 x14ac:dyDescent="0.3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 x14ac:dyDescent="0.3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 x14ac:dyDescent="0.3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 x14ac:dyDescent="0.3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 x14ac:dyDescent="0.3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 x14ac:dyDescent="0.3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 x14ac:dyDescent="0.3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 x14ac:dyDescent="0.3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 x14ac:dyDescent="0.3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 x14ac:dyDescent="0.3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 x14ac:dyDescent="0.3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 x14ac:dyDescent="0.3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 x14ac:dyDescent="0.3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 x14ac:dyDescent="0.3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 x14ac:dyDescent="0.3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 x14ac:dyDescent="0.3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 x14ac:dyDescent="0.3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 x14ac:dyDescent="0.3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 x14ac:dyDescent="0.3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 x14ac:dyDescent="0.3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 x14ac:dyDescent="0.3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 x14ac:dyDescent="0.3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 x14ac:dyDescent="0.3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 x14ac:dyDescent="0.3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 x14ac:dyDescent="0.3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 x14ac:dyDescent="0.3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 x14ac:dyDescent="0.3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 x14ac:dyDescent="0.3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 x14ac:dyDescent="0.3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 x14ac:dyDescent="0.3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 x14ac:dyDescent="0.3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 x14ac:dyDescent="0.3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 x14ac:dyDescent="0.3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 x14ac:dyDescent="0.3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 x14ac:dyDescent="0.3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 x14ac:dyDescent="0.3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 x14ac:dyDescent="0.3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 x14ac:dyDescent="0.3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 x14ac:dyDescent="0.3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 x14ac:dyDescent="0.3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 x14ac:dyDescent="0.3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 x14ac:dyDescent="0.3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 x14ac:dyDescent="0.3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 x14ac:dyDescent="0.3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 x14ac:dyDescent="0.3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 x14ac:dyDescent="0.3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 x14ac:dyDescent="0.3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 x14ac:dyDescent="0.3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 x14ac:dyDescent="0.3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 x14ac:dyDescent="0.3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 x14ac:dyDescent="0.3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 x14ac:dyDescent="0.3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 x14ac:dyDescent="0.3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 x14ac:dyDescent="0.3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 x14ac:dyDescent="0.3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 x14ac:dyDescent="0.3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 x14ac:dyDescent="0.3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 x14ac:dyDescent="0.3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 x14ac:dyDescent="0.3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 x14ac:dyDescent="0.3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 x14ac:dyDescent="0.3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 x14ac:dyDescent="0.3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 x14ac:dyDescent="0.3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 x14ac:dyDescent="0.3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 x14ac:dyDescent="0.3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 x14ac:dyDescent="0.3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 x14ac:dyDescent="0.3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 x14ac:dyDescent="0.3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 x14ac:dyDescent="0.3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 x14ac:dyDescent="0.3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 x14ac:dyDescent="0.3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 x14ac:dyDescent="0.3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 x14ac:dyDescent="0.3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 x14ac:dyDescent="0.3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 x14ac:dyDescent="0.3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 x14ac:dyDescent="0.3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 x14ac:dyDescent="0.3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 x14ac:dyDescent="0.3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 x14ac:dyDescent="0.3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 x14ac:dyDescent="0.3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 x14ac:dyDescent="0.3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 x14ac:dyDescent="0.3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 x14ac:dyDescent="0.3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 x14ac:dyDescent="0.3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 x14ac:dyDescent="0.3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 x14ac:dyDescent="0.3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 x14ac:dyDescent="0.3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 x14ac:dyDescent="0.3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 x14ac:dyDescent="0.3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 x14ac:dyDescent="0.3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 x14ac:dyDescent="0.3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 x14ac:dyDescent="0.3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 x14ac:dyDescent="0.3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 x14ac:dyDescent="0.3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 x14ac:dyDescent="0.3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 x14ac:dyDescent="0.3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 x14ac:dyDescent="0.3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 x14ac:dyDescent="0.3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 x14ac:dyDescent="0.3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 x14ac:dyDescent="0.3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 x14ac:dyDescent="0.3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 x14ac:dyDescent="0.3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 x14ac:dyDescent="0.3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 x14ac:dyDescent="0.3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 x14ac:dyDescent="0.3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 x14ac:dyDescent="0.3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 x14ac:dyDescent="0.3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 x14ac:dyDescent="0.3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 x14ac:dyDescent="0.3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 x14ac:dyDescent="0.3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 x14ac:dyDescent="0.3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 x14ac:dyDescent="0.3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 x14ac:dyDescent="0.3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 x14ac:dyDescent="0.3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 x14ac:dyDescent="0.3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 x14ac:dyDescent="0.3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 x14ac:dyDescent="0.3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 x14ac:dyDescent="0.3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 x14ac:dyDescent="0.3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 x14ac:dyDescent="0.3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 x14ac:dyDescent="0.3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 x14ac:dyDescent="0.3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 x14ac:dyDescent="0.3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 x14ac:dyDescent="0.3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 x14ac:dyDescent="0.3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 x14ac:dyDescent="0.3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 x14ac:dyDescent="0.3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 x14ac:dyDescent="0.3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 x14ac:dyDescent="0.3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 x14ac:dyDescent="0.3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 x14ac:dyDescent="0.3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 x14ac:dyDescent="0.3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 x14ac:dyDescent="0.3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 x14ac:dyDescent="0.3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 x14ac:dyDescent="0.3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 x14ac:dyDescent="0.3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 x14ac:dyDescent="0.3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 x14ac:dyDescent="0.3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 x14ac:dyDescent="0.3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 x14ac:dyDescent="0.3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 x14ac:dyDescent="0.3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 x14ac:dyDescent="0.3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 x14ac:dyDescent="0.3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 x14ac:dyDescent="0.3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 x14ac:dyDescent="0.3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 x14ac:dyDescent="0.3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 x14ac:dyDescent="0.3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 x14ac:dyDescent="0.3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 x14ac:dyDescent="0.3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 x14ac:dyDescent="0.3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 x14ac:dyDescent="0.3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 x14ac:dyDescent="0.3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 x14ac:dyDescent="0.3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 x14ac:dyDescent="0.3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 x14ac:dyDescent="0.3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 x14ac:dyDescent="0.3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 x14ac:dyDescent="0.3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 x14ac:dyDescent="0.3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 x14ac:dyDescent="0.3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 x14ac:dyDescent="0.3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 x14ac:dyDescent="0.3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 x14ac:dyDescent="0.3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 x14ac:dyDescent="0.3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 x14ac:dyDescent="0.3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 x14ac:dyDescent="0.3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 x14ac:dyDescent="0.3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 x14ac:dyDescent="0.3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 x14ac:dyDescent="0.3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 x14ac:dyDescent="0.3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 x14ac:dyDescent="0.3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 x14ac:dyDescent="0.3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 x14ac:dyDescent="0.3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 x14ac:dyDescent="0.3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 x14ac:dyDescent="0.3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 x14ac:dyDescent="0.3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 x14ac:dyDescent="0.3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 x14ac:dyDescent="0.3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 x14ac:dyDescent="0.3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 x14ac:dyDescent="0.3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 x14ac:dyDescent="0.3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 x14ac:dyDescent="0.3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 x14ac:dyDescent="0.3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 x14ac:dyDescent="0.3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 x14ac:dyDescent="0.3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 x14ac:dyDescent="0.3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 x14ac:dyDescent="0.3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 x14ac:dyDescent="0.3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 x14ac:dyDescent="0.3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 x14ac:dyDescent="0.3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 x14ac:dyDescent="0.3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 x14ac:dyDescent="0.3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 x14ac:dyDescent="0.3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 x14ac:dyDescent="0.3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 x14ac:dyDescent="0.3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 x14ac:dyDescent="0.3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 x14ac:dyDescent="0.3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 x14ac:dyDescent="0.3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 x14ac:dyDescent="0.3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 x14ac:dyDescent="0.3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 x14ac:dyDescent="0.3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 x14ac:dyDescent="0.3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 x14ac:dyDescent="0.3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 x14ac:dyDescent="0.3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 x14ac:dyDescent="0.3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 x14ac:dyDescent="0.3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 x14ac:dyDescent="0.3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 x14ac:dyDescent="0.3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 x14ac:dyDescent="0.3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 x14ac:dyDescent="0.3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 x14ac:dyDescent="0.3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 x14ac:dyDescent="0.3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 x14ac:dyDescent="0.3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 x14ac:dyDescent="0.3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 x14ac:dyDescent="0.3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 x14ac:dyDescent="0.3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 x14ac:dyDescent="0.3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 x14ac:dyDescent="0.3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 x14ac:dyDescent="0.3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 x14ac:dyDescent="0.3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 x14ac:dyDescent="0.3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 x14ac:dyDescent="0.3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 x14ac:dyDescent="0.3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 x14ac:dyDescent="0.3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 x14ac:dyDescent="0.3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 x14ac:dyDescent="0.3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 x14ac:dyDescent="0.3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 x14ac:dyDescent="0.3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 x14ac:dyDescent="0.3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 x14ac:dyDescent="0.3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 x14ac:dyDescent="0.3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 x14ac:dyDescent="0.3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 x14ac:dyDescent="0.3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 x14ac:dyDescent="0.3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 x14ac:dyDescent="0.3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 x14ac:dyDescent="0.3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 x14ac:dyDescent="0.3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 x14ac:dyDescent="0.3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 x14ac:dyDescent="0.3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 x14ac:dyDescent="0.3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 x14ac:dyDescent="0.3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 x14ac:dyDescent="0.3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 x14ac:dyDescent="0.3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 x14ac:dyDescent="0.3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 x14ac:dyDescent="0.3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 x14ac:dyDescent="0.3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 x14ac:dyDescent="0.3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 x14ac:dyDescent="0.3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 x14ac:dyDescent="0.3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 x14ac:dyDescent="0.3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 x14ac:dyDescent="0.3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 x14ac:dyDescent="0.3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 x14ac:dyDescent="0.3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 x14ac:dyDescent="0.3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 x14ac:dyDescent="0.3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 x14ac:dyDescent="0.3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 x14ac:dyDescent="0.3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 x14ac:dyDescent="0.3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 x14ac:dyDescent="0.3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 x14ac:dyDescent="0.3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 x14ac:dyDescent="0.3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 x14ac:dyDescent="0.3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 x14ac:dyDescent="0.3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 x14ac:dyDescent="0.3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 x14ac:dyDescent="0.3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 x14ac:dyDescent="0.3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 x14ac:dyDescent="0.3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 x14ac:dyDescent="0.3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 x14ac:dyDescent="0.3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 x14ac:dyDescent="0.3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 x14ac:dyDescent="0.3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 x14ac:dyDescent="0.3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 x14ac:dyDescent="0.3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 x14ac:dyDescent="0.3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 x14ac:dyDescent="0.3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 x14ac:dyDescent="0.3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 x14ac:dyDescent="0.3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 x14ac:dyDescent="0.3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 x14ac:dyDescent="0.3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 x14ac:dyDescent="0.3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 x14ac:dyDescent="0.3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 x14ac:dyDescent="0.3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 x14ac:dyDescent="0.3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 x14ac:dyDescent="0.3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 x14ac:dyDescent="0.3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 x14ac:dyDescent="0.3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 x14ac:dyDescent="0.3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 x14ac:dyDescent="0.3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 x14ac:dyDescent="0.3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 x14ac:dyDescent="0.3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 x14ac:dyDescent="0.3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 x14ac:dyDescent="0.3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 x14ac:dyDescent="0.3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 x14ac:dyDescent="0.3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 x14ac:dyDescent="0.3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 x14ac:dyDescent="0.3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 x14ac:dyDescent="0.3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 x14ac:dyDescent="0.3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 x14ac:dyDescent="0.3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 x14ac:dyDescent="0.3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 x14ac:dyDescent="0.3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 x14ac:dyDescent="0.3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 x14ac:dyDescent="0.3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 x14ac:dyDescent="0.3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 x14ac:dyDescent="0.3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 x14ac:dyDescent="0.3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 x14ac:dyDescent="0.3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 x14ac:dyDescent="0.3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 x14ac:dyDescent="0.3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 x14ac:dyDescent="0.3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 x14ac:dyDescent="0.3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 x14ac:dyDescent="0.3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 x14ac:dyDescent="0.3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 x14ac:dyDescent="0.3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 x14ac:dyDescent="0.3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 x14ac:dyDescent="0.3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 x14ac:dyDescent="0.3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 x14ac:dyDescent="0.3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 x14ac:dyDescent="0.3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 x14ac:dyDescent="0.3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 x14ac:dyDescent="0.3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 x14ac:dyDescent="0.3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 x14ac:dyDescent="0.3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 x14ac:dyDescent="0.3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 x14ac:dyDescent="0.3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 x14ac:dyDescent="0.3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 x14ac:dyDescent="0.3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 x14ac:dyDescent="0.3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 x14ac:dyDescent="0.3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 x14ac:dyDescent="0.3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 x14ac:dyDescent="0.3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 x14ac:dyDescent="0.3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 x14ac:dyDescent="0.3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 x14ac:dyDescent="0.3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 x14ac:dyDescent="0.3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 x14ac:dyDescent="0.3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 x14ac:dyDescent="0.3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 x14ac:dyDescent="0.3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 x14ac:dyDescent="0.3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 x14ac:dyDescent="0.3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 x14ac:dyDescent="0.3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 x14ac:dyDescent="0.3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 x14ac:dyDescent="0.3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 x14ac:dyDescent="0.3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 x14ac:dyDescent="0.3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 x14ac:dyDescent="0.3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 x14ac:dyDescent="0.3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 x14ac:dyDescent="0.3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 x14ac:dyDescent="0.3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 x14ac:dyDescent="0.3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 x14ac:dyDescent="0.3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 x14ac:dyDescent="0.3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 x14ac:dyDescent="0.3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 x14ac:dyDescent="0.3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 x14ac:dyDescent="0.3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 x14ac:dyDescent="0.3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 x14ac:dyDescent="0.3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 x14ac:dyDescent="0.3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 x14ac:dyDescent="0.3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 x14ac:dyDescent="0.3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 x14ac:dyDescent="0.3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 x14ac:dyDescent="0.3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 x14ac:dyDescent="0.3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 x14ac:dyDescent="0.3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 x14ac:dyDescent="0.3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 x14ac:dyDescent="0.3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 x14ac:dyDescent="0.3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 x14ac:dyDescent="0.3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 x14ac:dyDescent="0.3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 x14ac:dyDescent="0.3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 x14ac:dyDescent="0.3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 x14ac:dyDescent="0.3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 x14ac:dyDescent="0.3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 x14ac:dyDescent="0.3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 x14ac:dyDescent="0.3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 x14ac:dyDescent="0.3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 x14ac:dyDescent="0.3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 x14ac:dyDescent="0.3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 x14ac:dyDescent="0.3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 x14ac:dyDescent="0.3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 x14ac:dyDescent="0.3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 x14ac:dyDescent="0.3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 x14ac:dyDescent="0.3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 x14ac:dyDescent="0.3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 x14ac:dyDescent="0.3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 x14ac:dyDescent="0.3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 x14ac:dyDescent="0.3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 x14ac:dyDescent="0.3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 x14ac:dyDescent="0.3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 x14ac:dyDescent="0.3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 x14ac:dyDescent="0.3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 x14ac:dyDescent="0.3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 x14ac:dyDescent="0.3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 x14ac:dyDescent="0.3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 x14ac:dyDescent="0.3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 x14ac:dyDescent="0.3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 x14ac:dyDescent="0.3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 x14ac:dyDescent="0.3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 x14ac:dyDescent="0.3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 x14ac:dyDescent="0.3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 x14ac:dyDescent="0.3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 x14ac:dyDescent="0.3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 x14ac:dyDescent="0.3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 x14ac:dyDescent="0.3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 x14ac:dyDescent="0.3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 x14ac:dyDescent="0.3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 x14ac:dyDescent="0.3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 x14ac:dyDescent="0.3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 x14ac:dyDescent="0.3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 x14ac:dyDescent="0.3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 x14ac:dyDescent="0.3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 x14ac:dyDescent="0.3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 x14ac:dyDescent="0.3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 x14ac:dyDescent="0.3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 x14ac:dyDescent="0.3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 x14ac:dyDescent="0.3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 x14ac:dyDescent="0.3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 x14ac:dyDescent="0.3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 x14ac:dyDescent="0.3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 x14ac:dyDescent="0.3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 x14ac:dyDescent="0.3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 x14ac:dyDescent="0.3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 x14ac:dyDescent="0.3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 x14ac:dyDescent="0.3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 x14ac:dyDescent="0.3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 x14ac:dyDescent="0.3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 x14ac:dyDescent="0.3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 x14ac:dyDescent="0.3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 x14ac:dyDescent="0.3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 x14ac:dyDescent="0.3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 x14ac:dyDescent="0.3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 x14ac:dyDescent="0.3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 x14ac:dyDescent="0.3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 x14ac:dyDescent="0.3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 x14ac:dyDescent="0.3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 x14ac:dyDescent="0.3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 x14ac:dyDescent="0.3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 x14ac:dyDescent="0.3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 x14ac:dyDescent="0.3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 x14ac:dyDescent="0.3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 x14ac:dyDescent="0.3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 x14ac:dyDescent="0.3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 x14ac:dyDescent="0.3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 x14ac:dyDescent="0.3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 x14ac:dyDescent="0.3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 x14ac:dyDescent="0.3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 x14ac:dyDescent="0.3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 x14ac:dyDescent="0.3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 x14ac:dyDescent="0.3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 x14ac:dyDescent="0.3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 x14ac:dyDescent="0.3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 x14ac:dyDescent="0.3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 x14ac:dyDescent="0.3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 x14ac:dyDescent="0.3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 x14ac:dyDescent="0.3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 x14ac:dyDescent="0.3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 x14ac:dyDescent="0.3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 x14ac:dyDescent="0.3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 x14ac:dyDescent="0.3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 x14ac:dyDescent="0.3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 x14ac:dyDescent="0.3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 x14ac:dyDescent="0.3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 x14ac:dyDescent="0.3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 x14ac:dyDescent="0.3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 x14ac:dyDescent="0.3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 x14ac:dyDescent="0.3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 x14ac:dyDescent="0.3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 x14ac:dyDescent="0.3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 x14ac:dyDescent="0.3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 x14ac:dyDescent="0.3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 x14ac:dyDescent="0.3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 x14ac:dyDescent="0.3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 x14ac:dyDescent="0.3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 x14ac:dyDescent="0.3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 x14ac:dyDescent="0.3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 x14ac:dyDescent="0.3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 x14ac:dyDescent="0.3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 x14ac:dyDescent="0.3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 x14ac:dyDescent="0.3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 x14ac:dyDescent="0.3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 x14ac:dyDescent="0.3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 x14ac:dyDescent="0.3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 x14ac:dyDescent="0.3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 x14ac:dyDescent="0.3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 x14ac:dyDescent="0.3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 x14ac:dyDescent="0.3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 x14ac:dyDescent="0.3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 x14ac:dyDescent="0.3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 x14ac:dyDescent="0.3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 x14ac:dyDescent="0.3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 x14ac:dyDescent="0.3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 x14ac:dyDescent="0.3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 x14ac:dyDescent="0.3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 x14ac:dyDescent="0.3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 x14ac:dyDescent="0.3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 x14ac:dyDescent="0.3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 x14ac:dyDescent="0.3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 x14ac:dyDescent="0.3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 x14ac:dyDescent="0.3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 x14ac:dyDescent="0.3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 x14ac:dyDescent="0.3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 x14ac:dyDescent="0.3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 x14ac:dyDescent="0.3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 x14ac:dyDescent="0.3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 x14ac:dyDescent="0.3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 x14ac:dyDescent="0.3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 x14ac:dyDescent="0.3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 x14ac:dyDescent="0.3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 x14ac:dyDescent="0.3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 x14ac:dyDescent="0.3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 x14ac:dyDescent="0.3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 x14ac:dyDescent="0.3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 x14ac:dyDescent="0.3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 x14ac:dyDescent="0.3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 x14ac:dyDescent="0.3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 x14ac:dyDescent="0.3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 x14ac:dyDescent="0.3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 x14ac:dyDescent="0.3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 x14ac:dyDescent="0.3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 x14ac:dyDescent="0.3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 x14ac:dyDescent="0.3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 x14ac:dyDescent="0.3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 x14ac:dyDescent="0.3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 x14ac:dyDescent="0.3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 x14ac:dyDescent="0.3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 x14ac:dyDescent="0.3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 x14ac:dyDescent="0.3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 x14ac:dyDescent="0.3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 x14ac:dyDescent="0.3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 x14ac:dyDescent="0.3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 x14ac:dyDescent="0.3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 x14ac:dyDescent="0.3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 x14ac:dyDescent="0.3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 x14ac:dyDescent="0.3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 x14ac:dyDescent="0.3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 x14ac:dyDescent="0.3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 x14ac:dyDescent="0.3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 x14ac:dyDescent="0.3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 x14ac:dyDescent="0.3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 x14ac:dyDescent="0.3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 x14ac:dyDescent="0.3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 x14ac:dyDescent="0.3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 x14ac:dyDescent="0.3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 x14ac:dyDescent="0.3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 x14ac:dyDescent="0.3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 x14ac:dyDescent="0.3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 x14ac:dyDescent="0.3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 x14ac:dyDescent="0.3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 x14ac:dyDescent="0.3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 x14ac:dyDescent="0.3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 x14ac:dyDescent="0.3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 x14ac:dyDescent="0.3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 x14ac:dyDescent="0.3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 x14ac:dyDescent="0.3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 x14ac:dyDescent="0.3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 x14ac:dyDescent="0.3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 x14ac:dyDescent="0.3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 x14ac:dyDescent="0.3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 x14ac:dyDescent="0.3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 x14ac:dyDescent="0.3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 x14ac:dyDescent="0.3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 x14ac:dyDescent="0.3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 x14ac:dyDescent="0.3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 x14ac:dyDescent="0.3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 x14ac:dyDescent="0.3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 x14ac:dyDescent="0.3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 x14ac:dyDescent="0.3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 x14ac:dyDescent="0.3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 x14ac:dyDescent="0.3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 x14ac:dyDescent="0.3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 x14ac:dyDescent="0.3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 x14ac:dyDescent="0.3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 x14ac:dyDescent="0.3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 x14ac:dyDescent="0.3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 x14ac:dyDescent="0.3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 x14ac:dyDescent="0.3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 x14ac:dyDescent="0.3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 x14ac:dyDescent="0.3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 x14ac:dyDescent="0.3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 x14ac:dyDescent="0.3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 x14ac:dyDescent="0.3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 x14ac:dyDescent="0.3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 x14ac:dyDescent="0.3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 x14ac:dyDescent="0.3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 x14ac:dyDescent="0.3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 x14ac:dyDescent="0.3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 x14ac:dyDescent="0.3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 x14ac:dyDescent="0.3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 x14ac:dyDescent="0.3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 x14ac:dyDescent="0.3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 x14ac:dyDescent="0.3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 x14ac:dyDescent="0.3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 x14ac:dyDescent="0.3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 x14ac:dyDescent="0.3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 x14ac:dyDescent="0.3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 x14ac:dyDescent="0.3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 x14ac:dyDescent="0.3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 x14ac:dyDescent="0.3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 x14ac:dyDescent="0.3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 x14ac:dyDescent="0.3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 x14ac:dyDescent="0.3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 x14ac:dyDescent="0.3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 x14ac:dyDescent="0.3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 x14ac:dyDescent="0.3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 x14ac:dyDescent="0.3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 x14ac:dyDescent="0.3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 x14ac:dyDescent="0.3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 x14ac:dyDescent="0.3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 x14ac:dyDescent="0.3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 x14ac:dyDescent="0.3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 x14ac:dyDescent="0.3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 x14ac:dyDescent="0.3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 x14ac:dyDescent="0.3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 x14ac:dyDescent="0.3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 x14ac:dyDescent="0.3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 x14ac:dyDescent="0.3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 x14ac:dyDescent="0.3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 x14ac:dyDescent="0.3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 x14ac:dyDescent="0.3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 x14ac:dyDescent="0.3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 x14ac:dyDescent="0.3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 x14ac:dyDescent="0.3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 x14ac:dyDescent="0.3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 x14ac:dyDescent="0.3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 x14ac:dyDescent="0.3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 x14ac:dyDescent="0.3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 x14ac:dyDescent="0.3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 x14ac:dyDescent="0.3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 x14ac:dyDescent="0.3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 x14ac:dyDescent="0.3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 x14ac:dyDescent="0.3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 x14ac:dyDescent="0.3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 x14ac:dyDescent="0.3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 x14ac:dyDescent="0.3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 x14ac:dyDescent="0.3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 x14ac:dyDescent="0.3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 x14ac:dyDescent="0.3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 x14ac:dyDescent="0.3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 x14ac:dyDescent="0.3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 x14ac:dyDescent="0.3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 x14ac:dyDescent="0.3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 x14ac:dyDescent="0.3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 x14ac:dyDescent="0.3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 x14ac:dyDescent="0.3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 x14ac:dyDescent="0.3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 x14ac:dyDescent="0.3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 x14ac:dyDescent="0.3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 x14ac:dyDescent="0.3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 x14ac:dyDescent="0.3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 x14ac:dyDescent="0.3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 x14ac:dyDescent="0.3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 x14ac:dyDescent="0.3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 x14ac:dyDescent="0.3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 x14ac:dyDescent="0.3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 x14ac:dyDescent="0.3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 x14ac:dyDescent="0.3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 x14ac:dyDescent="0.3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 x14ac:dyDescent="0.3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 x14ac:dyDescent="0.3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 x14ac:dyDescent="0.3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 x14ac:dyDescent="0.3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 x14ac:dyDescent="0.3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 x14ac:dyDescent="0.3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 x14ac:dyDescent="0.3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 x14ac:dyDescent="0.3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 x14ac:dyDescent="0.3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 x14ac:dyDescent="0.3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 x14ac:dyDescent="0.3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 x14ac:dyDescent="0.3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 x14ac:dyDescent="0.3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 x14ac:dyDescent="0.3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 x14ac:dyDescent="0.3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 x14ac:dyDescent="0.3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 x14ac:dyDescent="0.3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 x14ac:dyDescent="0.3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 x14ac:dyDescent="0.3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 x14ac:dyDescent="0.3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 x14ac:dyDescent="0.3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 x14ac:dyDescent="0.3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 x14ac:dyDescent="0.3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 x14ac:dyDescent="0.3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 x14ac:dyDescent="0.3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 x14ac:dyDescent="0.3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 x14ac:dyDescent="0.3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 x14ac:dyDescent="0.3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 x14ac:dyDescent="0.3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 x14ac:dyDescent="0.3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 x14ac:dyDescent="0.3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 x14ac:dyDescent="0.3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 x14ac:dyDescent="0.3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 x14ac:dyDescent="0.3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 x14ac:dyDescent="0.3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 x14ac:dyDescent="0.3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 x14ac:dyDescent="0.3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 x14ac:dyDescent="0.3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 x14ac:dyDescent="0.3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 x14ac:dyDescent="0.3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 x14ac:dyDescent="0.3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 x14ac:dyDescent="0.3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 x14ac:dyDescent="0.3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 x14ac:dyDescent="0.3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 x14ac:dyDescent="0.3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 x14ac:dyDescent="0.3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 x14ac:dyDescent="0.3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 x14ac:dyDescent="0.3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 x14ac:dyDescent="0.3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 x14ac:dyDescent="0.3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 x14ac:dyDescent="0.3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 x14ac:dyDescent="0.3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 x14ac:dyDescent="0.3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 x14ac:dyDescent="0.3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 x14ac:dyDescent="0.3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 x14ac:dyDescent="0.3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 x14ac:dyDescent="0.3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 x14ac:dyDescent="0.3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 x14ac:dyDescent="0.3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 x14ac:dyDescent="0.3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 x14ac:dyDescent="0.3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 x14ac:dyDescent="0.3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 x14ac:dyDescent="0.3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 x14ac:dyDescent="0.3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 x14ac:dyDescent="0.3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 x14ac:dyDescent="0.3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 x14ac:dyDescent="0.3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 x14ac:dyDescent="0.3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 x14ac:dyDescent="0.3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 x14ac:dyDescent="0.3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 x14ac:dyDescent="0.3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 x14ac:dyDescent="0.3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 x14ac:dyDescent="0.3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 x14ac:dyDescent="0.3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 x14ac:dyDescent="0.3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 x14ac:dyDescent="0.3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 x14ac:dyDescent="0.3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 x14ac:dyDescent="0.3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 x14ac:dyDescent="0.3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 x14ac:dyDescent="0.3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 x14ac:dyDescent="0.3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 x14ac:dyDescent="0.3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 x14ac:dyDescent="0.3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 x14ac:dyDescent="0.3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 x14ac:dyDescent="0.3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 x14ac:dyDescent="0.3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 x14ac:dyDescent="0.3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 x14ac:dyDescent="0.3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 x14ac:dyDescent="0.3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 x14ac:dyDescent="0.3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 x14ac:dyDescent="0.3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 x14ac:dyDescent="0.3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 x14ac:dyDescent="0.3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 x14ac:dyDescent="0.3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 x14ac:dyDescent="0.3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 x14ac:dyDescent="0.3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 x14ac:dyDescent="0.3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 x14ac:dyDescent="0.3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 x14ac:dyDescent="0.3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 x14ac:dyDescent="0.3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 x14ac:dyDescent="0.3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 x14ac:dyDescent="0.3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 x14ac:dyDescent="0.3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 x14ac:dyDescent="0.3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 x14ac:dyDescent="0.3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 x14ac:dyDescent="0.3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 x14ac:dyDescent="0.3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 x14ac:dyDescent="0.3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 x14ac:dyDescent="0.3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 x14ac:dyDescent="0.3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 x14ac:dyDescent="0.3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 x14ac:dyDescent="0.3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 x14ac:dyDescent="0.3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 x14ac:dyDescent="0.3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 x14ac:dyDescent="0.3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 x14ac:dyDescent="0.3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 x14ac:dyDescent="0.3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 x14ac:dyDescent="0.3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 x14ac:dyDescent="0.3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 x14ac:dyDescent="0.3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 x14ac:dyDescent="0.3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 x14ac:dyDescent="0.3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 x14ac:dyDescent="0.3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 x14ac:dyDescent="0.3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 x14ac:dyDescent="0.3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 x14ac:dyDescent="0.3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 x14ac:dyDescent="0.3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 x14ac:dyDescent="0.3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 x14ac:dyDescent="0.3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 x14ac:dyDescent="0.3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 x14ac:dyDescent="0.3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 x14ac:dyDescent="0.3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 x14ac:dyDescent="0.3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 x14ac:dyDescent="0.3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 x14ac:dyDescent="0.3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 x14ac:dyDescent="0.3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 x14ac:dyDescent="0.3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 x14ac:dyDescent="0.3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 x14ac:dyDescent="0.3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 x14ac:dyDescent="0.3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 x14ac:dyDescent="0.3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 x14ac:dyDescent="0.3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 x14ac:dyDescent="0.3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 x14ac:dyDescent="0.3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 x14ac:dyDescent="0.3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 x14ac:dyDescent="0.3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 x14ac:dyDescent="0.3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 x14ac:dyDescent="0.3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 x14ac:dyDescent="0.3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 x14ac:dyDescent="0.3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 x14ac:dyDescent="0.3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 x14ac:dyDescent="0.3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 x14ac:dyDescent="0.3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 x14ac:dyDescent="0.3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 x14ac:dyDescent="0.3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 x14ac:dyDescent="0.3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 x14ac:dyDescent="0.3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 x14ac:dyDescent="0.3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 x14ac:dyDescent="0.3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 x14ac:dyDescent="0.3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 x14ac:dyDescent="0.3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 x14ac:dyDescent="0.3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 x14ac:dyDescent="0.3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 x14ac:dyDescent="0.3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 x14ac:dyDescent="0.3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 x14ac:dyDescent="0.3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 x14ac:dyDescent="0.3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 x14ac:dyDescent="0.3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 x14ac:dyDescent="0.3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 x14ac:dyDescent="0.3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 x14ac:dyDescent="0.3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 x14ac:dyDescent="0.3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 x14ac:dyDescent="0.3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 x14ac:dyDescent="0.3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 x14ac:dyDescent="0.3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 x14ac:dyDescent="0.3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 x14ac:dyDescent="0.3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 x14ac:dyDescent="0.3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 x14ac:dyDescent="0.3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 x14ac:dyDescent="0.3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 x14ac:dyDescent="0.3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 x14ac:dyDescent="0.3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 x14ac:dyDescent="0.3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 x14ac:dyDescent="0.3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 x14ac:dyDescent="0.3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 x14ac:dyDescent="0.3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 x14ac:dyDescent="0.3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 x14ac:dyDescent="0.3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 x14ac:dyDescent="0.3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 x14ac:dyDescent="0.3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 x14ac:dyDescent="0.3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 x14ac:dyDescent="0.3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 x14ac:dyDescent="0.3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 x14ac:dyDescent="0.3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 x14ac:dyDescent="0.3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 x14ac:dyDescent="0.3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 x14ac:dyDescent="0.3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 x14ac:dyDescent="0.3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 x14ac:dyDescent="0.3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 x14ac:dyDescent="0.3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 x14ac:dyDescent="0.3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 x14ac:dyDescent="0.3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 x14ac:dyDescent="0.3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 x14ac:dyDescent="0.3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 x14ac:dyDescent="0.3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 x14ac:dyDescent="0.3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 x14ac:dyDescent="0.3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 x14ac:dyDescent="0.3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 x14ac:dyDescent="0.3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 x14ac:dyDescent="0.3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 x14ac:dyDescent="0.3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 x14ac:dyDescent="0.3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 x14ac:dyDescent="0.3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 x14ac:dyDescent="0.3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 x14ac:dyDescent="0.3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 x14ac:dyDescent="0.3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 x14ac:dyDescent="0.3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 x14ac:dyDescent="0.3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 x14ac:dyDescent="0.3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 x14ac:dyDescent="0.3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 x14ac:dyDescent="0.3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 x14ac:dyDescent="0.3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 x14ac:dyDescent="0.3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 x14ac:dyDescent="0.3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 x14ac:dyDescent="0.3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 x14ac:dyDescent="0.3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 x14ac:dyDescent="0.3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 x14ac:dyDescent="0.3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 x14ac:dyDescent="0.3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 x14ac:dyDescent="0.3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 x14ac:dyDescent="0.3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 x14ac:dyDescent="0.3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 x14ac:dyDescent="0.3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 x14ac:dyDescent="0.3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 x14ac:dyDescent="0.3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 x14ac:dyDescent="0.3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 x14ac:dyDescent="0.3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 x14ac:dyDescent="0.3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 x14ac:dyDescent="0.3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 x14ac:dyDescent="0.3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 x14ac:dyDescent="0.3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 x14ac:dyDescent="0.3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 x14ac:dyDescent="0.3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 x14ac:dyDescent="0.3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 x14ac:dyDescent="0.3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 x14ac:dyDescent="0.3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 x14ac:dyDescent="0.3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 x14ac:dyDescent="0.3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 x14ac:dyDescent="0.3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 x14ac:dyDescent="0.3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 x14ac:dyDescent="0.3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 x14ac:dyDescent="0.3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 x14ac:dyDescent="0.3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 x14ac:dyDescent="0.3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 x14ac:dyDescent="0.3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 x14ac:dyDescent="0.3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 x14ac:dyDescent="0.3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 x14ac:dyDescent="0.3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 x14ac:dyDescent="0.3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 x14ac:dyDescent="0.3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 x14ac:dyDescent="0.3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 x14ac:dyDescent="0.3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 x14ac:dyDescent="0.3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 x14ac:dyDescent="0.3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 x14ac:dyDescent="0.3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 x14ac:dyDescent="0.3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 x14ac:dyDescent="0.3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 x14ac:dyDescent="0.3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 x14ac:dyDescent="0.3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 x14ac:dyDescent="0.3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 x14ac:dyDescent="0.3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 x14ac:dyDescent="0.3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 x14ac:dyDescent="0.3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 x14ac:dyDescent="0.3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 x14ac:dyDescent="0.3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 x14ac:dyDescent="0.3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 x14ac:dyDescent="0.3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 x14ac:dyDescent="0.3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 x14ac:dyDescent="0.3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 x14ac:dyDescent="0.3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 x14ac:dyDescent="0.3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 x14ac:dyDescent="0.3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 x14ac:dyDescent="0.3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 x14ac:dyDescent="0.3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 x14ac:dyDescent="0.3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 x14ac:dyDescent="0.3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 x14ac:dyDescent="0.3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 x14ac:dyDescent="0.3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 x14ac:dyDescent="0.3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 x14ac:dyDescent="0.3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 x14ac:dyDescent="0.3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 x14ac:dyDescent="0.3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 x14ac:dyDescent="0.3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 x14ac:dyDescent="0.3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 x14ac:dyDescent="0.3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 x14ac:dyDescent="0.3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 x14ac:dyDescent="0.3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 x14ac:dyDescent="0.3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 x14ac:dyDescent="0.3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 x14ac:dyDescent="0.3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 x14ac:dyDescent="0.3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 x14ac:dyDescent="0.3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 x14ac:dyDescent="0.3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 x14ac:dyDescent="0.3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 x14ac:dyDescent="0.3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 x14ac:dyDescent="0.3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 x14ac:dyDescent="0.3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 x14ac:dyDescent="0.3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 x14ac:dyDescent="0.3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 x14ac:dyDescent="0.3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 x14ac:dyDescent="0.3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 x14ac:dyDescent="0.3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 x14ac:dyDescent="0.3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 x14ac:dyDescent="0.3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 x14ac:dyDescent="0.3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 x14ac:dyDescent="0.3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 x14ac:dyDescent="0.3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 x14ac:dyDescent="0.3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 x14ac:dyDescent="0.3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 x14ac:dyDescent="0.3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 x14ac:dyDescent="0.3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 x14ac:dyDescent="0.3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 x14ac:dyDescent="0.3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 x14ac:dyDescent="0.3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 x14ac:dyDescent="0.3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 x14ac:dyDescent="0.3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 x14ac:dyDescent="0.3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 x14ac:dyDescent="0.3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 x14ac:dyDescent="0.3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 x14ac:dyDescent="0.3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 x14ac:dyDescent="0.3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 x14ac:dyDescent="0.3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 x14ac:dyDescent="0.3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 x14ac:dyDescent="0.3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 x14ac:dyDescent="0.3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 x14ac:dyDescent="0.3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 x14ac:dyDescent="0.3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 x14ac:dyDescent="0.3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 x14ac:dyDescent="0.3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 x14ac:dyDescent="0.3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 x14ac:dyDescent="0.3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 x14ac:dyDescent="0.3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 x14ac:dyDescent="0.3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 x14ac:dyDescent="0.3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 x14ac:dyDescent="0.3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 x14ac:dyDescent="0.3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 x14ac:dyDescent="0.3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 x14ac:dyDescent="0.3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 x14ac:dyDescent="0.3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 x14ac:dyDescent="0.3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 x14ac:dyDescent="0.3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 x14ac:dyDescent="0.3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 x14ac:dyDescent="0.3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 x14ac:dyDescent="0.3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 x14ac:dyDescent="0.3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 x14ac:dyDescent="0.3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 x14ac:dyDescent="0.3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 x14ac:dyDescent="0.3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 x14ac:dyDescent="0.3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 x14ac:dyDescent="0.3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 x14ac:dyDescent="0.3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 x14ac:dyDescent="0.3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 x14ac:dyDescent="0.3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 x14ac:dyDescent="0.3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 x14ac:dyDescent="0.3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 x14ac:dyDescent="0.3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 x14ac:dyDescent="0.3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 x14ac:dyDescent="0.3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 x14ac:dyDescent="0.3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 x14ac:dyDescent="0.3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 x14ac:dyDescent="0.3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 x14ac:dyDescent="0.3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 x14ac:dyDescent="0.3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 x14ac:dyDescent="0.3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 x14ac:dyDescent="0.3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 x14ac:dyDescent="0.3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 x14ac:dyDescent="0.3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 x14ac:dyDescent="0.3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 x14ac:dyDescent="0.3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 x14ac:dyDescent="0.3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 x14ac:dyDescent="0.3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 x14ac:dyDescent="0.3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 x14ac:dyDescent="0.3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 x14ac:dyDescent="0.3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 x14ac:dyDescent="0.3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 x14ac:dyDescent="0.3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 x14ac:dyDescent="0.3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 x14ac:dyDescent="0.3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 x14ac:dyDescent="0.3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 x14ac:dyDescent="0.3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 x14ac:dyDescent="0.3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 x14ac:dyDescent="0.3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 x14ac:dyDescent="0.3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 x14ac:dyDescent="0.3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 x14ac:dyDescent="0.3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 x14ac:dyDescent="0.3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 x14ac:dyDescent="0.3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 x14ac:dyDescent="0.3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 x14ac:dyDescent="0.3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 x14ac:dyDescent="0.3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 x14ac:dyDescent="0.3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 x14ac:dyDescent="0.3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 x14ac:dyDescent="0.3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 x14ac:dyDescent="0.3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 x14ac:dyDescent="0.3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 x14ac:dyDescent="0.3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 x14ac:dyDescent="0.3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 x14ac:dyDescent="0.3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 x14ac:dyDescent="0.3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 x14ac:dyDescent="0.3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 x14ac:dyDescent="0.3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 x14ac:dyDescent="0.3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 x14ac:dyDescent="0.3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 x14ac:dyDescent="0.3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 x14ac:dyDescent="0.3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 x14ac:dyDescent="0.3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 x14ac:dyDescent="0.3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 x14ac:dyDescent="0.3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 x14ac:dyDescent="0.3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 x14ac:dyDescent="0.3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 x14ac:dyDescent="0.3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 x14ac:dyDescent="0.3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 x14ac:dyDescent="0.3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 x14ac:dyDescent="0.3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 x14ac:dyDescent="0.3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 x14ac:dyDescent="0.3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 x14ac:dyDescent="0.3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 x14ac:dyDescent="0.3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 x14ac:dyDescent="0.3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 x14ac:dyDescent="0.3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 x14ac:dyDescent="0.3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 x14ac:dyDescent="0.3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 x14ac:dyDescent="0.3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 x14ac:dyDescent="0.3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 x14ac:dyDescent="0.3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 x14ac:dyDescent="0.3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 x14ac:dyDescent="0.3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 x14ac:dyDescent="0.3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 x14ac:dyDescent="0.3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 x14ac:dyDescent="0.3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 x14ac:dyDescent="0.3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 x14ac:dyDescent="0.3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 x14ac:dyDescent="0.3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 x14ac:dyDescent="0.3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 x14ac:dyDescent="0.3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 x14ac:dyDescent="0.3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 x14ac:dyDescent="0.3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 x14ac:dyDescent="0.3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 x14ac:dyDescent="0.3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 x14ac:dyDescent="0.3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 x14ac:dyDescent="0.3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 x14ac:dyDescent="0.3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 x14ac:dyDescent="0.3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 x14ac:dyDescent="0.3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 x14ac:dyDescent="0.3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 x14ac:dyDescent="0.3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 x14ac:dyDescent="0.3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 x14ac:dyDescent="0.3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 x14ac:dyDescent="0.3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 x14ac:dyDescent="0.3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 x14ac:dyDescent="0.3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 x14ac:dyDescent="0.3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 x14ac:dyDescent="0.3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 x14ac:dyDescent="0.3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 x14ac:dyDescent="0.3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 x14ac:dyDescent="0.3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 x14ac:dyDescent="0.3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 x14ac:dyDescent="0.3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 x14ac:dyDescent="0.3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 x14ac:dyDescent="0.3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 x14ac:dyDescent="0.3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 x14ac:dyDescent="0.3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 x14ac:dyDescent="0.3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 x14ac:dyDescent="0.3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 x14ac:dyDescent="0.3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 x14ac:dyDescent="0.3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 x14ac:dyDescent="0.3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 x14ac:dyDescent="0.3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 x14ac:dyDescent="0.3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 x14ac:dyDescent="0.3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 x14ac:dyDescent="0.3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 x14ac:dyDescent="0.3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 x14ac:dyDescent="0.3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 x14ac:dyDescent="0.3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 x14ac:dyDescent="0.3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 x14ac:dyDescent="0.3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 x14ac:dyDescent="0.3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 x14ac:dyDescent="0.3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 x14ac:dyDescent="0.3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 x14ac:dyDescent="0.3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 x14ac:dyDescent="0.3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 x14ac:dyDescent="0.3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 x14ac:dyDescent="0.3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 x14ac:dyDescent="0.3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 x14ac:dyDescent="0.3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 x14ac:dyDescent="0.3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 x14ac:dyDescent="0.3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 x14ac:dyDescent="0.3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 x14ac:dyDescent="0.3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 x14ac:dyDescent="0.3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 x14ac:dyDescent="0.3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 x14ac:dyDescent="0.3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 x14ac:dyDescent="0.3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 x14ac:dyDescent="0.3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 x14ac:dyDescent="0.3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 x14ac:dyDescent="0.3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 x14ac:dyDescent="0.3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 x14ac:dyDescent="0.3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 x14ac:dyDescent="0.3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 x14ac:dyDescent="0.3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 x14ac:dyDescent="0.3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 x14ac:dyDescent="0.3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 x14ac:dyDescent="0.3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 x14ac:dyDescent="0.3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 x14ac:dyDescent="0.3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 x14ac:dyDescent="0.3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 x14ac:dyDescent="0.3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 x14ac:dyDescent="0.3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 x14ac:dyDescent="0.3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 x14ac:dyDescent="0.3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 x14ac:dyDescent="0.3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 x14ac:dyDescent="0.3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 x14ac:dyDescent="0.3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 x14ac:dyDescent="0.3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 x14ac:dyDescent="0.3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 x14ac:dyDescent="0.3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 x14ac:dyDescent="0.3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 x14ac:dyDescent="0.3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 x14ac:dyDescent="0.3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 x14ac:dyDescent="0.3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 x14ac:dyDescent="0.3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 x14ac:dyDescent="0.3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 x14ac:dyDescent="0.3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 x14ac:dyDescent="0.3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 x14ac:dyDescent="0.3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 x14ac:dyDescent="0.3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 x14ac:dyDescent="0.3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 x14ac:dyDescent="0.3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 x14ac:dyDescent="0.3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 x14ac:dyDescent="0.3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 x14ac:dyDescent="0.3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 x14ac:dyDescent="0.3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 x14ac:dyDescent="0.3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 x14ac:dyDescent="0.3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 x14ac:dyDescent="0.3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 x14ac:dyDescent="0.3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 x14ac:dyDescent="0.3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 x14ac:dyDescent="0.3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 x14ac:dyDescent="0.3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 x14ac:dyDescent="0.3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 x14ac:dyDescent="0.3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 x14ac:dyDescent="0.3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 x14ac:dyDescent="0.3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 x14ac:dyDescent="0.3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 x14ac:dyDescent="0.3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 x14ac:dyDescent="0.3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 x14ac:dyDescent="0.3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 x14ac:dyDescent="0.3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 x14ac:dyDescent="0.3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 x14ac:dyDescent="0.3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 x14ac:dyDescent="0.3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 x14ac:dyDescent="0.3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 x14ac:dyDescent="0.3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 x14ac:dyDescent="0.3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 x14ac:dyDescent="0.3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 x14ac:dyDescent="0.3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 x14ac:dyDescent="0.3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 x14ac:dyDescent="0.3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 x14ac:dyDescent="0.3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 x14ac:dyDescent="0.3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 x14ac:dyDescent="0.3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 x14ac:dyDescent="0.3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 x14ac:dyDescent="0.3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 x14ac:dyDescent="0.3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 x14ac:dyDescent="0.3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 x14ac:dyDescent="0.3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 x14ac:dyDescent="0.3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 x14ac:dyDescent="0.3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 x14ac:dyDescent="0.3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 x14ac:dyDescent="0.3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 x14ac:dyDescent="0.3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 x14ac:dyDescent="0.3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 x14ac:dyDescent="0.3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 x14ac:dyDescent="0.3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 x14ac:dyDescent="0.3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 x14ac:dyDescent="0.3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 x14ac:dyDescent="0.3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 x14ac:dyDescent="0.3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 x14ac:dyDescent="0.3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 x14ac:dyDescent="0.3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 x14ac:dyDescent="0.3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 x14ac:dyDescent="0.3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 x14ac:dyDescent="0.3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 x14ac:dyDescent="0.3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 x14ac:dyDescent="0.3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 x14ac:dyDescent="0.3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 x14ac:dyDescent="0.3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 x14ac:dyDescent="0.3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 x14ac:dyDescent="0.3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 x14ac:dyDescent="0.3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 x14ac:dyDescent="0.3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 x14ac:dyDescent="0.3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 x14ac:dyDescent="0.3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 x14ac:dyDescent="0.3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 x14ac:dyDescent="0.3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 x14ac:dyDescent="0.3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 x14ac:dyDescent="0.3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 x14ac:dyDescent="0.3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 x14ac:dyDescent="0.3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 x14ac:dyDescent="0.3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 x14ac:dyDescent="0.3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 x14ac:dyDescent="0.3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 x14ac:dyDescent="0.3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 x14ac:dyDescent="0.3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 x14ac:dyDescent="0.3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 x14ac:dyDescent="0.3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 x14ac:dyDescent="0.3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 x14ac:dyDescent="0.3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 x14ac:dyDescent="0.3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 x14ac:dyDescent="0.3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 x14ac:dyDescent="0.3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 x14ac:dyDescent="0.3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 x14ac:dyDescent="0.3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 x14ac:dyDescent="0.3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 x14ac:dyDescent="0.3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 x14ac:dyDescent="0.3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 x14ac:dyDescent="0.3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 x14ac:dyDescent="0.3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 x14ac:dyDescent="0.3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 x14ac:dyDescent="0.3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 x14ac:dyDescent="0.3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 x14ac:dyDescent="0.3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 x14ac:dyDescent="0.3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 x14ac:dyDescent="0.3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 x14ac:dyDescent="0.3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 x14ac:dyDescent="0.3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 x14ac:dyDescent="0.3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 x14ac:dyDescent="0.3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 x14ac:dyDescent="0.3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 x14ac:dyDescent="0.3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 x14ac:dyDescent="0.3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 x14ac:dyDescent="0.3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 x14ac:dyDescent="0.3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 x14ac:dyDescent="0.3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 x14ac:dyDescent="0.3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 x14ac:dyDescent="0.3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 x14ac:dyDescent="0.3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 x14ac:dyDescent="0.3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 x14ac:dyDescent="0.3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 x14ac:dyDescent="0.3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 x14ac:dyDescent="0.3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 x14ac:dyDescent="0.3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 x14ac:dyDescent="0.3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 x14ac:dyDescent="0.3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 x14ac:dyDescent="0.3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 x14ac:dyDescent="0.3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 x14ac:dyDescent="0.3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 x14ac:dyDescent="0.3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 x14ac:dyDescent="0.3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 x14ac:dyDescent="0.3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 x14ac:dyDescent="0.3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 x14ac:dyDescent="0.3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 x14ac:dyDescent="0.3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 x14ac:dyDescent="0.3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 x14ac:dyDescent="0.3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 x14ac:dyDescent="0.3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 x14ac:dyDescent="0.3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 x14ac:dyDescent="0.3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 x14ac:dyDescent="0.3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 x14ac:dyDescent="0.3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 x14ac:dyDescent="0.3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 x14ac:dyDescent="0.3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 x14ac:dyDescent="0.3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 x14ac:dyDescent="0.3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 x14ac:dyDescent="0.3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 x14ac:dyDescent="0.3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 x14ac:dyDescent="0.3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 x14ac:dyDescent="0.3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 x14ac:dyDescent="0.3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 x14ac:dyDescent="0.3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 x14ac:dyDescent="0.3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 x14ac:dyDescent="0.3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 x14ac:dyDescent="0.3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 x14ac:dyDescent="0.3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 x14ac:dyDescent="0.3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 x14ac:dyDescent="0.3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 x14ac:dyDescent="0.3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 x14ac:dyDescent="0.3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 x14ac:dyDescent="0.3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 x14ac:dyDescent="0.3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 x14ac:dyDescent="0.3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 x14ac:dyDescent="0.3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 x14ac:dyDescent="0.3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 x14ac:dyDescent="0.3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 x14ac:dyDescent="0.3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 x14ac:dyDescent="0.3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 x14ac:dyDescent="0.3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 x14ac:dyDescent="0.3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 x14ac:dyDescent="0.3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 x14ac:dyDescent="0.3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 x14ac:dyDescent="0.3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 x14ac:dyDescent="0.3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 x14ac:dyDescent="0.3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 x14ac:dyDescent="0.3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 x14ac:dyDescent="0.3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 x14ac:dyDescent="0.3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 x14ac:dyDescent="0.3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 x14ac:dyDescent="0.3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 x14ac:dyDescent="0.3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 x14ac:dyDescent="0.3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 x14ac:dyDescent="0.3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 x14ac:dyDescent="0.3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 x14ac:dyDescent="0.3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 x14ac:dyDescent="0.3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 x14ac:dyDescent="0.3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 x14ac:dyDescent="0.3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 x14ac:dyDescent="0.3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 x14ac:dyDescent="0.3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 x14ac:dyDescent="0.3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 x14ac:dyDescent="0.3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 x14ac:dyDescent="0.3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 x14ac:dyDescent="0.3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 x14ac:dyDescent="0.3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 x14ac:dyDescent="0.3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 x14ac:dyDescent="0.3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 x14ac:dyDescent="0.3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 x14ac:dyDescent="0.3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 x14ac:dyDescent="0.3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 x14ac:dyDescent="0.3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 x14ac:dyDescent="0.3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 x14ac:dyDescent="0.3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 x14ac:dyDescent="0.3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 x14ac:dyDescent="0.3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 x14ac:dyDescent="0.3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 x14ac:dyDescent="0.3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 x14ac:dyDescent="0.3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 x14ac:dyDescent="0.3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 x14ac:dyDescent="0.3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 x14ac:dyDescent="0.3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 x14ac:dyDescent="0.3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 x14ac:dyDescent="0.3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 x14ac:dyDescent="0.3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 x14ac:dyDescent="0.3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 x14ac:dyDescent="0.3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 x14ac:dyDescent="0.3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 x14ac:dyDescent="0.3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 x14ac:dyDescent="0.3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 x14ac:dyDescent="0.3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 x14ac:dyDescent="0.3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 x14ac:dyDescent="0.3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 x14ac:dyDescent="0.3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 x14ac:dyDescent="0.3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 x14ac:dyDescent="0.3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 x14ac:dyDescent="0.3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 x14ac:dyDescent="0.3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 x14ac:dyDescent="0.3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 x14ac:dyDescent="0.3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 x14ac:dyDescent="0.3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 x14ac:dyDescent="0.3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 x14ac:dyDescent="0.3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 x14ac:dyDescent="0.3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 x14ac:dyDescent="0.3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 x14ac:dyDescent="0.3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 x14ac:dyDescent="0.3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 x14ac:dyDescent="0.3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 x14ac:dyDescent="0.3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 x14ac:dyDescent="0.3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 x14ac:dyDescent="0.3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 x14ac:dyDescent="0.3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 x14ac:dyDescent="0.3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 x14ac:dyDescent="0.3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 x14ac:dyDescent="0.3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 x14ac:dyDescent="0.3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 x14ac:dyDescent="0.3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 x14ac:dyDescent="0.3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 x14ac:dyDescent="0.3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 x14ac:dyDescent="0.3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 x14ac:dyDescent="0.3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 x14ac:dyDescent="0.3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 x14ac:dyDescent="0.3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 x14ac:dyDescent="0.3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 x14ac:dyDescent="0.3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 x14ac:dyDescent="0.3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 x14ac:dyDescent="0.3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 x14ac:dyDescent="0.3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 x14ac:dyDescent="0.3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 x14ac:dyDescent="0.3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 x14ac:dyDescent="0.3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 x14ac:dyDescent="0.3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 x14ac:dyDescent="0.3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 x14ac:dyDescent="0.3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 x14ac:dyDescent="0.3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 x14ac:dyDescent="0.3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 x14ac:dyDescent="0.3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 x14ac:dyDescent="0.3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 x14ac:dyDescent="0.3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 x14ac:dyDescent="0.3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 x14ac:dyDescent="0.3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 x14ac:dyDescent="0.3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 x14ac:dyDescent="0.3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 x14ac:dyDescent="0.3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 x14ac:dyDescent="0.3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 x14ac:dyDescent="0.3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 x14ac:dyDescent="0.3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 x14ac:dyDescent="0.3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 x14ac:dyDescent="0.3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 x14ac:dyDescent="0.3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 x14ac:dyDescent="0.3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 x14ac:dyDescent="0.3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 x14ac:dyDescent="0.3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 x14ac:dyDescent="0.3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 x14ac:dyDescent="0.3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 x14ac:dyDescent="0.3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 x14ac:dyDescent="0.3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 x14ac:dyDescent="0.3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 x14ac:dyDescent="0.3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 x14ac:dyDescent="0.3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 x14ac:dyDescent="0.3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 x14ac:dyDescent="0.3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 x14ac:dyDescent="0.3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 x14ac:dyDescent="0.3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 x14ac:dyDescent="0.3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 x14ac:dyDescent="0.3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 x14ac:dyDescent="0.3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 x14ac:dyDescent="0.3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 x14ac:dyDescent="0.3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 x14ac:dyDescent="0.3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 x14ac:dyDescent="0.3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 x14ac:dyDescent="0.3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 x14ac:dyDescent="0.3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 x14ac:dyDescent="0.3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 x14ac:dyDescent="0.3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 x14ac:dyDescent="0.3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 x14ac:dyDescent="0.3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 x14ac:dyDescent="0.3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 x14ac:dyDescent="0.3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 x14ac:dyDescent="0.3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 x14ac:dyDescent="0.3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 x14ac:dyDescent="0.3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 x14ac:dyDescent="0.3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 x14ac:dyDescent="0.3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 x14ac:dyDescent="0.3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 x14ac:dyDescent="0.3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 x14ac:dyDescent="0.3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 x14ac:dyDescent="0.3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 x14ac:dyDescent="0.3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 x14ac:dyDescent="0.3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 x14ac:dyDescent="0.3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 x14ac:dyDescent="0.3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 x14ac:dyDescent="0.3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 x14ac:dyDescent="0.3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 x14ac:dyDescent="0.3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 x14ac:dyDescent="0.3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 x14ac:dyDescent="0.3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 x14ac:dyDescent="0.3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 x14ac:dyDescent="0.3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 x14ac:dyDescent="0.3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 x14ac:dyDescent="0.3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 x14ac:dyDescent="0.3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 x14ac:dyDescent="0.3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 x14ac:dyDescent="0.3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 x14ac:dyDescent="0.3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 x14ac:dyDescent="0.3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 x14ac:dyDescent="0.3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 x14ac:dyDescent="0.3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 x14ac:dyDescent="0.3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 x14ac:dyDescent="0.3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 x14ac:dyDescent="0.3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 x14ac:dyDescent="0.3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 x14ac:dyDescent="0.3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 x14ac:dyDescent="0.3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 x14ac:dyDescent="0.3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 x14ac:dyDescent="0.3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 x14ac:dyDescent="0.3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 x14ac:dyDescent="0.3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 x14ac:dyDescent="0.3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 x14ac:dyDescent="0.3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 x14ac:dyDescent="0.3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 x14ac:dyDescent="0.3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 x14ac:dyDescent="0.3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 x14ac:dyDescent="0.3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 x14ac:dyDescent="0.3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 x14ac:dyDescent="0.3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 x14ac:dyDescent="0.3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 x14ac:dyDescent="0.3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 x14ac:dyDescent="0.3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 x14ac:dyDescent="0.3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 x14ac:dyDescent="0.3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 x14ac:dyDescent="0.3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 x14ac:dyDescent="0.3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 x14ac:dyDescent="0.3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 x14ac:dyDescent="0.3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 x14ac:dyDescent="0.3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 x14ac:dyDescent="0.3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 x14ac:dyDescent="0.3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 x14ac:dyDescent="0.3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 x14ac:dyDescent="0.3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 x14ac:dyDescent="0.3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 x14ac:dyDescent="0.3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 x14ac:dyDescent="0.3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 x14ac:dyDescent="0.3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 x14ac:dyDescent="0.3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 x14ac:dyDescent="0.3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 x14ac:dyDescent="0.3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 x14ac:dyDescent="0.3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 x14ac:dyDescent="0.3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 x14ac:dyDescent="0.3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 x14ac:dyDescent="0.3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 x14ac:dyDescent="0.3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 x14ac:dyDescent="0.3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 x14ac:dyDescent="0.3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 x14ac:dyDescent="0.3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 x14ac:dyDescent="0.3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 x14ac:dyDescent="0.3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 x14ac:dyDescent="0.3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 x14ac:dyDescent="0.3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 x14ac:dyDescent="0.3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 x14ac:dyDescent="0.3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 x14ac:dyDescent="0.3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 x14ac:dyDescent="0.3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 x14ac:dyDescent="0.3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 x14ac:dyDescent="0.3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 x14ac:dyDescent="0.3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 x14ac:dyDescent="0.3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 x14ac:dyDescent="0.3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 x14ac:dyDescent="0.3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 x14ac:dyDescent="0.3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 x14ac:dyDescent="0.3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 x14ac:dyDescent="0.3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 x14ac:dyDescent="0.3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 x14ac:dyDescent="0.3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 x14ac:dyDescent="0.3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 x14ac:dyDescent="0.3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 x14ac:dyDescent="0.3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 x14ac:dyDescent="0.3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 x14ac:dyDescent="0.3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 x14ac:dyDescent="0.3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 x14ac:dyDescent="0.3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 x14ac:dyDescent="0.3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 x14ac:dyDescent="0.3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 x14ac:dyDescent="0.3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 x14ac:dyDescent="0.3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 x14ac:dyDescent="0.3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 x14ac:dyDescent="0.3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 x14ac:dyDescent="0.3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 x14ac:dyDescent="0.3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 x14ac:dyDescent="0.3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 x14ac:dyDescent="0.3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 x14ac:dyDescent="0.3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 x14ac:dyDescent="0.3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 x14ac:dyDescent="0.3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 x14ac:dyDescent="0.3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 x14ac:dyDescent="0.3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 x14ac:dyDescent="0.3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 x14ac:dyDescent="0.3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 x14ac:dyDescent="0.3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 x14ac:dyDescent="0.3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 x14ac:dyDescent="0.3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 x14ac:dyDescent="0.3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 x14ac:dyDescent="0.3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 x14ac:dyDescent="0.3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 x14ac:dyDescent="0.3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 x14ac:dyDescent="0.3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 x14ac:dyDescent="0.3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 x14ac:dyDescent="0.3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 x14ac:dyDescent="0.3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 x14ac:dyDescent="0.3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 x14ac:dyDescent="0.3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 x14ac:dyDescent="0.3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 x14ac:dyDescent="0.3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 x14ac:dyDescent="0.3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 x14ac:dyDescent="0.3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 x14ac:dyDescent="0.3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 x14ac:dyDescent="0.3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 x14ac:dyDescent="0.3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 x14ac:dyDescent="0.3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 x14ac:dyDescent="0.3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 x14ac:dyDescent="0.3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 x14ac:dyDescent="0.3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 x14ac:dyDescent="0.3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 x14ac:dyDescent="0.3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 x14ac:dyDescent="0.3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 x14ac:dyDescent="0.3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 x14ac:dyDescent="0.3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 x14ac:dyDescent="0.3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 x14ac:dyDescent="0.3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 x14ac:dyDescent="0.3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 x14ac:dyDescent="0.3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 x14ac:dyDescent="0.3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 x14ac:dyDescent="0.3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 x14ac:dyDescent="0.3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 x14ac:dyDescent="0.3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 x14ac:dyDescent="0.3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 x14ac:dyDescent="0.3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 x14ac:dyDescent="0.3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 x14ac:dyDescent="0.3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 x14ac:dyDescent="0.3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 x14ac:dyDescent="0.3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 x14ac:dyDescent="0.3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 x14ac:dyDescent="0.3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 x14ac:dyDescent="0.3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 x14ac:dyDescent="0.3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 x14ac:dyDescent="0.3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 x14ac:dyDescent="0.3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 x14ac:dyDescent="0.3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 x14ac:dyDescent="0.3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 x14ac:dyDescent="0.3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 x14ac:dyDescent="0.3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 x14ac:dyDescent="0.3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 x14ac:dyDescent="0.3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 x14ac:dyDescent="0.3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 x14ac:dyDescent="0.3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 x14ac:dyDescent="0.3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 x14ac:dyDescent="0.3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 x14ac:dyDescent="0.3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 x14ac:dyDescent="0.3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 x14ac:dyDescent="0.3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 x14ac:dyDescent="0.3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 x14ac:dyDescent="0.3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 x14ac:dyDescent="0.3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 x14ac:dyDescent="0.3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 x14ac:dyDescent="0.3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 x14ac:dyDescent="0.3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 x14ac:dyDescent="0.3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 x14ac:dyDescent="0.3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 x14ac:dyDescent="0.3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 x14ac:dyDescent="0.3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 x14ac:dyDescent="0.3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 x14ac:dyDescent="0.3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 x14ac:dyDescent="0.3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 x14ac:dyDescent="0.3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 x14ac:dyDescent="0.3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 x14ac:dyDescent="0.3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 x14ac:dyDescent="0.3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 x14ac:dyDescent="0.3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 x14ac:dyDescent="0.3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 x14ac:dyDescent="0.3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 x14ac:dyDescent="0.3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 x14ac:dyDescent="0.3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 x14ac:dyDescent="0.3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 x14ac:dyDescent="0.3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 x14ac:dyDescent="0.3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 x14ac:dyDescent="0.3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 x14ac:dyDescent="0.3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 x14ac:dyDescent="0.3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 x14ac:dyDescent="0.3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 x14ac:dyDescent="0.3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 x14ac:dyDescent="0.3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 x14ac:dyDescent="0.3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 x14ac:dyDescent="0.3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 x14ac:dyDescent="0.3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 x14ac:dyDescent="0.3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 x14ac:dyDescent="0.3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 x14ac:dyDescent="0.3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 x14ac:dyDescent="0.3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 x14ac:dyDescent="0.3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 x14ac:dyDescent="0.3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 x14ac:dyDescent="0.3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 x14ac:dyDescent="0.3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 x14ac:dyDescent="0.3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 x14ac:dyDescent="0.3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 x14ac:dyDescent="0.3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 x14ac:dyDescent="0.3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 x14ac:dyDescent="0.3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 x14ac:dyDescent="0.3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 x14ac:dyDescent="0.3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 x14ac:dyDescent="0.3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 x14ac:dyDescent="0.3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 x14ac:dyDescent="0.3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 x14ac:dyDescent="0.3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 x14ac:dyDescent="0.3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 x14ac:dyDescent="0.3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 x14ac:dyDescent="0.3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 x14ac:dyDescent="0.3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 x14ac:dyDescent="0.3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 x14ac:dyDescent="0.3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 x14ac:dyDescent="0.3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 x14ac:dyDescent="0.3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 x14ac:dyDescent="0.3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 x14ac:dyDescent="0.3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 x14ac:dyDescent="0.3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 x14ac:dyDescent="0.3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 x14ac:dyDescent="0.3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 x14ac:dyDescent="0.3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 x14ac:dyDescent="0.3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 x14ac:dyDescent="0.3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 x14ac:dyDescent="0.3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 x14ac:dyDescent="0.3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 x14ac:dyDescent="0.3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 x14ac:dyDescent="0.3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 x14ac:dyDescent="0.3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 x14ac:dyDescent="0.3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 x14ac:dyDescent="0.3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 x14ac:dyDescent="0.3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 x14ac:dyDescent="0.3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 x14ac:dyDescent="0.3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 x14ac:dyDescent="0.3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 x14ac:dyDescent="0.3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 x14ac:dyDescent="0.3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 x14ac:dyDescent="0.3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 x14ac:dyDescent="0.3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 x14ac:dyDescent="0.3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 x14ac:dyDescent="0.3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 x14ac:dyDescent="0.3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 x14ac:dyDescent="0.3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 x14ac:dyDescent="0.3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 x14ac:dyDescent="0.3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 x14ac:dyDescent="0.3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 x14ac:dyDescent="0.3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 x14ac:dyDescent="0.3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 x14ac:dyDescent="0.3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 x14ac:dyDescent="0.3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 x14ac:dyDescent="0.3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 x14ac:dyDescent="0.3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 x14ac:dyDescent="0.3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 x14ac:dyDescent="0.3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 x14ac:dyDescent="0.3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 x14ac:dyDescent="0.3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 x14ac:dyDescent="0.3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 x14ac:dyDescent="0.3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 x14ac:dyDescent="0.3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 x14ac:dyDescent="0.3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 x14ac:dyDescent="0.3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 x14ac:dyDescent="0.3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 x14ac:dyDescent="0.3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 x14ac:dyDescent="0.3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 x14ac:dyDescent="0.3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 x14ac:dyDescent="0.3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 x14ac:dyDescent="0.3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 x14ac:dyDescent="0.3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 x14ac:dyDescent="0.3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 x14ac:dyDescent="0.3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 x14ac:dyDescent="0.3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 x14ac:dyDescent="0.3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 x14ac:dyDescent="0.3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 x14ac:dyDescent="0.3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 x14ac:dyDescent="0.3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 x14ac:dyDescent="0.3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 x14ac:dyDescent="0.3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 x14ac:dyDescent="0.3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 x14ac:dyDescent="0.3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 x14ac:dyDescent="0.3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 x14ac:dyDescent="0.3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 x14ac:dyDescent="0.3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 x14ac:dyDescent="0.3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 x14ac:dyDescent="0.3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 x14ac:dyDescent="0.3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 x14ac:dyDescent="0.3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 x14ac:dyDescent="0.3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 x14ac:dyDescent="0.3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 x14ac:dyDescent="0.3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 x14ac:dyDescent="0.3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 x14ac:dyDescent="0.3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 x14ac:dyDescent="0.3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 x14ac:dyDescent="0.3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 x14ac:dyDescent="0.3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 x14ac:dyDescent="0.3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 x14ac:dyDescent="0.3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 x14ac:dyDescent="0.3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 x14ac:dyDescent="0.3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 x14ac:dyDescent="0.3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 x14ac:dyDescent="0.3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 x14ac:dyDescent="0.3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 x14ac:dyDescent="0.3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 x14ac:dyDescent="0.3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 x14ac:dyDescent="0.3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 x14ac:dyDescent="0.3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 x14ac:dyDescent="0.3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 x14ac:dyDescent="0.3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 x14ac:dyDescent="0.3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 x14ac:dyDescent="0.3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 x14ac:dyDescent="0.3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 x14ac:dyDescent="0.3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 x14ac:dyDescent="0.3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 x14ac:dyDescent="0.3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 x14ac:dyDescent="0.3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 x14ac:dyDescent="0.3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 x14ac:dyDescent="0.3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 x14ac:dyDescent="0.3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 x14ac:dyDescent="0.3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 x14ac:dyDescent="0.3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 x14ac:dyDescent="0.3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 x14ac:dyDescent="0.3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 x14ac:dyDescent="0.3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 x14ac:dyDescent="0.3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 x14ac:dyDescent="0.3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 x14ac:dyDescent="0.3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 x14ac:dyDescent="0.3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 x14ac:dyDescent="0.3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 x14ac:dyDescent="0.3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 x14ac:dyDescent="0.3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 x14ac:dyDescent="0.3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 x14ac:dyDescent="0.3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 x14ac:dyDescent="0.3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 x14ac:dyDescent="0.3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 x14ac:dyDescent="0.3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 x14ac:dyDescent="0.3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 x14ac:dyDescent="0.3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 x14ac:dyDescent="0.3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 x14ac:dyDescent="0.3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 x14ac:dyDescent="0.3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 x14ac:dyDescent="0.3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 x14ac:dyDescent="0.3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 x14ac:dyDescent="0.3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 x14ac:dyDescent="0.3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 x14ac:dyDescent="0.3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 x14ac:dyDescent="0.3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 x14ac:dyDescent="0.3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 x14ac:dyDescent="0.3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 x14ac:dyDescent="0.3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 x14ac:dyDescent="0.3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 x14ac:dyDescent="0.3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 x14ac:dyDescent="0.3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 x14ac:dyDescent="0.3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 x14ac:dyDescent="0.3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 x14ac:dyDescent="0.3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 x14ac:dyDescent="0.3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 x14ac:dyDescent="0.3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 x14ac:dyDescent="0.3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 x14ac:dyDescent="0.3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 x14ac:dyDescent="0.3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 x14ac:dyDescent="0.3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 x14ac:dyDescent="0.3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 x14ac:dyDescent="0.3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 x14ac:dyDescent="0.3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 x14ac:dyDescent="0.3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 x14ac:dyDescent="0.3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 x14ac:dyDescent="0.3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 x14ac:dyDescent="0.3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 x14ac:dyDescent="0.3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 x14ac:dyDescent="0.3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 x14ac:dyDescent="0.3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 x14ac:dyDescent="0.3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 x14ac:dyDescent="0.3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 x14ac:dyDescent="0.3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 x14ac:dyDescent="0.3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 x14ac:dyDescent="0.3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 x14ac:dyDescent="0.3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 x14ac:dyDescent="0.3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 x14ac:dyDescent="0.3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 x14ac:dyDescent="0.3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 x14ac:dyDescent="0.3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 x14ac:dyDescent="0.3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 x14ac:dyDescent="0.3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 x14ac:dyDescent="0.3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 x14ac:dyDescent="0.3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 x14ac:dyDescent="0.3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 x14ac:dyDescent="0.3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 x14ac:dyDescent="0.3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 x14ac:dyDescent="0.3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 x14ac:dyDescent="0.3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 x14ac:dyDescent="0.3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 x14ac:dyDescent="0.3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 x14ac:dyDescent="0.3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 x14ac:dyDescent="0.3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 x14ac:dyDescent="0.3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 x14ac:dyDescent="0.3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 x14ac:dyDescent="0.3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 x14ac:dyDescent="0.3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 x14ac:dyDescent="0.3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 x14ac:dyDescent="0.3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 x14ac:dyDescent="0.3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 x14ac:dyDescent="0.3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 x14ac:dyDescent="0.3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 x14ac:dyDescent="0.3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 x14ac:dyDescent="0.3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 x14ac:dyDescent="0.3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 x14ac:dyDescent="0.3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 x14ac:dyDescent="0.3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 x14ac:dyDescent="0.3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 x14ac:dyDescent="0.3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 x14ac:dyDescent="0.3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 x14ac:dyDescent="0.3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 x14ac:dyDescent="0.3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 x14ac:dyDescent="0.3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 x14ac:dyDescent="0.3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 x14ac:dyDescent="0.3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 x14ac:dyDescent="0.3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 x14ac:dyDescent="0.3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 x14ac:dyDescent="0.3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 x14ac:dyDescent="0.3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 x14ac:dyDescent="0.3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 x14ac:dyDescent="0.3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 x14ac:dyDescent="0.3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 x14ac:dyDescent="0.3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 x14ac:dyDescent="0.3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 x14ac:dyDescent="0.3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 x14ac:dyDescent="0.3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 x14ac:dyDescent="0.3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 x14ac:dyDescent="0.3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 x14ac:dyDescent="0.3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 x14ac:dyDescent="0.3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 x14ac:dyDescent="0.3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 x14ac:dyDescent="0.3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 x14ac:dyDescent="0.3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 x14ac:dyDescent="0.3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 x14ac:dyDescent="0.3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 x14ac:dyDescent="0.3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 x14ac:dyDescent="0.3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 x14ac:dyDescent="0.3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 x14ac:dyDescent="0.3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 x14ac:dyDescent="0.3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 x14ac:dyDescent="0.3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 x14ac:dyDescent="0.3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 x14ac:dyDescent="0.3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 x14ac:dyDescent="0.3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 x14ac:dyDescent="0.3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 x14ac:dyDescent="0.3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 x14ac:dyDescent="0.3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 x14ac:dyDescent="0.3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 x14ac:dyDescent="0.3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 x14ac:dyDescent="0.3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 x14ac:dyDescent="0.3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 x14ac:dyDescent="0.3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 x14ac:dyDescent="0.3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 x14ac:dyDescent="0.3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 x14ac:dyDescent="0.3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 x14ac:dyDescent="0.3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 x14ac:dyDescent="0.3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 x14ac:dyDescent="0.3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 x14ac:dyDescent="0.3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 x14ac:dyDescent="0.3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 x14ac:dyDescent="0.3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 x14ac:dyDescent="0.3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 x14ac:dyDescent="0.3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 x14ac:dyDescent="0.3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 x14ac:dyDescent="0.3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 x14ac:dyDescent="0.3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 x14ac:dyDescent="0.3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 x14ac:dyDescent="0.3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 x14ac:dyDescent="0.3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 x14ac:dyDescent="0.3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 x14ac:dyDescent="0.3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 x14ac:dyDescent="0.3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 x14ac:dyDescent="0.3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 x14ac:dyDescent="0.3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 x14ac:dyDescent="0.3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 x14ac:dyDescent="0.3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 x14ac:dyDescent="0.3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 x14ac:dyDescent="0.3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 x14ac:dyDescent="0.3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 x14ac:dyDescent="0.3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 x14ac:dyDescent="0.3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 x14ac:dyDescent="0.3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 x14ac:dyDescent="0.3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 x14ac:dyDescent="0.3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 x14ac:dyDescent="0.3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 x14ac:dyDescent="0.3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 x14ac:dyDescent="0.3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 x14ac:dyDescent="0.3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 x14ac:dyDescent="0.3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 x14ac:dyDescent="0.3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 x14ac:dyDescent="0.3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 x14ac:dyDescent="0.3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 x14ac:dyDescent="0.3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 x14ac:dyDescent="0.3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 x14ac:dyDescent="0.3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 x14ac:dyDescent="0.3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 x14ac:dyDescent="0.3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 x14ac:dyDescent="0.3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 x14ac:dyDescent="0.3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 x14ac:dyDescent="0.3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 x14ac:dyDescent="0.3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 x14ac:dyDescent="0.3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 x14ac:dyDescent="0.3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 x14ac:dyDescent="0.3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 x14ac:dyDescent="0.3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 x14ac:dyDescent="0.3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 x14ac:dyDescent="0.3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 x14ac:dyDescent="0.3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 x14ac:dyDescent="0.3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 x14ac:dyDescent="0.3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 x14ac:dyDescent="0.3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 x14ac:dyDescent="0.3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 x14ac:dyDescent="0.3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 x14ac:dyDescent="0.3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 x14ac:dyDescent="0.3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 x14ac:dyDescent="0.3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 x14ac:dyDescent="0.3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 x14ac:dyDescent="0.3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 x14ac:dyDescent="0.3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 x14ac:dyDescent="0.3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 x14ac:dyDescent="0.3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 x14ac:dyDescent="0.3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 x14ac:dyDescent="0.3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 x14ac:dyDescent="0.3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 x14ac:dyDescent="0.3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 x14ac:dyDescent="0.3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 x14ac:dyDescent="0.3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 x14ac:dyDescent="0.3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 x14ac:dyDescent="0.3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 x14ac:dyDescent="0.3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 x14ac:dyDescent="0.3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 x14ac:dyDescent="0.3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 x14ac:dyDescent="0.3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 x14ac:dyDescent="0.3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 x14ac:dyDescent="0.3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 x14ac:dyDescent="0.3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 x14ac:dyDescent="0.3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 x14ac:dyDescent="0.3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 x14ac:dyDescent="0.3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 x14ac:dyDescent="0.3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 x14ac:dyDescent="0.3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 x14ac:dyDescent="0.3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 x14ac:dyDescent="0.3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 x14ac:dyDescent="0.3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 x14ac:dyDescent="0.3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 x14ac:dyDescent="0.3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 x14ac:dyDescent="0.3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 x14ac:dyDescent="0.3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 x14ac:dyDescent="0.3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 x14ac:dyDescent="0.3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 x14ac:dyDescent="0.3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 x14ac:dyDescent="0.3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 x14ac:dyDescent="0.3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 x14ac:dyDescent="0.3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 x14ac:dyDescent="0.3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 x14ac:dyDescent="0.3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 x14ac:dyDescent="0.3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 x14ac:dyDescent="0.3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 x14ac:dyDescent="0.3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 x14ac:dyDescent="0.3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 x14ac:dyDescent="0.3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 x14ac:dyDescent="0.3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 x14ac:dyDescent="0.3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 x14ac:dyDescent="0.3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 x14ac:dyDescent="0.3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 x14ac:dyDescent="0.3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 x14ac:dyDescent="0.3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 x14ac:dyDescent="0.3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 x14ac:dyDescent="0.3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 x14ac:dyDescent="0.3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 x14ac:dyDescent="0.3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 x14ac:dyDescent="0.3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 x14ac:dyDescent="0.3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 x14ac:dyDescent="0.3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 x14ac:dyDescent="0.3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 x14ac:dyDescent="0.3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 x14ac:dyDescent="0.3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 x14ac:dyDescent="0.3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 x14ac:dyDescent="0.3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 x14ac:dyDescent="0.3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 x14ac:dyDescent="0.3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 x14ac:dyDescent="0.3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 x14ac:dyDescent="0.3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 x14ac:dyDescent="0.3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 x14ac:dyDescent="0.3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 x14ac:dyDescent="0.3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 x14ac:dyDescent="0.3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 x14ac:dyDescent="0.3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 x14ac:dyDescent="0.3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 x14ac:dyDescent="0.3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 x14ac:dyDescent="0.3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 x14ac:dyDescent="0.3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 x14ac:dyDescent="0.3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 x14ac:dyDescent="0.3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 x14ac:dyDescent="0.3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 x14ac:dyDescent="0.3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 x14ac:dyDescent="0.3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 x14ac:dyDescent="0.3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 x14ac:dyDescent="0.3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 x14ac:dyDescent="0.3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 x14ac:dyDescent="0.3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 x14ac:dyDescent="0.3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 x14ac:dyDescent="0.3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 x14ac:dyDescent="0.3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 x14ac:dyDescent="0.3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 x14ac:dyDescent="0.3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 x14ac:dyDescent="0.3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 x14ac:dyDescent="0.3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 x14ac:dyDescent="0.3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 x14ac:dyDescent="0.3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 x14ac:dyDescent="0.3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 x14ac:dyDescent="0.3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 x14ac:dyDescent="0.3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 x14ac:dyDescent="0.3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 x14ac:dyDescent="0.3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 x14ac:dyDescent="0.3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 x14ac:dyDescent="0.3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 x14ac:dyDescent="0.3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 x14ac:dyDescent="0.3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 x14ac:dyDescent="0.3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 x14ac:dyDescent="0.3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 x14ac:dyDescent="0.3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 x14ac:dyDescent="0.3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 x14ac:dyDescent="0.3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 x14ac:dyDescent="0.3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 x14ac:dyDescent="0.3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 x14ac:dyDescent="0.3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 x14ac:dyDescent="0.3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 x14ac:dyDescent="0.3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 x14ac:dyDescent="0.3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 x14ac:dyDescent="0.3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 x14ac:dyDescent="0.3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 x14ac:dyDescent="0.3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 x14ac:dyDescent="0.3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 x14ac:dyDescent="0.3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 x14ac:dyDescent="0.3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 x14ac:dyDescent="0.3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 x14ac:dyDescent="0.3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 x14ac:dyDescent="0.3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 x14ac:dyDescent="0.3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 x14ac:dyDescent="0.3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 x14ac:dyDescent="0.3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 x14ac:dyDescent="0.3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 x14ac:dyDescent="0.3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 x14ac:dyDescent="0.3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 x14ac:dyDescent="0.3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 x14ac:dyDescent="0.3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 x14ac:dyDescent="0.3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 x14ac:dyDescent="0.3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 x14ac:dyDescent="0.3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 x14ac:dyDescent="0.3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 x14ac:dyDescent="0.3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 x14ac:dyDescent="0.3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 x14ac:dyDescent="0.3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 x14ac:dyDescent="0.3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 x14ac:dyDescent="0.3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 x14ac:dyDescent="0.3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 x14ac:dyDescent="0.3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 x14ac:dyDescent="0.3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 x14ac:dyDescent="0.3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 x14ac:dyDescent="0.3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 x14ac:dyDescent="0.3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 x14ac:dyDescent="0.3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 x14ac:dyDescent="0.3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 x14ac:dyDescent="0.3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 x14ac:dyDescent="0.3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 x14ac:dyDescent="0.3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 x14ac:dyDescent="0.3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 x14ac:dyDescent="0.3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 x14ac:dyDescent="0.3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 x14ac:dyDescent="0.3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 x14ac:dyDescent="0.3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 x14ac:dyDescent="0.3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 x14ac:dyDescent="0.3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 x14ac:dyDescent="0.3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 x14ac:dyDescent="0.3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 x14ac:dyDescent="0.3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 x14ac:dyDescent="0.3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 x14ac:dyDescent="0.3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 x14ac:dyDescent="0.3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 x14ac:dyDescent="0.3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 x14ac:dyDescent="0.3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 x14ac:dyDescent="0.3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 x14ac:dyDescent="0.3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 x14ac:dyDescent="0.3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 x14ac:dyDescent="0.3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 x14ac:dyDescent="0.3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 x14ac:dyDescent="0.3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 x14ac:dyDescent="0.3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 x14ac:dyDescent="0.3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 x14ac:dyDescent="0.3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 x14ac:dyDescent="0.3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 x14ac:dyDescent="0.3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 x14ac:dyDescent="0.3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 x14ac:dyDescent="0.3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 x14ac:dyDescent="0.3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 x14ac:dyDescent="0.3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 x14ac:dyDescent="0.3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 x14ac:dyDescent="0.3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 x14ac:dyDescent="0.3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 x14ac:dyDescent="0.3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 x14ac:dyDescent="0.3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 x14ac:dyDescent="0.3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 x14ac:dyDescent="0.3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 x14ac:dyDescent="0.3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 x14ac:dyDescent="0.3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 x14ac:dyDescent="0.3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 x14ac:dyDescent="0.3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 x14ac:dyDescent="0.3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 x14ac:dyDescent="0.3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 x14ac:dyDescent="0.3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 x14ac:dyDescent="0.3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 x14ac:dyDescent="0.3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 x14ac:dyDescent="0.3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 x14ac:dyDescent="0.3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 x14ac:dyDescent="0.3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 x14ac:dyDescent="0.3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 x14ac:dyDescent="0.3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 x14ac:dyDescent="0.3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 x14ac:dyDescent="0.3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 x14ac:dyDescent="0.3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 x14ac:dyDescent="0.3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 x14ac:dyDescent="0.3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 x14ac:dyDescent="0.3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 x14ac:dyDescent="0.3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 x14ac:dyDescent="0.3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 x14ac:dyDescent="0.3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 x14ac:dyDescent="0.3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 x14ac:dyDescent="0.3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 x14ac:dyDescent="0.3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 x14ac:dyDescent="0.3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 x14ac:dyDescent="0.3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 x14ac:dyDescent="0.3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 x14ac:dyDescent="0.3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 x14ac:dyDescent="0.3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 x14ac:dyDescent="0.3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 x14ac:dyDescent="0.3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 x14ac:dyDescent="0.3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 x14ac:dyDescent="0.3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 x14ac:dyDescent="0.3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 x14ac:dyDescent="0.3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 x14ac:dyDescent="0.3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 x14ac:dyDescent="0.3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 x14ac:dyDescent="0.3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 x14ac:dyDescent="0.3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 x14ac:dyDescent="0.3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 x14ac:dyDescent="0.3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 x14ac:dyDescent="0.3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 x14ac:dyDescent="0.3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 x14ac:dyDescent="0.3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 x14ac:dyDescent="0.3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 x14ac:dyDescent="0.3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 x14ac:dyDescent="0.3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 x14ac:dyDescent="0.3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 x14ac:dyDescent="0.3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 x14ac:dyDescent="0.3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 x14ac:dyDescent="0.3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 x14ac:dyDescent="0.3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 x14ac:dyDescent="0.3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 x14ac:dyDescent="0.3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 x14ac:dyDescent="0.3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 x14ac:dyDescent="0.3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 x14ac:dyDescent="0.3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 x14ac:dyDescent="0.3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 x14ac:dyDescent="0.3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 x14ac:dyDescent="0.3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 x14ac:dyDescent="0.3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 x14ac:dyDescent="0.3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 x14ac:dyDescent="0.3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 x14ac:dyDescent="0.3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 x14ac:dyDescent="0.3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 x14ac:dyDescent="0.3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 x14ac:dyDescent="0.3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 x14ac:dyDescent="0.3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 x14ac:dyDescent="0.3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 x14ac:dyDescent="0.3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 x14ac:dyDescent="0.3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 x14ac:dyDescent="0.3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 x14ac:dyDescent="0.3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 x14ac:dyDescent="0.3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 x14ac:dyDescent="0.3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 x14ac:dyDescent="0.3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 x14ac:dyDescent="0.3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 x14ac:dyDescent="0.3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 x14ac:dyDescent="0.3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 x14ac:dyDescent="0.3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 x14ac:dyDescent="0.3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 x14ac:dyDescent="0.3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 x14ac:dyDescent="0.3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 x14ac:dyDescent="0.3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 x14ac:dyDescent="0.3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 x14ac:dyDescent="0.3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 x14ac:dyDescent="0.3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 x14ac:dyDescent="0.3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 x14ac:dyDescent="0.3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 x14ac:dyDescent="0.3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 x14ac:dyDescent="0.3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 x14ac:dyDescent="0.3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 x14ac:dyDescent="0.3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 x14ac:dyDescent="0.3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 x14ac:dyDescent="0.3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 x14ac:dyDescent="0.3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 x14ac:dyDescent="0.3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 x14ac:dyDescent="0.3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 x14ac:dyDescent="0.3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 x14ac:dyDescent="0.3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 x14ac:dyDescent="0.3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 x14ac:dyDescent="0.3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 x14ac:dyDescent="0.3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 x14ac:dyDescent="0.3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 x14ac:dyDescent="0.3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 x14ac:dyDescent="0.3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 x14ac:dyDescent="0.3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 x14ac:dyDescent="0.3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 x14ac:dyDescent="0.3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 x14ac:dyDescent="0.3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 x14ac:dyDescent="0.3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 x14ac:dyDescent="0.3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 x14ac:dyDescent="0.3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 x14ac:dyDescent="0.3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 x14ac:dyDescent="0.3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 x14ac:dyDescent="0.3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 x14ac:dyDescent="0.3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 x14ac:dyDescent="0.3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 x14ac:dyDescent="0.3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 x14ac:dyDescent="0.3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 x14ac:dyDescent="0.3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 x14ac:dyDescent="0.3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 x14ac:dyDescent="0.3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 x14ac:dyDescent="0.3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 x14ac:dyDescent="0.3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 x14ac:dyDescent="0.3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 x14ac:dyDescent="0.3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 x14ac:dyDescent="0.3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 x14ac:dyDescent="0.3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 x14ac:dyDescent="0.3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 x14ac:dyDescent="0.3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 x14ac:dyDescent="0.3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 x14ac:dyDescent="0.3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 x14ac:dyDescent="0.3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 x14ac:dyDescent="0.3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 x14ac:dyDescent="0.3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 x14ac:dyDescent="0.3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 x14ac:dyDescent="0.3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 x14ac:dyDescent="0.3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 x14ac:dyDescent="0.3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 x14ac:dyDescent="0.3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 x14ac:dyDescent="0.3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 x14ac:dyDescent="0.3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 x14ac:dyDescent="0.3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 x14ac:dyDescent="0.3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 x14ac:dyDescent="0.3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 x14ac:dyDescent="0.3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 x14ac:dyDescent="0.3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 x14ac:dyDescent="0.3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 x14ac:dyDescent="0.3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 x14ac:dyDescent="0.3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 x14ac:dyDescent="0.3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 x14ac:dyDescent="0.3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 x14ac:dyDescent="0.3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 x14ac:dyDescent="0.3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 x14ac:dyDescent="0.3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 x14ac:dyDescent="0.3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 x14ac:dyDescent="0.3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 x14ac:dyDescent="0.3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 x14ac:dyDescent="0.3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 x14ac:dyDescent="0.3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 x14ac:dyDescent="0.3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 x14ac:dyDescent="0.3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 x14ac:dyDescent="0.3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 x14ac:dyDescent="0.3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 x14ac:dyDescent="0.3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 x14ac:dyDescent="0.3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 x14ac:dyDescent="0.3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 x14ac:dyDescent="0.3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 x14ac:dyDescent="0.3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 x14ac:dyDescent="0.3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 x14ac:dyDescent="0.3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 x14ac:dyDescent="0.3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 x14ac:dyDescent="0.3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 x14ac:dyDescent="0.3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 x14ac:dyDescent="0.3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 x14ac:dyDescent="0.3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 x14ac:dyDescent="0.3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 x14ac:dyDescent="0.3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 x14ac:dyDescent="0.3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 x14ac:dyDescent="0.3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 x14ac:dyDescent="0.3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 x14ac:dyDescent="0.3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 x14ac:dyDescent="0.3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 x14ac:dyDescent="0.3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 x14ac:dyDescent="0.3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 x14ac:dyDescent="0.3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 x14ac:dyDescent="0.3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 x14ac:dyDescent="0.3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 x14ac:dyDescent="0.3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 x14ac:dyDescent="0.3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 x14ac:dyDescent="0.3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 x14ac:dyDescent="0.3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 x14ac:dyDescent="0.3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 x14ac:dyDescent="0.3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 x14ac:dyDescent="0.3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 x14ac:dyDescent="0.3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 x14ac:dyDescent="0.3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 x14ac:dyDescent="0.3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 x14ac:dyDescent="0.3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 x14ac:dyDescent="0.3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 x14ac:dyDescent="0.3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 x14ac:dyDescent="0.3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 x14ac:dyDescent="0.3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 x14ac:dyDescent="0.3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 x14ac:dyDescent="0.3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 x14ac:dyDescent="0.3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 x14ac:dyDescent="0.3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 x14ac:dyDescent="0.3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 x14ac:dyDescent="0.3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 x14ac:dyDescent="0.3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 x14ac:dyDescent="0.3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 x14ac:dyDescent="0.3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 x14ac:dyDescent="0.3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 x14ac:dyDescent="0.3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 x14ac:dyDescent="0.3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 x14ac:dyDescent="0.3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 x14ac:dyDescent="0.3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 x14ac:dyDescent="0.3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 x14ac:dyDescent="0.3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 x14ac:dyDescent="0.3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 x14ac:dyDescent="0.3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 x14ac:dyDescent="0.3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 x14ac:dyDescent="0.3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 x14ac:dyDescent="0.3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 x14ac:dyDescent="0.3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 x14ac:dyDescent="0.3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 x14ac:dyDescent="0.3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 x14ac:dyDescent="0.3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 x14ac:dyDescent="0.3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 x14ac:dyDescent="0.3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 x14ac:dyDescent="0.3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 x14ac:dyDescent="0.3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 x14ac:dyDescent="0.3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 x14ac:dyDescent="0.3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 x14ac:dyDescent="0.3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 x14ac:dyDescent="0.3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 x14ac:dyDescent="0.3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 x14ac:dyDescent="0.3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 x14ac:dyDescent="0.3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 x14ac:dyDescent="0.3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 x14ac:dyDescent="0.3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 x14ac:dyDescent="0.3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 x14ac:dyDescent="0.3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 x14ac:dyDescent="0.3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 x14ac:dyDescent="0.3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 x14ac:dyDescent="0.3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 x14ac:dyDescent="0.3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 x14ac:dyDescent="0.3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 x14ac:dyDescent="0.3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 x14ac:dyDescent="0.3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 x14ac:dyDescent="0.3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 x14ac:dyDescent="0.3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 x14ac:dyDescent="0.3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 x14ac:dyDescent="0.3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 x14ac:dyDescent="0.3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 x14ac:dyDescent="0.3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 x14ac:dyDescent="0.3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 x14ac:dyDescent="0.3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 x14ac:dyDescent="0.3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 x14ac:dyDescent="0.3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 x14ac:dyDescent="0.3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 x14ac:dyDescent="0.3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 x14ac:dyDescent="0.3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 x14ac:dyDescent="0.3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 x14ac:dyDescent="0.3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 x14ac:dyDescent="0.3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 x14ac:dyDescent="0.3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 x14ac:dyDescent="0.3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 x14ac:dyDescent="0.3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 x14ac:dyDescent="0.3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 x14ac:dyDescent="0.3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 x14ac:dyDescent="0.3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 x14ac:dyDescent="0.3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 x14ac:dyDescent="0.3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 x14ac:dyDescent="0.3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 x14ac:dyDescent="0.3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 x14ac:dyDescent="0.3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 x14ac:dyDescent="0.3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 x14ac:dyDescent="0.3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 x14ac:dyDescent="0.3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 x14ac:dyDescent="0.3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 x14ac:dyDescent="0.3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 x14ac:dyDescent="0.3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 x14ac:dyDescent="0.3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 x14ac:dyDescent="0.3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 x14ac:dyDescent="0.3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 x14ac:dyDescent="0.3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 x14ac:dyDescent="0.3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 x14ac:dyDescent="0.3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 x14ac:dyDescent="0.3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 x14ac:dyDescent="0.3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 x14ac:dyDescent="0.3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 x14ac:dyDescent="0.3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 x14ac:dyDescent="0.3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 x14ac:dyDescent="0.3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 x14ac:dyDescent="0.3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 x14ac:dyDescent="0.3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 x14ac:dyDescent="0.3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 x14ac:dyDescent="0.3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 x14ac:dyDescent="0.3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 x14ac:dyDescent="0.3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 x14ac:dyDescent="0.3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 x14ac:dyDescent="0.3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 x14ac:dyDescent="0.3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 x14ac:dyDescent="0.3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 x14ac:dyDescent="0.3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 x14ac:dyDescent="0.3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 x14ac:dyDescent="0.3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 x14ac:dyDescent="0.3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 x14ac:dyDescent="0.3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 x14ac:dyDescent="0.3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 x14ac:dyDescent="0.3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 x14ac:dyDescent="0.3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 x14ac:dyDescent="0.3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 x14ac:dyDescent="0.3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 x14ac:dyDescent="0.3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 x14ac:dyDescent="0.3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 x14ac:dyDescent="0.3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 x14ac:dyDescent="0.3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 x14ac:dyDescent="0.3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 x14ac:dyDescent="0.3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 x14ac:dyDescent="0.3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 x14ac:dyDescent="0.3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 x14ac:dyDescent="0.3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 x14ac:dyDescent="0.3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 x14ac:dyDescent="0.3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 x14ac:dyDescent="0.3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 x14ac:dyDescent="0.3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 x14ac:dyDescent="0.3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 x14ac:dyDescent="0.3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 x14ac:dyDescent="0.3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 x14ac:dyDescent="0.3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 x14ac:dyDescent="0.3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 x14ac:dyDescent="0.3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 x14ac:dyDescent="0.3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 x14ac:dyDescent="0.3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 x14ac:dyDescent="0.3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 x14ac:dyDescent="0.3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 x14ac:dyDescent="0.3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 x14ac:dyDescent="0.3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 x14ac:dyDescent="0.3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 x14ac:dyDescent="0.3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 x14ac:dyDescent="0.3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 x14ac:dyDescent="0.3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 x14ac:dyDescent="0.3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 x14ac:dyDescent="0.3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 x14ac:dyDescent="0.3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 x14ac:dyDescent="0.3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 x14ac:dyDescent="0.3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 x14ac:dyDescent="0.3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 x14ac:dyDescent="0.3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 x14ac:dyDescent="0.3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 x14ac:dyDescent="0.3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 x14ac:dyDescent="0.3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 x14ac:dyDescent="0.3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 x14ac:dyDescent="0.3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 x14ac:dyDescent="0.3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 x14ac:dyDescent="0.3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 x14ac:dyDescent="0.3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 x14ac:dyDescent="0.3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 x14ac:dyDescent="0.3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 x14ac:dyDescent="0.3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 x14ac:dyDescent="0.3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 x14ac:dyDescent="0.3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 x14ac:dyDescent="0.3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 x14ac:dyDescent="0.3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 x14ac:dyDescent="0.3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 x14ac:dyDescent="0.3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 x14ac:dyDescent="0.3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 x14ac:dyDescent="0.3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 x14ac:dyDescent="0.3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 x14ac:dyDescent="0.3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 x14ac:dyDescent="0.3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 x14ac:dyDescent="0.3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 x14ac:dyDescent="0.3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 x14ac:dyDescent="0.3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 x14ac:dyDescent="0.3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 x14ac:dyDescent="0.3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 x14ac:dyDescent="0.3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 x14ac:dyDescent="0.3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 x14ac:dyDescent="0.3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 x14ac:dyDescent="0.3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 x14ac:dyDescent="0.3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 x14ac:dyDescent="0.3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 x14ac:dyDescent="0.3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 x14ac:dyDescent="0.3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 x14ac:dyDescent="0.3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 x14ac:dyDescent="0.3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 x14ac:dyDescent="0.3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 x14ac:dyDescent="0.3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 x14ac:dyDescent="0.3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 x14ac:dyDescent="0.3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 x14ac:dyDescent="0.3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 x14ac:dyDescent="0.3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 x14ac:dyDescent="0.3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 x14ac:dyDescent="0.3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 x14ac:dyDescent="0.3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 x14ac:dyDescent="0.3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 x14ac:dyDescent="0.3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 x14ac:dyDescent="0.3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 x14ac:dyDescent="0.3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 x14ac:dyDescent="0.3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 x14ac:dyDescent="0.3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 x14ac:dyDescent="0.3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 x14ac:dyDescent="0.3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 x14ac:dyDescent="0.3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 x14ac:dyDescent="0.3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 x14ac:dyDescent="0.3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 x14ac:dyDescent="0.3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 x14ac:dyDescent="0.3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 x14ac:dyDescent="0.3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 x14ac:dyDescent="0.3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 x14ac:dyDescent="0.3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 x14ac:dyDescent="0.3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 x14ac:dyDescent="0.3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 x14ac:dyDescent="0.3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 x14ac:dyDescent="0.3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 x14ac:dyDescent="0.3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 x14ac:dyDescent="0.3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 x14ac:dyDescent="0.3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 x14ac:dyDescent="0.3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 x14ac:dyDescent="0.3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 x14ac:dyDescent="0.3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 x14ac:dyDescent="0.3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 x14ac:dyDescent="0.3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 x14ac:dyDescent="0.3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 x14ac:dyDescent="0.3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 x14ac:dyDescent="0.3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 x14ac:dyDescent="0.3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 x14ac:dyDescent="0.3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 x14ac:dyDescent="0.3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 x14ac:dyDescent="0.3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 x14ac:dyDescent="0.3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 x14ac:dyDescent="0.3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 x14ac:dyDescent="0.3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 x14ac:dyDescent="0.3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 x14ac:dyDescent="0.3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 x14ac:dyDescent="0.3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 x14ac:dyDescent="0.3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 x14ac:dyDescent="0.3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 x14ac:dyDescent="0.3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 x14ac:dyDescent="0.3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 x14ac:dyDescent="0.3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 x14ac:dyDescent="0.3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 x14ac:dyDescent="0.3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 x14ac:dyDescent="0.3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 x14ac:dyDescent="0.3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 x14ac:dyDescent="0.3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 x14ac:dyDescent="0.3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 x14ac:dyDescent="0.3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 x14ac:dyDescent="0.3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 x14ac:dyDescent="0.3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 x14ac:dyDescent="0.3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 x14ac:dyDescent="0.3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 x14ac:dyDescent="0.3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 x14ac:dyDescent="0.3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 x14ac:dyDescent="0.3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 x14ac:dyDescent="0.3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 x14ac:dyDescent="0.3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 x14ac:dyDescent="0.3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 x14ac:dyDescent="0.3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 x14ac:dyDescent="0.3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 x14ac:dyDescent="0.3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 x14ac:dyDescent="0.3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 x14ac:dyDescent="0.3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 x14ac:dyDescent="0.3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 x14ac:dyDescent="0.3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 x14ac:dyDescent="0.3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 x14ac:dyDescent="0.3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 x14ac:dyDescent="0.3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 x14ac:dyDescent="0.3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 x14ac:dyDescent="0.3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 x14ac:dyDescent="0.3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 x14ac:dyDescent="0.3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 x14ac:dyDescent="0.3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 x14ac:dyDescent="0.3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 x14ac:dyDescent="0.3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 x14ac:dyDescent="0.3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 x14ac:dyDescent="0.3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 x14ac:dyDescent="0.3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 x14ac:dyDescent="0.3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 x14ac:dyDescent="0.3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 x14ac:dyDescent="0.3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 x14ac:dyDescent="0.3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 x14ac:dyDescent="0.3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 x14ac:dyDescent="0.3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 x14ac:dyDescent="0.3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 x14ac:dyDescent="0.3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 x14ac:dyDescent="0.3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 x14ac:dyDescent="0.3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 x14ac:dyDescent="0.3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 x14ac:dyDescent="0.3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 x14ac:dyDescent="0.3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 x14ac:dyDescent="0.3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 x14ac:dyDescent="0.3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 x14ac:dyDescent="0.3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 x14ac:dyDescent="0.3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 x14ac:dyDescent="0.3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 x14ac:dyDescent="0.3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 x14ac:dyDescent="0.3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 x14ac:dyDescent="0.3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 x14ac:dyDescent="0.3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 x14ac:dyDescent="0.3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 x14ac:dyDescent="0.3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 x14ac:dyDescent="0.3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 x14ac:dyDescent="0.3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 x14ac:dyDescent="0.3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 x14ac:dyDescent="0.3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 x14ac:dyDescent="0.3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 x14ac:dyDescent="0.3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 x14ac:dyDescent="0.3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 x14ac:dyDescent="0.3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 x14ac:dyDescent="0.3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 x14ac:dyDescent="0.3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 x14ac:dyDescent="0.3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 x14ac:dyDescent="0.3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 x14ac:dyDescent="0.3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 x14ac:dyDescent="0.3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 x14ac:dyDescent="0.3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 x14ac:dyDescent="0.3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 x14ac:dyDescent="0.3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 x14ac:dyDescent="0.3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 x14ac:dyDescent="0.3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 x14ac:dyDescent="0.3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 x14ac:dyDescent="0.3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 x14ac:dyDescent="0.3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 x14ac:dyDescent="0.3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 x14ac:dyDescent="0.3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 x14ac:dyDescent="0.3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 x14ac:dyDescent="0.3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 x14ac:dyDescent="0.3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 x14ac:dyDescent="0.3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 x14ac:dyDescent="0.3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 x14ac:dyDescent="0.3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 x14ac:dyDescent="0.3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 x14ac:dyDescent="0.3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 x14ac:dyDescent="0.3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 x14ac:dyDescent="0.3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 x14ac:dyDescent="0.3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 x14ac:dyDescent="0.3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 x14ac:dyDescent="0.3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 x14ac:dyDescent="0.3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 x14ac:dyDescent="0.3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 x14ac:dyDescent="0.3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 x14ac:dyDescent="0.3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 x14ac:dyDescent="0.3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 x14ac:dyDescent="0.3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 x14ac:dyDescent="0.3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 x14ac:dyDescent="0.3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 x14ac:dyDescent="0.3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 x14ac:dyDescent="0.3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 x14ac:dyDescent="0.3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 x14ac:dyDescent="0.3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 x14ac:dyDescent="0.3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 x14ac:dyDescent="0.3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 x14ac:dyDescent="0.3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 x14ac:dyDescent="0.3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 x14ac:dyDescent="0.3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 x14ac:dyDescent="0.3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 x14ac:dyDescent="0.3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 x14ac:dyDescent="0.3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 x14ac:dyDescent="0.3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 x14ac:dyDescent="0.3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 x14ac:dyDescent="0.3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 x14ac:dyDescent="0.3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 x14ac:dyDescent="0.3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 x14ac:dyDescent="0.3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 x14ac:dyDescent="0.3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 x14ac:dyDescent="0.3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 x14ac:dyDescent="0.3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 x14ac:dyDescent="0.3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 x14ac:dyDescent="0.3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 x14ac:dyDescent="0.3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 x14ac:dyDescent="0.3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 x14ac:dyDescent="0.3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 x14ac:dyDescent="0.3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 x14ac:dyDescent="0.3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 x14ac:dyDescent="0.3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 x14ac:dyDescent="0.3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 x14ac:dyDescent="0.3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 x14ac:dyDescent="0.3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 x14ac:dyDescent="0.3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 x14ac:dyDescent="0.3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 x14ac:dyDescent="0.3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 x14ac:dyDescent="0.3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 x14ac:dyDescent="0.3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 x14ac:dyDescent="0.3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 x14ac:dyDescent="0.3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 x14ac:dyDescent="0.3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 x14ac:dyDescent="0.3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 x14ac:dyDescent="0.3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 x14ac:dyDescent="0.3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 x14ac:dyDescent="0.3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 x14ac:dyDescent="0.3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 x14ac:dyDescent="0.3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 x14ac:dyDescent="0.3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 x14ac:dyDescent="0.3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 x14ac:dyDescent="0.3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 x14ac:dyDescent="0.3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 x14ac:dyDescent="0.3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 x14ac:dyDescent="0.3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 x14ac:dyDescent="0.3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 x14ac:dyDescent="0.3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 x14ac:dyDescent="0.3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 x14ac:dyDescent="0.3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 x14ac:dyDescent="0.3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 x14ac:dyDescent="0.3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 x14ac:dyDescent="0.3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 x14ac:dyDescent="0.3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 x14ac:dyDescent="0.3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 x14ac:dyDescent="0.3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 x14ac:dyDescent="0.3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 x14ac:dyDescent="0.3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 x14ac:dyDescent="0.3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 x14ac:dyDescent="0.3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 x14ac:dyDescent="0.3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 x14ac:dyDescent="0.3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 x14ac:dyDescent="0.3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 x14ac:dyDescent="0.3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 x14ac:dyDescent="0.3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 x14ac:dyDescent="0.3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 x14ac:dyDescent="0.3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 x14ac:dyDescent="0.3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 x14ac:dyDescent="0.3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 x14ac:dyDescent="0.3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 x14ac:dyDescent="0.3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 x14ac:dyDescent="0.3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 x14ac:dyDescent="0.3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 x14ac:dyDescent="0.3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 x14ac:dyDescent="0.3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 x14ac:dyDescent="0.3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 x14ac:dyDescent="0.3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 x14ac:dyDescent="0.3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 x14ac:dyDescent="0.3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 x14ac:dyDescent="0.3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 x14ac:dyDescent="0.3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 x14ac:dyDescent="0.3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 x14ac:dyDescent="0.3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 x14ac:dyDescent="0.3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 x14ac:dyDescent="0.3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 x14ac:dyDescent="0.3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 x14ac:dyDescent="0.3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 x14ac:dyDescent="0.3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 x14ac:dyDescent="0.3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 x14ac:dyDescent="0.3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 x14ac:dyDescent="0.3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 x14ac:dyDescent="0.3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 x14ac:dyDescent="0.3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 x14ac:dyDescent="0.3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 x14ac:dyDescent="0.3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 x14ac:dyDescent="0.3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 x14ac:dyDescent="0.3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 x14ac:dyDescent="0.3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 x14ac:dyDescent="0.3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 x14ac:dyDescent="0.3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 x14ac:dyDescent="0.3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 x14ac:dyDescent="0.3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 x14ac:dyDescent="0.3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 x14ac:dyDescent="0.3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 x14ac:dyDescent="0.3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 x14ac:dyDescent="0.3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 x14ac:dyDescent="0.3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 x14ac:dyDescent="0.3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 x14ac:dyDescent="0.3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 x14ac:dyDescent="0.3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 x14ac:dyDescent="0.3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 x14ac:dyDescent="0.3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 x14ac:dyDescent="0.3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 x14ac:dyDescent="0.3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 x14ac:dyDescent="0.3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 x14ac:dyDescent="0.3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 x14ac:dyDescent="0.3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 x14ac:dyDescent="0.3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 x14ac:dyDescent="0.3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 x14ac:dyDescent="0.3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 x14ac:dyDescent="0.3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 x14ac:dyDescent="0.3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 x14ac:dyDescent="0.3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 x14ac:dyDescent="0.3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 x14ac:dyDescent="0.3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 x14ac:dyDescent="0.3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 x14ac:dyDescent="0.3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 x14ac:dyDescent="0.3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 x14ac:dyDescent="0.3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 x14ac:dyDescent="0.3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 x14ac:dyDescent="0.3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 x14ac:dyDescent="0.3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 x14ac:dyDescent="0.3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 x14ac:dyDescent="0.3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 x14ac:dyDescent="0.3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 x14ac:dyDescent="0.3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 x14ac:dyDescent="0.3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 x14ac:dyDescent="0.3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 x14ac:dyDescent="0.3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 x14ac:dyDescent="0.3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 x14ac:dyDescent="0.3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 x14ac:dyDescent="0.3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 x14ac:dyDescent="0.3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 x14ac:dyDescent="0.3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 x14ac:dyDescent="0.3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 x14ac:dyDescent="0.3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 x14ac:dyDescent="0.3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 x14ac:dyDescent="0.3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 x14ac:dyDescent="0.3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 x14ac:dyDescent="0.3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 x14ac:dyDescent="0.3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 x14ac:dyDescent="0.3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 x14ac:dyDescent="0.3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 x14ac:dyDescent="0.3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 x14ac:dyDescent="0.3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 x14ac:dyDescent="0.3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 x14ac:dyDescent="0.3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 x14ac:dyDescent="0.3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 x14ac:dyDescent="0.3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 x14ac:dyDescent="0.3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 x14ac:dyDescent="0.3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 x14ac:dyDescent="0.3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 x14ac:dyDescent="0.3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 x14ac:dyDescent="0.3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 x14ac:dyDescent="0.3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 x14ac:dyDescent="0.3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 x14ac:dyDescent="0.3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 x14ac:dyDescent="0.3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 x14ac:dyDescent="0.3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 x14ac:dyDescent="0.3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 x14ac:dyDescent="0.3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 x14ac:dyDescent="0.3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 x14ac:dyDescent="0.3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 x14ac:dyDescent="0.3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 x14ac:dyDescent="0.3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 x14ac:dyDescent="0.3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 x14ac:dyDescent="0.3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 x14ac:dyDescent="0.3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 x14ac:dyDescent="0.3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 x14ac:dyDescent="0.3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 x14ac:dyDescent="0.3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 x14ac:dyDescent="0.3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 x14ac:dyDescent="0.3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 x14ac:dyDescent="0.3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 x14ac:dyDescent="0.3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 x14ac:dyDescent="0.3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 x14ac:dyDescent="0.3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 x14ac:dyDescent="0.3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 x14ac:dyDescent="0.3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 x14ac:dyDescent="0.3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 x14ac:dyDescent="0.3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 x14ac:dyDescent="0.3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 x14ac:dyDescent="0.3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 x14ac:dyDescent="0.3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 x14ac:dyDescent="0.3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 x14ac:dyDescent="0.3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 x14ac:dyDescent="0.3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 x14ac:dyDescent="0.3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 x14ac:dyDescent="0.3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 x14ac:dyDescent="0.3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 x14ac:dyDescent="0.3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 x14ac:dyDescent="0.3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 x14ac:dyDescent="0.3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 x14ac:dyDescent="0.3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 x14ac:dyDescent="0.3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 x14ac:dyDescent="0.3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 x14ac:dyDescent="0.3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 x14ac:dyDescent="0.3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 x14ac:dyDescent="0.3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 x14ac:dyDescent="0.3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 x14ac:dyDescent="0.3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 x14ac:dyDescent="0.3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 x14ac:dyDescent="0.3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 x14ac:dyDescent="0.3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 x14ac:dyDescent="0.3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 x14ac:dyDescent="0.3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 x14ac:dyDescent="0.3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 x14ac:dyDescent="0.3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 x14ac:dyDescent="0.3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 x14ac:dyDescent="0.3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 x14ac:dyDescent="0.3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 x14ac:dyDescent="0.3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 x14ac:dyDescent="0.3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 x14ac:dyDescent="0.3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 x14ac:dyDescent="0.3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 x14ac:dyDescent="0.3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 x14ac:dyDescent="0.3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 x14ac:dyDescent="0.3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 x14ac:dyDescent="0.3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 x14ac:dyDescent="0.3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 x14ac:dyDescent="0.3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 x14ac:dyDescent="0.3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 x14ac:dyDescent="0.3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 x14ac:dyDescent="0.3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 x14ac:dyDescent="0.3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 x14ac:dyDescent="0.3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 x14ac:dyDescent="0.3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 x14ac:dyDescent="0.3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 x14ac:dyDescent="0.3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 x14ac:dyDescent="0.3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 x14ac:dyDescent="0.3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 x14ac:dyDescent="0.3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 x14ac:dyDescent="0.3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 x14ac:dyDescent="0.3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 x14ac:dyDescent="0.3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 x14ac:dyDescent="0.3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 x14ac:dyDescent="0.3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 x14ac:dyDescent="0.3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 x14ac:dyDescent="0.3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 x14ac:dyDescent="0.3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 x14ac:dyDescent="0.3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 x14ac:dyDescent="0.3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 x14ac:dyDescent="0.3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 x14ac:dyDescent="0.3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 x14ac:dyDescent="0.3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 x14ac:dyDescent="0.3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 x14ac:dyDescent="0.3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 x14ac:dyDescent="0.3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 x14ac:dyDescent="0.3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 x14ac:dyDescent="0.3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 x14ac:dyDescent="0.3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 x14ac:dyDescent="0.3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 x14ac:dyDescent="0.3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 x14ac:dyDescent="0.3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 x14ac:dyDescent="0.3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 x14ac:dyDescent="0.3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 x14ac:dyDescent="0.3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 x14ac:dyDescent="0.3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 x14ac:dyDescent="0.3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 x14ac:dyDescent="0.3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 x14ac:dyDescent="0.3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 x14ac:dyDescent="0.3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 x14ac:dyDescent="0.3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 x14ac:dyDescent="0.3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 x14ac:dyDescent="0.3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 x14ac:dyDescent="0.3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 x14ac:dyDescent="0.3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 x14ac:dyDescent="0.3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 x14ac:dyDescent="0.3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 x14ac:dyDescent="0.3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 x14ac:dyDescent="0.3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 x14ac:dyDescent="0.3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 x14ac:dyDescent="0.3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 x14ac:dyDescent="0.3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 x14ac:dyDescent="0.3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 x14ac:dyDescent="0.3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 x14ac:dyDescent="0.3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 x14ac:dyDescent="0.3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 x14ac:dyDescent="0.3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 x14ac:dyDescent="0.3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 x14ac:dyDescent="0.3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 x14ac:dyDescent="0.3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 x14ac:dyDescent="0.3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 x14ac:dyDescent="0.3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 x14ac:dyDescent="0.3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 x14ac:dyDescent="0.3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 x14ac:dyDescent="0.3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 x14ac:dyDescent="0.3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 x14ac:dyDescent="0.3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 x14ac:dyDescent="0.3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 x14ac:dyDescent="0.3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 x14ac:dyDescent="0.3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 x14ac:dyDescent="0.3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 x14ac:dyDescent="0.3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 x14ac:dyDescent="0.3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 x14ac:dyDescent="0.3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 x14ac:dyDescent="0.3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 x14ac:dyDescent="0.3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 x14ac:dyDescent="0.3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 x14ac:dyDescent="0.3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 x14ac:dyDescent="0.3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 x14ac:dyDescent="0.3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 x14ac:dyDescent="0.3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 x14ac:dyDescent="0.3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 x14ac:dyDescent="0.3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 x14ac:dyDescent="0.3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 x14ac:dyDescent="0.3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 x14ac:dyDescent="0.3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 x14ac:dyDescent="0.3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 x14ac:dyDescent="0.3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 x14ac:dyDescent="0.3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 x14ac:dyDescent="0.3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 x14ac:dyDescent="0.3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 x14ac:dyDescent="0.3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 x14ac:dyDescent="0.3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 x14ac:dyDescent="0.3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 x14ac:dyDescent="0.3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 x14ac:dyDescent="0.3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 x14ac:dyDescent="0.3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 x14ac:dyDescent="0.3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 x14ac:dyDescent="0.3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 x14ac:dyDescent="0.3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 x14ac:dyDescent="0.3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 x14ac:dyDescent="0.3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 x14ac:dyDescent="0.3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 x14ac:dyDescent="0.3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 x14ac:dyDescent="0.3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 x14ac:dyDescent="0.3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 x14ac:dyDescent="0.3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 x14ac:dyDescent="0.3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 x14ac:dyDescent="0.3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 x14ac:dyDescent="0.3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 x14ac:dyDescent="0.3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 x14ac:dyDescent="0.3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 x14ac:dyDescent="0.3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 x14ac:dyDescent="0.3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 x14ac:dyDescent="0.3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 x14ac:dyDescent="0.3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 x14ac:dyDescent="0.3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 x14ac:dyDescent="0.3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 x14ac:dyDescent="0.3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 x14ac:dyDescent="0.3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 x14ac:dyDescent="0.3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 x14ac:dyDescent="0.3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 x14ac:dyDescent="0.3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 x14ac:dyDescent="0.3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 x14ac:dyDescent="0.3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 x14ac:dyDescent="0.3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 x14ac:dyDescent="0.3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 x14ac:dyDescent="0.3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 x14ac:dyDescent="0.3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 x14ac:dyDescent="0.3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 x14ac:dyDescent="0.3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 x14ac:dyDescent="0.3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 x14ac:dyDescent="0.3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 x14ac:dyDescent="0.3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 x14ac:dyDescent="0.3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 x14ac:dyDescent="0.3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 x14ac:dyDescent="0.3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 x14ac:dyDescent="0.3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 x14ac:dyDescent="0.3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 x14ac:dyDescent="0.3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 x14ac:dyDescent="0.3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 x14ac:dyDescent="0.3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 x14ac:dyDescent="0.3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 x14ac:dyDescent="0.3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 x14ac:dyDescent="0.3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 x14ac:dyDescent="0.3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 x14ac:dyDescent="0.3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 x14ac:dyDescent="0.3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 x14ac:dyDescent="0.3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 x14ac:dyDescent="0.3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 x14ac:dyDescent="0.3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 x14ac:dyDescent="0.3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 x14ac:dyDescent="0.3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 x14ac:dyDescent="0.3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 x14ac:dyDescent="0.3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 x14ac:dyDescent="0.3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 x14ac:dyDescent="0.3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 x14ac:dyDescent="0.3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 x14ac:dyDescent="0.3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 x14ac:dyDescent="0.3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 x14ac:dyDescent="0.3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 x14ac:dyDescent="0.3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 x14ac:dyDescent="0.3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 x14ac:dyDescent="0.3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 x14ac:dyDescent="0.3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 x14ac:dyDescent="0.3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 x14ac:dyDescent="0.3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 x14ac:dyDescent="0.3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 x14ac:dyDescent="0.3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 x14ac:dyDescent="0.3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 x14ac:dyDescent="0.3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 x14ac:dyDescent="0.3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 x14ac:dyDescent="0.3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 x14ac:dyDescent="0.3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 x14ac:dyDescent="0.3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 x14ac:dyDescent="0.3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 x14ac:dyDescent="0.3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 x14ac:dyDescent="0.3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 x14ac:dyDescent="0.3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 x14ac:dyDescent="0.3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 x14ac:dyDescent="0.3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 x14ac:dyDescent="0.3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 x14ac:dyDescent="0.3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 x14ac:dyDescent="0.3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 x14ac:dyDescent="0.3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 x14ac:dyDescent="0.3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 x14ac:dyDescent="0.3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 x14ac:dyDescent="0.3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 x14ac:dyDescent="0.3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 x14ac:dyDescent="0.3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 x14ac:dyDescent="0.3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 x14ac:dyDescent="0.3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 x14ac:dyDescent="0.3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 x14ac:dyDescent="0.3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 x14ac:dyDescent="0.3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 x14ac:dyDescent="0.3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 x14ac:dyDescent="0.3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 x14ac:dyDescent="0.3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 x14ac:dyDescent="0.3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 x14ac:dyDescent="0.3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 x14ac:dyDescent="0.3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 x14ac:dyDescent="0.3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 x14ac:dyDescent="0.3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 x14ac:dyDescent="0.3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 x14ac:dyDescent="0.3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 x14ac:dyDescent="0.3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 x14ac:dyDescent="0.3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 x14ac:dyDescent="0.3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 x14ac:dyDescent="0.3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 x14ac:dyDescent="0.3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 x14ac:dyDescent="0.3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 x14ac:dyDescent="0.3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 x14ac:dyDescent="0.3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 x14ac:dyDescent="0.3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 x14ac:dyDescent="0.3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 x14ac:dyDescent="0.3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 x14ac:dyDescent="0.3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 x14ac:dyDescent="0.3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 x14ac:dyDescent="0.3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 x14ac:dyDescent="0.3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 x14ac:dyDescent="0.3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 x14ac:dyDescent="0.3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 x14ac:dyDescent="0.3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 x14ac:dyDescent="0.3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 x14ac:dyDescent="0.3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 x14ac:dyDescent="0.3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 x14ac:dyDescent="0.3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 x14ac:dyDescent="0.3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 x14ac:dyDescent="0.3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 x14ac:dyDescent="0.3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 x14ac:dyDescent="0.3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 x14ac:dyDescent="0.3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 x14ac:dyDescent="0.3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 x14ac:dyDescent="0.3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 x14ac:dyDescent="0.3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 x14ac:dyDescent="0.3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 x14ac:dyDescent="0.3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 x14ac:dyDescent="0.3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 x14ac:dyDescent="0.3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 x14ac:dyDescent="0.3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 x14ac:dyDescent="0.3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 x14ac:dyDescent="0.3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 x14ac:dyDescent="0.3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 x14ac:dyDescent="0.3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 x14ac:dyDescent="0.3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 x14ac:dyDescent="0.3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 x14ac:dyDescent="0.3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 x14ac:dyDescent="0.3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 x14ac:dyDescent="0.3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 x14ac:dyDescent="0.3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 x14ac:dyDescent="0.3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 x14ac:dyDescent="0.3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 x14ac:dyDescent="0.3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 x14ac:dyDescent="0.3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 x14ac:dyDescent="0.3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 x14ac:dyDescent="0.3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 x14ac:dyDescent="0.3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 x14ac:dyDescent="0.3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 x14ac:dyDescent="0.3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 x14ac:dyDescent="0.3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 x14ac:dyDescent="0.3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 x14ac:dyDescent="0.3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 x14ac:dyDescent="0.3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 x14ac:dyDescent="0.3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 x14ac:dyDescent="0.3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 x14ac:dyDescent="0.3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 x14ac:dyDescent="0.3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 x14ac:dyDescent="0.3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 x14ac:dyDescent="0.3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 x14ac:dyDescent="0.3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 x14ac:dyDescent="0.3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 x14ac:dyDescent="0.3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 x14ac:dyDescent="0.3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 x14ac:dyDescent="0.3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 x14ac:dyDescent="0.3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 x14ac:dyDescent="0.3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 x14ac:dyDescent="0.3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 x14ac:dyDescent="0.3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 x14ac:dyDescent="0.3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 x14ac:dyDescent="0.3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 x14ac:dyDescent="0.3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 x14ac:dyDescent="0.3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 x14ac:dyDescent="0.3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 x14ac:dyDescent="0.3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 x14ac:dyDescent="0.3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 x14ac:dyDescent="0.3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 x14ac:dyDescent="0.3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 x14ac:dyDescent="0.3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 x14ac:dyDescent="0.3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 x14ac:dyDescent="0.3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 x14ac:dyDescent="0.3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 x14ac:dyDescent="0.3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 x14ac:dyDescent="0.3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 x14ac:dyDescent="0.3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 x14ac:dyDescent="0.3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 x14ac:dyDescent="0.3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 x14ac:dyDescent="0.3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 x14ac:dyDescent="0.3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 x14ac:dyDescent="0.3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 x14ac:dyDescent="0.3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 x14ac:dyDescent="0.3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 x14ac:dyDescent="0.3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 x14ac:dyDescent="0.3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 x14ac:dyDescent="0.3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 x14ac:dyDescent="0.3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 x14ac:dyDescent="0.3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 x14ac:dyDescent="0.3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 x14ac:dyDescent="0.3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 x14ac:dyDescent="0.3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 x14ac:dyDescent="0.3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 x14ac:dyDescent="0.3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 x14ac:dyDescent="0.3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 x14ac:dyDescent="0.3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 x14ac:dyDescent="0.3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 x14ac:dyDescent="0.3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 x14ac:dyDescent="0.3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 x14ac:dyDescent="0.3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 x14ac:dyDescent="0.3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 x14ac:dyDescent="0.3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 x14ac:dyDescent="0.3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 x14ac:dyDescent="0.3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 x14ac:dyDescent="0.3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 x14ac:dyDescent="0.3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 x14ac:dyDescent="0.3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 x14ac:dyDescent="0.3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 x14ac:dyDescent="0.3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 x14ac:dyDescent="0.3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 x14ac:dyDescent="0.3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 x14ac:dyDescent="0.3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 x14ac:dyDescent="0.3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 x14ac:dyDescent="0.3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 x14ac:dyDescent="0.3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 x14ac:dyDescent="0.3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 x14ac:dyDescent="0.3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 x14ac:dyDescent="0.3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 x14ac:dyDescent="0.3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 x14ac:dyDescent="0.3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 x14ac:dyDescent="0.3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 x14ac:dyDescent="0.3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 x14ac:dyDescent="0.3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 x14ac:dyDescent="0.3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 x14ac:dyDescent="0.3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 x14ac:dyDescent="0.3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 x14ac:dyDescent="0.3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 x14ac:dyDescent="0.3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 x14ac:dyDescent="0.3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 x14ac:dyDescent="0.3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 x14ac:dyDescent="0.3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 x14ac:dyDescent="0.3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 x14ac:dyDescent="0.3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 x14ac:dyDescent="0.3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 x14ac:dyDescent="0.3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 x14ac:dyDescent="0.3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 x14ac:dyDescent="0.3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 x14ac:dyDescent="0.3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 x14ac:dyDescent="0.3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 x14ac:dyDescent="0.3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 x14ac:dyDescent="0.3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 x14ac:dyDescent="0.3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 x14ac:dyDescent="0.3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 x14ac:dyDescent="0.3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 x14ac:dyDescent="0.3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 x14ac:dyDescent="0.3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 x14ac:dyDescent="0.3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 x14ac:dyDescent="0.3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 x14ac:dyDescent="0.3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 x14ac:dyDescent="0.3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 x14ac:dyDescent="0.3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 x14ac:dyDescent="0.3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 x14ac:dyDescent="0.3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 x14ac:dyDescent="0.3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 x14ac:dyDescent="0.3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 x14ac:dyDescent="0.3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 x14ac:dyDescent="0.3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 x14ac:dyDescent="0.3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 x14ac:dyDescent="0.3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 x14ac:dyDescent="0.3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 x14ac:dyDescent="0.3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 x14ac:dyDescent="0.3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 x14ac:dyDescent="0.3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 x14ac:dyDescent="0.3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 x14ac:dyDescent="0.3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 x14ac:dyDescent="0.3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 x14ac:dyDescent="0.3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 x14ac:dyDescent="0.3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 x14ac:dyDescent="0.3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 x14ac:dyDescent="0.3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 x14ac:dyDescent="0.3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 x14ac:dyDescent="0.3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 x14ac:dyDescent="0.3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 x14ac:dyDescent="0.3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 x14ac:dyDescent="0.3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 x14ac:dyDescent="0.3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 x14ac:dyDescent="0.3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 x14ac:dyDescent="0.3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 x14ac:dyDescent="0.3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 x14ac:dyDescent="0.3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 x14ac:dyDescent="0.3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 x14ac:dyDescent="0.3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 x14ac:dyDescent="0.3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 x14ac:dyDescent="0.3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 x14ac:dyDescent="0.3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 x14ac:dyDescent="0.3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 x14ac:dyDescent="0.3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 x14ac:dyDescent="0.3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 x14ac:dyDescent="0.3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 x14ac:dyDescent="0.3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 x14ac:dyDescent="0.3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 x14ac:dyDescent="0.3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 x14ac:dyDescent="0.3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 x14ac:dyDescent="0.3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 x14ac:dyDescent="0.3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 x14ac:dyDescent="0.3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 x14ac:dyDescent="0.3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 x14ac:dyDescent="0.3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 x14ac:dyDescent="0.3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 x14ac:dyDescent="0.3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 x14ac:dyDescent="0.3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 x14ac:dyDescent="0.3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 x14ac:dyDescent="0.3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 x14ac:dyDescent="0.3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 x14ac:dyDescent="0.3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 x14ac:dyDescent="0.3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 x14ac:dyDescent="0.3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 x14ac:dyDescent="0.3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 x14ac:dyDescent="0.3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 x14ac:dyDescent="0.3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 x14ac:dyDescent="0.3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 x14ac:dyDescent="0.3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 x14ac:dyDescent="0.3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 x14ac:dyDescent="0.3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 x14ac:dyDescent="0.3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 x14ac:dyDescent="0.3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 x14ac:dyDescent="0.3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 x14ac:dyDescent="0.3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 x14ac:dyDescent="0.3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 x14ac:dyDescent="0.3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 x14ac:dyDescent="0.3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 x14ac:dyDescent="0.3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 x14ac:dyDescent="0.3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 x14ac:dyDescent="0.3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 x14ac:dyDescent="0.3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 x14ac:dyDescent="0.3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 x14ac:dyDescent="0.3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 x14ac:dyDescent="0.3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 x14ac:dyDescent="0.3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 x14ac:dyDescent="0.3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 x14ac:dyDescent="0.3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 x14ac:dyDescent="0.3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 x14ac:dyDescent="0.3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 x14ac:dyDescent="0.3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 x14ac:dyDescent="0.3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 x14ac:dyDescent="0.3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 x14ac:dyDescent="0.3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 x14ac:dyDescent="0.3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 x14ac:dyDescent="0.3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 x14ac:dyDescent="0.3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 x14ac:dyDescent="0.3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 x14ac:dyDescent="0.3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 x14ac:dyDescent="0.3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 x14ac:dyDescent="0.3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 x14ac:dyDescent="0.3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 x14ac:dyDescent="0.3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 x14ac:dyDescent="0.3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 x14ac:dyDescent="0.3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 x14ac:dyDescent="0.3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 x14ac:dyDescent="0.3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 x14ac:dyDescent="0.3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 x14ac:dyDescent="0.3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 x14ac:dyDescent="0.3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 x14ac:dyDescent="0.3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 x14ac:dyDescent="0.3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 x14ac:dyDescent="0.3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 x14ac:dyDescent="0.3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 x14ac:dyDescent="0.3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 x14ac:dyDescent="0.3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 x14ac:dyDescent="0.3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 x14ac:dyDescent="0.3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 x14ac:dyDescent="0.3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 x14ac:dyDescent="0.3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 x14ac:dyDescent="0.3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 x14ac:dyDescent="0.3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 x14ac:dyDescent="0.3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 x14ac:dyDescent="0.3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 x14ac:dyDescent="0.3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 x14ac:dyDescent="0.3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 x14ac:dyDescent="0.3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 x14ac:dyDescent="0.3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 x14ac:dyDescent="0.3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 x14ac:dyDescent="0.3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 x14ac:dyDescent="0.3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 x14ac:dyDescent="0.3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 x14ac:dyDescent="0.3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 x14ac:dyDescent="0.3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 x14ac:dyDescent="0.3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 x14ac:dyDescent="0.3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 x14ac:dyDescent="0.3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 x14ac:dyDescent="0.3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 x14ac:dyDescent="0.3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 x14ac:dyDescent="0.3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 x14ac:dyDescent="0.3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 x14ac:dyDescent="0.3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 x14ac:dyDescent="0.3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 x14ac:dyDescent="0.3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 x14ac:dyDescent="0.3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 x14ac:dyDescent="0.3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 x14ac:dyDescent="0.3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 x14ac:dyDescent="0.3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 x14ac:dyDescent="0.3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 x14ac:dyDescent="0.3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 x14ac:dyDescent="0.3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 x14ac:dyDescent="0.3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 x14ac:dyDescent="0.3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 x14ac:dyDescent="0.3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 x14ac:dyDescent="0.3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 x14ac:dyDescent="0.3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 x14ac:dyDescent="0.3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 x14ac:dyDescent="0.3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 x14ac:dyDescent="0.3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 x14ac:dyDescent="0.3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 x14ac:dyDescent="0.3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 x14ac:dyDescent="0.3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 x14ac:dyDescent="0.3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 x14ac:dyDescent="0.3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 x14ac:dyDescent="0.3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 x14ac:dyDescent="0.3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 x14ac:dyDescent="0.3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 x14ac:dyDescent="0.3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 x14ac:dyDescent="0.3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 x14ac:dyDescent="0.3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 x14ac:dyDescent="0.3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 x14ac:dyDescent="0.3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 x14ac:dyDescent="0.3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 x14ac:dyDescent="0.3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 x14ac:dyDescent="0.3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 x14ac:dyDescent="0.3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 x14ac:dyDescent="0.3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 x14ac:dyDescent="0.3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 x14ac:dyDescent="0.3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 x14ac:dyDescent="0.3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 x14ac:dyDescent="0.3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 x14ac:dyDescent="0.3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 x14ac:dyDescent="0.3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 x14ac:dyDescent="0.3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 x14ac:dyDescent="0.3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 x14ac:dyDescent="0.3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 x14ac:dyDescent="0.3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 x14ac:dyDescent="0.3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 x14ac:dyDescent="0.3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 x14ac:dyDescent="0.3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 x14ac:dyDescent="0.3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 x14ac:dyDescent="0.3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 x14ac:dyDescent="0.3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 x14ac:dyDescent="0.3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 x14ac:dyDescent="0.3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 x14ac:dyDescent="0.3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 x14ac:dyDescent="0.3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 x14ac:dyDescent="0.3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 x14ac:dyDescent="0.3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 x14ac:dyDescent="0.3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 x14ac:dyDescent="0.3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 x14ac:dyDescent="0.3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 x14ac:dyDescent="0.3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 x14ac:dyDescent="0.3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 x14ac:dyDescent="0.3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 x14ac:dyDescent="0.3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 x14ac:dyDescent="0.3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 x14ac:dyDescent="0.3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 x14ac:dyDescent="0.3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 x14ac:dyDescent="0.3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 x14ac:dyDescent="0.3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 x14ac:dyDescent="0.3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 x14ac:dyDescent="0.3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 x14ac:dyDescent="0.3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 x14ac:dyDescent="0.3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 x14ac:dyDescent="0.3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 x14ac:dyDescent="0.3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 x14ac:dyDescent="0.3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 x14ac:dyDescent="0.3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 x14ac:dyDescent="0.3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 x14ac:dyDescent="0.3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 x14ac:dyDescent="0.3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 x14ac:dyDescent="0.3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 x14ac:dyDescent="0.3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 x14ac:dyDescent="0.3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 x14ac:dyDescent="0.3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 x14ac:dyDescent="0.3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 x14ac:dyDescent="0.3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 x14ac:dyDescent="0.3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 x14ac:dyDescent="0.3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 x14ac:dyDescent="0.3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 x14ac:dyDescent="0.3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 x14ac:dyDescent="0.3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 x14ac:dyDescent="0.3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 x14ac:dyDescent="0.3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 x14ac:dyDescent="0.3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 x14ac:dyDescent="0.3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 x14ac:dyDescent="0.3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 x14ac:dyDescent="0.3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 x14ac:dyDescent="0.3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 x14ac:dyDescent="0.3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 x14ac:dyDescent="0.3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 x14ac:dyDescent="0.3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 x14ac:dyDescent="0.3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 x14ac:dyDescent="0.3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 x14ac:dyDescent="0.3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 x14ac:dyDescent="0.3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 x14ac:dyDescent="0.3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 x14ac:dyDescent="0.3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 x14ac:dyDescent="0.3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 x14ac:dyDescent="0.3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 x14ac:dyDescent="0.3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 x14ac:dyDescent="0.3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 x14ac:dyDescent="0.3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 x14ac:dyDescent="0.3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 x14ac:dyDescent="0.3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 x14ac:dyDescent="0.3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 x14ac:dyDescent="0.3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 x14ac:dyDescent="0.3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 x14ac:dyDescent="0.3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 x14ac:dyDescent="0.3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 x14ac:dyDescent="0.3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 x14ac:dyDescent="0.3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 x14ac:dyDescent="0.3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 x14ac:dyDescent="0.3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 x14ac:dyDescent="0.3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 x14ac:dyDescent="0.3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 x14ac:dyDescent="0.3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 x14ac:dyDescent="0.3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 x14ac:dyDescent="0.3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 x14ac:dyDescent="0.3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 x14ac:dyDescent="0.3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 x14ac:dyDescent="0.3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 x14ac:dyDescent="0.3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 x14ac:dyDescent="0.3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 x14ac:dyDescent="0.3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 x14ac:dyDescent="0.3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 x14ac:dyDescent="0.3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 x14ac:dyDescent="0.3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 x14ac:dyDescent="0.3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 x14ac:dyDescent="0.3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 x14ac:dyDescent="0.3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 x14ac:dyDescent="0.3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 x14ac:dyDescent="0.3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 x14ac:dyDescent="0.3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 x14ac:dyDescent="0.3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 x14ac:dyDescent="0.3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 x14ac:dyDescent="0.3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 x14ac:dyDescent="0.3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 x14ac:dyDescent="0.3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 x14ac:dyDescent="0.3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 x14ac:dyDescent="0.3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 x14ac:dyDescent="0.3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 x14ac:dyDescent="0.3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 x14ac:dyDescent="0.3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 x14ac:dyDescent="0.3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 x14ac:dyDescent="0.3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 x14ac:dyDescent="0.3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 x14ac:dyDescent="0.3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 x14ac:dyDescent="0.3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 x14ac:dyDescent="0.3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 x14ac:dyDescent="0.3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 x14ac:dyDescent="0.3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 x14ac:dyDescent="0.3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 x14ac:dyDescent="0.3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 x14ac:dyDescent="0.3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 x14ac:dyDescent="0.3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 x14ac:dyDescent="0.3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 x14ac:dyDescent="0.3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 x14ac:dyDescent="0.3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 x14ac:dyDescent="0.3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 x14ac:dyDescent="0.3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 x14ac:dyDescent="0.3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 x14ac:dyDescent="0.3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 x14ac:dyDescent="0.3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 x14ac:dyDescent="0.3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 x14ac:dyDescent="0.3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 x14ac:dyDescent="0.3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 x14ac:dyDescent="0.3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 x14ac:dyDescent="0.3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 x14ac:dyDescent="0.3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 x14ac:dyDescent="0.3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 x14ac:dyDescent="0.3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 x14ac:dyDescent="0.3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 x14ac:dyDescent="0.3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 x14ac:dyDescent="0.3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 x14ac:dyDescent="0.3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 x14ac:dyDescent="0.3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 x14ac:dyDescent="0.3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 x14ac:dyDescent="0.3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 x14ac:dyDescent="0.3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 x14ac:dyDescent="0.3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 x14ac:dyDescent="0.3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 x14ac:dyDescent="0.3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 x14ac:dyDescent="0.3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 x14ac:dyDescent="0.3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 x14ac:dyDescent="0.3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 x14ac:dyDescent="0.3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 x14ac:dyDescent="0.3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 x14ac:dyDescent="0.3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 x14ac:dyDescent="0.3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 x14ac:dyDescent="0.3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 x14ac:dyDescent="0.3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 x14ac:dyDescent="0.3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 x14ac:dyDescent="0.3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 x14ac:dyDescent="0.3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 x14ac:dyDescent="0.3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 x14ac:dyDescent="0.3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 x14ac:dyDescent="0.3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 x14ac:dyDescent="0.3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 x14ac:dyDescent="0.3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 x14ac:dyDescent="0.3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 x14ac:dyDescent="0.3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 x14ac:dyDescent="0.3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 x14ac:dyDescent="0.3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 x14ac:dyDescent="0.3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 x14ac:dyDescent="0.3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 x14ac:dyDescent="0.3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 x14ac:dyDescent="0.3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 x14ac:dyDescent="0.3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 x14ac:dyDescent="0.3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 x14ac:dyDescent="0.3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 x14ac:dyDescent="0.3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 x14ac:dyDescent="0.3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 x14ac:dyDescent="0.3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 x14ac:dyDescent="0.3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 x14ac:dyDescent="0.3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 x14ac:dyDescent="0.3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 x14ac:dyDescent="0.3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 x14ac:dyDescent="0.3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 x14ac:dyDescent="0.3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 x14ac:dyDescent="0.3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 x14ac:dyDescent="0.3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 x14ac:dyDescent="0.3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 x14ac:dyDescent="0.3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 x14ac:dyDescent="0.3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 x14ac:dyDescent="0.3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 x14ac:dyDescent="0.3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 x14ac:dyDescent="0.3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 x14ac:dyDescent="0.3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 x14ac:dyDescent="0.3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 x14ac:dyDescent="0.3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 x14ac:dyDescent="0.3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 x14ac:dyDescent="0.3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 x14ac:dyDescent="0.3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 x14ac:dyDescent="0.3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 x14ac:dyDescent="0.3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 x14ac:dyDescent="0.3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 x14ac:dyDescent="0.3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 x14ac:dyDescent="0.3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 x14ac:dyDescent="0.3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 x14ac:dyDescent="0.3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 x14ac:dyDescent="0.3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 x14ac:dyDescent="0.3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 x14ac:dyDescent="0.3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 x14ac:dyDescent="0.3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 x14ac:dyDescent="0.3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 x14ac:dyDescent="0.3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 x14ac:dyDescent="0.3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 x14ac:dyDescent="0.3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 x14ac:dyDescent="0.3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 x14ac:dyDescent="0.3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 x14ac:dyDescent="0.3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 x14ac:dyDescent="0.3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 x14ac:dyDescent="0.3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 x14ac:dyDescent="0.3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 x14ac:dyDescent="0.3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 x14ac:dyDescent="0.3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 x14ac:dyDescent="0.3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 x14ac:dyDescent="0.3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 x14ac:dyDescent="0.3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 x14ac:dyDescent="0.3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 x14ac:dyDescent="0.3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 x14ac:dyDescent="0.3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 x14ac:dyDescent="0.3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 x14ac:dyDescent="0.3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 x14ac:dyDescent="0.3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 x14ac:dyDescent="0.3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 x14ac:dyDescent="0.3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 x14ac:dyDescent="0.3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 x14ac:dyDescent="0.3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 x14ac:dyDescent="0.3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 x14ac:dyDescent="0.3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 x14ac:dyDescent="0.3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 x14ac:dyDescent="0.3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 x14ac:dyDescent="0.3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 x14ac:dyDescent="0.3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 x14ac:dyDescent="0.3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 x14ac:dyDescent="0.3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 x14ac:dyDescent="0.3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 x14ac:dyDescent="0.3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 x14ac:dyDescent="0.3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 x14ac:dyDescent="0.3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 x14ac:dyDescent="0.3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 x14ac:dyDescent="0.3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 x14ac:dyDescent="0.3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 x14ac:dyDescent="0.3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 x14ac:dyDescent="0.3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 x14ac:dyDescent="0.3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 x14ac:dyDescent="0.3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 x14ac:dyDescent="0.3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 x14ac:dyDescent="0.3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 x14ac:dyDescent="0.3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 x14ac:dyDescent="0.3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 x14ac:dyDescent="0.3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 x14ac:dyDescent="0.3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 x14ac:dyDescent="0.3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 x14ac:dyDescent="0.3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 x14ac:dyDescent="0.3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 x14ac:dyDescent="0.3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 x14ac:dyDescent="0.3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 x14ac:dyDescent="0.3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 x14ac:dyDescent="0.3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 x14ac:dyDescent="0.3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 x14ac:dyDescent="0.3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 x14ac:dyDescent="0.3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 x14ac:dyDescent="0.3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 x14ac:dyDescent="0.3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 x14ac:dyDescent="0.3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 x14ac:dyDescent="0.3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 x14ac:dyDescent="0.3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 x14ac:dyDescent="0.3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 x14ac:dyDescent="0.3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 x14ac:dyDescent="0.3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 x14ac:dyDescent="0.3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 x14ac:dyDescent="0.3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 x14ac:dyDescent="0.3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 x14ac:dyDescent="0.3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 x14ac:dyDescent="0.3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 x14ac:dyDescent="0.3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 x14ac:dyDescent="0.3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 x14ac:dyDescent="0.3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 x14ac:dyDescent="0.3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 x14ac:dyDescent="0.3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 x14ac:dyDescent="0.3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 x14ac:dyDescent="0.3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 x14ac:dyDescent="0.3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 x14ac:dyDescent="0.3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 x14ac:dyDescent="0.3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 x14ac:dyDescent="0.3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 x14ac:dyDescent="0.3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 x14ac:dyDescent="0.3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 x14ac:dyDescent="0.3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 x14ac:dyDescent="0.3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 x14ac:dyDescent="0.3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 x14ac:dyDescent="0.3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 x14ac:dyDescent="0.3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 x14ac:dyDescent="0.3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 x14ac:dyDescent="0.3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 x14ac:dyDescent="0.3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 x14ac:dyDescent="0.3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 x14ac:dyDescent="0.3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 x14ac:dyDescent="0.3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 x14ac:dyDescent="0.3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 x14ac:dyDescent="0.3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 x14ac:dyDescent="0.3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 x14ac:dyDescent="0.3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 x14ac:dyDescent="0.3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 x14ac:dyDescent="0.3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 x14ac:dyDescent="0.3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 x14ac:dyDescent="0.3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 x14ac:dyDescent="0.3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 x14ac:dyDescent="0.3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 x14ac:dyDescent="0.3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 x14ac:dyDescent="0.3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 x14ac:dyDescent="0.3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 x14ac:dyDescent="0.3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 x14ac:dyDescent="0.3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 x14ac:dyDescent="0.3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 x14ac:dyDescent="0.3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 x14ac:dyDescent="0.3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 x14ac:dyDescent="0.3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 x14ac:dyDescent="0.3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 x14ac:dyDescent="0.3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 x14ac:dyDescent="0.3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 x14ac:dyDescent="0.3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 x14ac:dyDescent="0.3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 x14ac:dyDescent="0.3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 x14ac:dyDescent="0.3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 x14ac:dyDescent="0.3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 x14ac:dyDescent="0.3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 x14ac:dyDescent="0.3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 x14ac:dyDescent="0.3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 x14ac:dyDescent="0.3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 x14ac:dyDescent="0.3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 x14ac:dyDescent="0.3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 x14ac:dyDescent="0.3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 x14ac:dyDescent="0.3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 x14ac:dyDescent="0.3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 x14ac:dyDescent="0.3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 x14ac:dyDescent="0.3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 x14ac:dyDescent="0.3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 x14ac:dyDescent="0.3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 x14ac:dyDescent="0.3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 x14ac:dyDescent="0.3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 x14ac:dyDescent="0.3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 x14ac:dyDescent="0.3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 x14ac:dyDescent="0.3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 x14ac:dyDescent="0.3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 x14ac:dyDescent="0.3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 x14ac:dyDescent="0.3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 x14ac:dyDescent="0.3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 x14ac:dyDescent="0.3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 x14ac:dyDescent="0.3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 x14ac:dyDescent="0.3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 x14ac:dyDescent="0.3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 x14ac:dyDescent="0.3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 x14ac:dyDescent="0.3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 x14ac:dyDescent="0.3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 x14ac:dyDescent="0.3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 x14ac:dyDescent="0.3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 x14ac:dyDescent="0.3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 x14ac:dyDescent="0.3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 x14ac:dyDescent="0.3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 x14ac:dyDescent="0.3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 x14ac:dyDescent="0.3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 x14ac:dyDescent="0.3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 x14ac:dyDescent="0.3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 x14ac:dyDescent="0.3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 x14ac:dyDescent="0.3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 x14ac:dyDescent="0.3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 x14ac:dyDescent="0.3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 x14ac:dyDescent="0.3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 x14ac:dyDescent="0.3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 x14ac:dyDescent="0.3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 x14ac:dyDescent="0.3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 x14ac:dyDescent="0.3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 x14ac:dyDescent="0.3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 x14ac:dyDescent="0.3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 x14ac:dyDescent="0.3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 x14ac:dyDescent="0.3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 x14ac:dyDescent="0.3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 x14ac:dyDescent="0.3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 x14ac:dyDescent="0.3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 x14ac:dyDescent="0.3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 x14ac:dyDescent="0.3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 x14ac:dyDescent="0.3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 x14ac:dyDescent="0.3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 x14ac:dyDescent="0.3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 x14ac:dyDescent="0.3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 x14ac:dyDescent="0.3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 x14ac:dyDescent="0.3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 x14ac:dyDescent="0.3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 x14ac:dyDescent="0.3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 x14ac:dyDescent="0.3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 x14ac:dyDescent="0.3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 x14ac:dyDescent="0.3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 x14ac:dyDescent="0.3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 x14ac:dyDescent="0.3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 x14ac:dyDescent="0.3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 x14ac:dyDescent="0.3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 x14ac:dyDescent="0.3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 x14ac:dyDescent="0.3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 x14ac:dyDescent="0.3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 x14ac:dyDescent="0.3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 x14ac:dyDescent="0.3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 x14ac:dyDescent="0.3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 x14ac:dyDescent="0.3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 x14ac:dyDescent="0.3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 x14ac:dyDescent="0.3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 x14ac:dyDescent="0.3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 x14ac:dyDescent="0.3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 x14ac:dyDescent="0.3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 x14ac:dyDescent="0.3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 x14ac:dyDescent="0.3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 x14ac:dyDescent="0.3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 x14ac:dyDescent="0.3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 x14ac:dyDescent="0.3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 x14ac:dyDescent="0.3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 x14ac:dyDescent="0.3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 x14ac:dyDescent="0.3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 x14ac:dyDescent="0.3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 x14ac:dyDescent="0.3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 x14ac:dyDescent="0.3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 x14ac:dyDescent="0.3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 x14ac:dyDescent="0.3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 x14ac:dyDescent="0.3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 x14ac:dyDescent="0.3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 x14ac:dyDescent="0.3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 x14ac:dyDescent="0.3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 x14ac:dyDescent="0.3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 x14ac:dyDescent="0.3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 x14ac:dyDescent="0.3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 x14ac:dyDescent="0.3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 x14ac:dyDescent="0.3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 x14ac:dyDescent="0.3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 x14ac:dyDescent="0.3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 x14ac:dyDescent="0.3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 x14ac:dyDescent="0.3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 x14ac:dyDescent="0.3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 x14ac:dyDescent="0.3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 x14ac:dyDescent="0.3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 x14ac:dyDescent="0.3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 x14ac:dyDescent="0.3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 x14ac:dyDescent="0.3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 x14ac:dyDescent="0.3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 x14ac:dyDescent="0.3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 x14ac:dyDescent="0.3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 x14ac:dyDescent="0.3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 x14ac:dyDescent="0.3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 x14ac:dyDescent="0.3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 x14ac:dyDescent="0.3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 x14ac:dyDescent="0.3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 x14ac:dyDescent="0.3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 x14ac:dyDescent="0.3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 x14ac:dyDescent="0.3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 x14ac:dyDescent="0.3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 x14ac:dyDescent="0.3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 x14ac:dyDescent="0.3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 x14ac:dyDescent="0.3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 x14ac:dyDescent="0.3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 x14ac:dyDescent="0.3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 x14ac:dyDescent="0.3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 x14ac:dyDescent="0.3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 x14ac:dyDescent="0.3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 x14ac:dyDescent="0.3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 x14ac:dyDescent="0.3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 x14ac:dyDescent="0.3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 x14ac:dyDescent="0.3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 x14ac:dyDescent="0.3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 x14ac:dyDescent="0.3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 x14ac:dyDescent="0.3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 x14ac:dyDescent="0.3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 x14ac:dyDescent="0.3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 x14ac:dyDescent="0.3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 x14ac:dyDescent="0.3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 x14ac:dyDescent="0.3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 x14ac:dyDescent="0.3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 x14ac:dyDescent="0.3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 x14ac:dyDescent="0.3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 x14ac:dyDescent="0.3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 x14ac:dyDescent="0.3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 x14ac:dyDescent="0.3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 x14ac:dyDescent="0.3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 x14ac:dyDescent="0.3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 x14ac:dyDescent="0.3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 x14ac:dyDescent="0.3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 x14ac:dyDescent="0.3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 x14ac:dyDescent="0.3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 x14ac:dyDescent="0.3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 x14ac:dyDescent="0.3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 x14ac:dyDescent="0.3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 x14ac:dyDescent="0.3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 x14ac:dyDescent="0.3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 x14ac:dyDescent="0.3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 x14ac:dyDescent="0.3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 x14ac:dyDescent="0.3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 x14ac:dyDescent="0.3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 x14ac:dyDescent="0.3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 x14ac:dyDescent="0.3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 x14ac:dyDescent="0.3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 x14ac:dyDescent="0.3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 x14ac:dyDescent="0.3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 x14ac:dyDescent="0.3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 x14ac:dyDescent="0.3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 x14ac:dyDescent="0.3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 x14ac:dyDescent="0.3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 x14ac:dyDescent="0.3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 x14ac:dyDescent="0.3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 x14ac:dyDescent="0.3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 x14ac:dyDescent="0.3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 x14ac:dyDescent="0.3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 x14ac:dyDescent="0.3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 x14ac:dyDescent="0.3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 x14ac:dyDescent="0.3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 x14ac:dyDescent="0.3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 x14ac:dyDescent="0.3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 x14ac:dyDescent="0.3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 x14ac:dyDescent="0.3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 x14ac:dyDescent="0.3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 x14ac:dyDescent="0.3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 x14ac:dyDescent="0.3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 x14ac:dyDescent="0.3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 x14ac:dyDescent="0.3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 x14ac:dyDescent="0.3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 x14ac:dyDescent="0.3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 x14ac:dyDescent="0.3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 x14ac:dyDescent="0.3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 x14ac:dyDescent="0.3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 x14ac:dyDescent="0.3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 x14ac:dyDescent="0.3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 x14ac:dyDescent="0.3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 x14ac:dyDescent="0.3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 x14ac:dyDescent="0.3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 x14ac:dyDescent="0.3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 x14ac:dyDescent="0.3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 x14ac:dyDescent="0.3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 x14ac:dyDescent="0.3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 x14ac:dyDescent="0.3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 x14ac:dyDescent="0.3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 x14ac:dyDescent="0.3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 x14ac:dyDescent="0.3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 x14ac:dyDescent="0.3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 x14ac:dyDescent="0.3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 x14ac:dyDescent="0.3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 x14ac:dyDescent="0.3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 x14ac:dyDescent="0.3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 x14ac:dyDescent="0.3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 x14ac:dyDescent="0.3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 x14ac:dyDescent="0.3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 x14ac:dyDescent="0.3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 x14ac:dyDescent="0.3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 x14ac:dyDescent="0.3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 x14ac:dyDescent="0.3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 x14ac:dyDescent="0.3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 x14ac:dyDescent="0.3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 x14ac:dyDescent="0.3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 x14ac:dyDescent="0.3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 x14ac:dyDescent="0.3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 x14ac:dyDescent="0.3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 x14ac:dyDescent="0.3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 x14ac:dyDescent="0.3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 x14ac:dyDescent="0.3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 x14ac:dyDescent="0.3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 x14ac:dyDescent="0.3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 x14ac:dyDescent="0.3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 x14ac:dyDescent="0.3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 x14ac:dyDescent="0.3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 x14ac:dyDescent="0.3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 x14ac:dyDescent="0.3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 x14ac:dyDescent="0.3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 x14ac:dyDescent="0.3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 x14ac:dyDescent="0.3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 x14ac:dyDescent="0.3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 x14ac:dyDescent="0.3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 x14ac:dyDescent="0.3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 x14ac:dyDescent="0.3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 x14ac:dyDescent="0.3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 x14ac:dyDescent="0.3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 x14ac:dyDescent="0.3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 x14ac:dyDescent="0.3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 x14ac:dyDescent="0.3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 x14ac:dyDescent="0.3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 x14ac:dyDescent="0.3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 x14ac:dyDescent="0.3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 x14ac:dyDescent="0.3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 x14ac:dyDescent="0.3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 x14ac:dyDescent="0.3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 x14ac:dyDescent="0.3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 x14ac:dyDescent="0.3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 x14ac:dyDescent="0.3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 x14ac:dyDescent="0.3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 x14ac:dyDescent="0.3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 x14ac:dyDescent="0.3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 x14ac:dyDescent="0.3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 x14ac:dyDescent="0.3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 x14ac:dyDescent="0.3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 x14ac:dyDescent="0.3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 x14ac:dyDescent="0.3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 x14ac:dyDescent="0.3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 x14ac:dyDescent="0.3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 x14ac:dyDescent="0.3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 x14ac:dyDescent="0.3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 x14ac:dyDescent="0.3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 x14ac:dyDescent="0.3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 x14ac:dyDescent="0.3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 x14ac:dyDescent="0.3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 x14ac:dyDescent="0.3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 x14ac:dyDescent="0.3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 x14ac:dyDescent="0.3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 x14ac:dyDescent="0.3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 x14ac:dyDescent="0.3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 x14ac:dyDescent="0.3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 x14ac:dyDescent="0.3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 x14ac:dyDescent="0.3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 x14ac:dyDescent="0.3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 x14ac:dyDescent="0.3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 x14ac:dyDescent="0.3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 x14ac:dyDescent="0.3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 x14ac:dyDescent="0.3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 x14ac:dyDescent="0.3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 x14ac:dyDescent="0.3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 x14ac:dyDescent="0.3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 x14ac:dyDescent="0.3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 x14ac:dyDescent="0.3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 x14ac:dyDescent="0.3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 x14ac:dyDescent="0.3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 x14ac:dyDescent="0.3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 x14ac:dyDescent="0.3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 x14ac:dyDescent="0.3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 x14ac:dyDescent="0.3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 x14ac:dyDescent="0.3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 x14ac:dyDescent="0.3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 x14ac:dyDescent="0.3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 x14ac:dyDescent="0.3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 x14ac:dyDescent="0.3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 x14ac:dyDescent="0.3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 x14ac:dyDescent="0.3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 x14ac:dyDescent="0.3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 x14ac:dyDescent="0.3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 x14ac:dyDescent="0.3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 x14ac:dyDescent="0.3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 x14ac:dyDescent="0.3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 x14ac:dyDescent="0.3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 x14ac:dyDescent="0.3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 x14ac:dyDescent="0.3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 x14ac:dyDescent="0.3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 x14ac:dyDescent="0.3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 x14ac:dyDescent="0.3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 x14ac:dyDescent="0.3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 x14ac:dyDescent="0.3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 x14ac:dyDescent="0.3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 x14ac:dyDescent="0.3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 x14ac:dyDescent="0.3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 x14ac:dyDescent="0.3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 x14ac:dyDescent="0.3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 x14ac:dyDescent="0.3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 x14ac:dyDescent="0.3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 x14ac:dyDescent="0.3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 x14ac:dyDescent="0.3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 x14ac:dyDescent="0.3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 x14ac:dyDescent="0.3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 x14ac:dyDescent="0.3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 x14ac:dyDescent="0.3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 x14ac:dyDescent="0.3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 x14ac:dyDescent="0.3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 x14ac:dyDescent="0.3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 x14ac:dyDescent="0.3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 x14ac:dyDescent="0.3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 x14ac:dyDescent="0.3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 x14ac:dyDescent="0.3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 x14ac:dyDescent="0.3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 x14ac:dyDescent="0.3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 x14ac:dyDescent="0.3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 x14ac:dyDescent="0.3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 x14ac:dyDescent="0.3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 x14ac:dyDescent="0.3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 x14ac:dyDescent="0.3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 x14ac:dyDescent="0.3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 x14ac:dyDescent="0.3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 x14ac:dyDescent="0.3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 x14ac:dyDescent="0.3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 x14ac:dyDescent="0.3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 x14ac:dyDescent="0.3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 x14ac:dyDescent="0.3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 x14ac:dyDescent="0.3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 x14ac:dyDescent="0.3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 x14ac:dyDescent="0.3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 x14ac:dyDescent="0.3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 x14ac:dyDescent="0.3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 x14ac:dyDescent="0.3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 x14ac:dyDescent="0.3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 x14ac:dyDescent="0.3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 x14ac:dyDescent="0.3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 x14ac:dyDescent="0.3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 x14ac:dyDescent="0.3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 x14ac:dyDescent="0.3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 x14ac:dyDescent="0.3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 x14ac:dyDescent="0.3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 x14ac:dyDescent="0.3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 x14ac:dyDescent="0.3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 x14ac:dyDescent="0.3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 x14ac:dyDescent="0.3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 x14ac:dyDescent="0.3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 x14ac:dyDescent="0.3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 x14ac:dyDescent="0.3"/>
  <cols>
    <col min="1" max="1" width="7.125" bestFit="1" customWidth="1"/>
    <col min="3" max="3" width="10.5" bestFit="1" customWidth="1"/>
    <col min="4" max="5" width="13" bestFit="1" customWidth="1"/>
  </cols>
  <sheetData>
    <row r="1" spans="1:5" x14ac:dyDescent="0.3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3">
      <c r="A2">
        <v>1</v>
      </c>
      <c r="B2">
        <v>20</v>
      </c>
      <c r="C2">
        <v>1296</v>
      </c>
      <c r="D2">
        <v>1</v>
      </c>
      <c r="E2">
        <v>2</v>
      </c>
    </row>
    <row r="3" spans="1:5" x14ac:dyDescent="0.3">
      <c r="A3">
        <v>2</v>
      </c>
      <c r="B3">
        <v>40</v>
      </c>
      <c r="C3">
        <v>5746</v>
      </c>
      <c r="D3">
        <v>1</v>
      </c>
      <c r="E3">
        <v>2</v>
      </c>
    </row>
    <row r="4" spans="1:5" x14ac:dyDescent="0.3">
      <c r="A4">
        <v>3</v>
      </c>
      <c r="B4">
        <v>60</v>
      </c>
      <c r="C4">
        <v>8641</v>
      </c>
      <c r="D4">
        <v>1</v>
      </c>
      <c r="E4">
        <v>2</v>
      </c>
    </row>
    <row r="5" spans="1:5" x14ac:dyDescent="0.3">
      <c r="A5">
        <v>4</v>
      </c>
      <c r="B5">
        <v>80</v>
      </c>
      <c r="C5">
        <v>15348</v>
      </c>
      <c r="D5">
        <v>1</v>
      </c>
      <c r="E5">
        <v>2</v>
      </c>
    </row>
    <row r="6" spans="1:5" x14ac:dyDescent="0.3">
      <c r="A6">
        <v>5</v>
      </c>
      <c r="B6">
        <v>100</v>
      </c>
      <c r="C6">
        <v>39893</v>
      </c>
      <c r="D6">
        <v>1</v>
      </c>
      <c r="E6">
        <v>2</v>
      </c>
    </row>
    <row r="7" spans="1:5" x14ac:dyDescent="0.3">
      <c r="A7">
        <v>6</v>
      </c>
      <c r="B7">
        <v>120</v>
      </c>
      <c r="C7">
        <v>58208</v>
      </c>
      <c r="D7">
        <v>1</v>
      </c>
      <c r="E7">
        <v>3</v>
      </c>
    </row>
    <row r="8" spans="1:5" x14ac:dyDescent="0.3">
      <c r="A8">
        <v>7</v>
      </c>
      <c r="B8">
        <v>140</v>
      </c>
      <c r="C8">
        <v>79991</v>
      </c>
      <c r="D8">
        <v>1</v>
      </c>
      <c r="E8">
        <v>3</v>
      </c>
    </row>
    <row r="9" spans="1:5" x14ac:dyDescent="0.3">
      <c r="A9">
        <v>8</v>
      </c>
      <c r="B9">
        <v>160</v>
      </c>
      <c r="C9">
        <v>105240</v>
      </c>
      <c r="D9">
        <v>1</v>
      </c>
      <c r="E9">
        <v>3</v>
      </c>
    </row>
    <row r="10" spans="1:5" x14ac:dyDescent="0.3">
      <c r="A10">
        <v>9</v>
      </c>
      <c r="B10">
        <v>180</v>
      </c>
      <c r="C10">
        <v>133955</v>
      </c>
      <c r="D10">
        <v>1</v>
      </c>
      <c r="E10">
        <v>3</v>
      </c>
    </row>
    <row r="11" spans="1:5" x14ac:dyDescent="0.3">
      <c r="A11">
        <v>10</v>
      </c>
      <c r="B11">
        <v>200</v>
      </c>
      <c r="C11">
        <v>166137</v>
      </c>
      <c r="D11">
        <v>1</v>
      </c>
      <c r="E11">
        <v>3</v>
      </c>
    </row>
    <row r="12" spans="1:5" x14ac:dyDescent="0.3">
      <c r="A12">
        <v>11</v>
      </c>
      <c r="B12">
        <v>230</v>
      </c>
      <c r="C12">
        <v>220911</v>
      </c>
      <c r="D12">
        <v>1</v>
      </c>
      <c r="E12">
        <v>4</v>
      </c>
    </row>
    <row r="13" spans="1:5" x14ac:dyDescent="0.3">
      <c r="A13">
        <v>12</v>
      </c>
      <c r="B13">
        <v>260</v>
      </c>
      <c r="C13">
        <v>283484</v>
      </c>
      <c r="D13">
        <v>1</v>
      </c>
      <c r="E13">
        <v>4</v>
      </c>
    </row>
    <row r="14" spans="1:5" x14ac:dyDescent="0.3">
      <c r="A14">
        <v>13</v>
      </c>
      <c r="B14">
        <v>290</v>
      </c>
      <c r="C14">
        <v>353857</v>
      </c>
      <c r="D14">
        <v>1</v>
      </c>
      <c r="E14">
        <v>4</v>
      </c>
    </row>
    <row r="15" spans="1:5" x14ac:dyDescent="0.3">
      <c r="A15">
        <v>14</v>
      </c>
      <c r="B15">
        <v>320</v>
      </c>
      <c r="C15">
        <v>432031</v>
      </c>
      <c r="D15">
        <v>1</v>
      </c>
      <c r="E15">
        <v>4</v>
      </c>
    </row>
    <row r="16" spans="1:5" x14ac:dyDescent="0.3">
      <c r="A16">
        <v>15</v>
      </c>
      <c r="B16">
        <v>350</v>
      </c>
      <c r="C16">
        <v>518004</v>
      </c>
      <c r="D16">
        <v>1</v>
      </c>
      <c r="E16">
        <v>4</v>
      </c>
    </row>
    <row r="17" spans="1:5" x14ac:dyDescent="0.3">
      <c r="A17">
        <v>16</v>
      </c>
      <c r="B17">
        <v>390</v>
      </c>
      <c r="C17">
        <v>644768</v>
      </c>
      <c r="D17">
        <v>1</v>
      </c>
      <c r="E17">
        <v>5</v>
      </c>
    </row>
    <row r="18" spans="1:5" x14ac:dyDescent="0.3">
      <c r="A18">
        <v>17</v>
      </c>
      <c r="B18">
        <v>430</v>
      </c>
      <c r="C18">
        <v>785400</v>
      </c>
      <c r="D18">
        <v>1</v>
      </c>
      <c r="E18">
        <v>5</v>
      </c>
    </row>
    <row r="19" spans="1:5" x14ac:dyDescent="0.3">
      <c r="A19">
        <v>18</v>
      </c>
      <c r="B19">
        <v>470</v>
      </c>
      <c r="C19">
        <v>939897</v>
      </c>
      <c r="D19">
        <v>1</v>
      </c>
      <c r="E19">
        <v>5</v>
      </c>
    </row>
    <row r="20" spans="1:5" x14ac:dyDescent="0.3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 x14ac:dyDescent="0.3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 x14ac:dyDescent="0.3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 x14ac:dyDescent="0.3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 x14ac:dyDescent="0.3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 x14ac:dyDescent="0.3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 x14ac:dyDescent="0.3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 x14ac:dyDescent="0.3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 x14ac:dyDescent="0.3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 x14ac:dyDescent="0.3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 x14ac:dyDescent="0.3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 x14ac:dyDescent="0.3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 x14ac:dyDescent="0.3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 x14ac:dyDescent="0.3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 x14ac:dyDescent="0.3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 x14ac:dyDescent="0.3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 x14ac:dyDescent="0.3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 x14ac:dyDescent="0.3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 x14ac:dyDescent="0.3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 x14ac:dyDescent="0.3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 x14ac:dyDescent="0.3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 x14ac:dyDescent="0.3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 x14ac:dyDescent="0.3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 x14ac:dyDescent="0.3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 x14ac:dyDescent="0.3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 x14ac:dyDescent="0.3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 x14ac:dyDescent="0.3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 x14ac:dyDescent="0.3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 x14ac:dyDescent="0.3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 x14ac:dyDescent="0.3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 x14ac:dyDescent="0.3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 x14ac:dyDescent="0.3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 x14ac:dyDescent="0.3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 x14ac:dyDescent="0.3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 x14ac:dyDescent="0.3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 x14ac:dyDescent="0.3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 x14ac:dyDescent="0.3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 x14ac:dyDescent="0.3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 x14ac:dyDescent="0.3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 x14ac:dyDescent="0.3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 x14ac:dyDescent="0.3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 x14ac:dyDescent="0.3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 x14ac:dyDescent="0.3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 x14ac:dyDescent="0.3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 x14ac:dyDescent="0.3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 x14ac:dyDescent="0.3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 x14ac:dyDescent="0.3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 x14ac:dyDescent="0.3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 x14ac:dyDescent="0.3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 x14ac:dyDescent="0.3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 x14ac:dyDescent="0.3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 x14ac:dyDescent="0.3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 x14ac:dyDescent="0.3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 x14ac:dyDescent="0.3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 x14ac:dyDescent="0.3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 x14ac:dyDescent="0.3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 x14ac:dyDescent="0.3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 x14ac:dyDescent="0.3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 x14ac:dyDescent="0.3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 x14ac:dyDescent="0.3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 x14ac:dyDescent="0.3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 x14ac:dyDescent="0.3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 x14ac:dyDescent="0.3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 x14ac:dyDescent="0.3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 x14ac:dyDescent="0.3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 x14ac:dyDescent="0.3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 x14ac:dyDescent="0.3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 x14ac:dyDescent="0.3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 x14ac:dyDescent="0.3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 x14ac:dyDescent="0.3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 x14ac:dyDescent="0.3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 x14ac:dyDescent="0.3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 x14ac:dyDescent="0.3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 x14ac:dyDescent="0.3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 x14ac:dyDescent="0.3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 x14ac:dyDescent="0.3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 x14ac:dyDescent="0.3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 x14ac:dyDescent="0.3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 x14ac:dyDescent="0.3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 x14ac:dyDescent="0.3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 x14ac:dyDescent="0.3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 x14ac:dyDescent="0.3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 x14ac:dyDescent="0.3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 x14ac:dyDescent="0.3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 x14ac:dyDescent="0.3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 x14ac:dyDescent="0.3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 x14ac:dyDescent="0.3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 x14ac:dyDescent="0.3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 x14ac:dyDescent="0.3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 x14ac:dyDescent="0.3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 x14ac:dyDescent="0.3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 x14ac:dyDescent="0.3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 x14ac:dyDescent="0.3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 x14ac:dyDescent="0.3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 x14ac:dyDescent="0.3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 x14ac:dyDescent="0.3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 x14ac:dyDescent="0.3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 x14ac:dyDescent="0.3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 x14ac:dyDescent="0.3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 x14ac:dyDescent="0.3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 x14ac:dyDescent="0.3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 x14ac:dyDescent="0.3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 x14ac:dyDescent="0.3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 x14ac:dyDescent="0.3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 x14ac:dyDescent="0.3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 x14ac:dyDescent="0.3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 x14ac:dyDescent="0.3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 x14ac:dyDescent="0.3"/>
  <cols>
    <col min="1" max="1" width="7.125" bestFit="1" customWidth="1"/>
    <col min="2" max="2" width="4.5" bestFit="1" customWidth="1"/>
    <col min="3" max="4" width="13.75" bestFit="1" customWidth="1"/>
  </cols>
  <sheetData>
    <row r="1" spans="1:4" x14ac:dyDescent="0.3">
      <c r="A1" t="s">
        <v>196</v>
      </c>
      <c r="C1" t="s">
        <v>197</v>
      </c>
      <c r="D1" t="s">
        <v>198</v>
      </c>
    </row>
    <row r="2" spans="1:4" x14ac:dyDescent="0.3">
      <c r="A2">
        <v>1</v>
      </c>
      <c r="C2">
        <v>70</v>
      </c>
    </row>
    <row r="3" spans="1:4" x14ac:dyDescent="0.3">
      <c r="A3">
        <v>2</v>
      </c>
      <c r="C3">
        <v>105</v>
      </c>
      <c r="D3">
        <f t="shared" ref="D3:D34" si="0">C3-C2</f>
        <v>35</v>
      </c>
    </row>
    <row r="4" spans="1:4" x14ac:dyDescent="0.3">
      <c r="A4">
        <v>3</v>
      </c>
      <c r="C4">
        <v>130</v>
      </c>
      <c r="D4">
        <f t="shared" si="0"/>
        <v>25</v>
      </c>
    </row>
    <row r="5" spans="1:4" x14ac:dyDescent="0.3">
      <c r="A5">
        <v>4</v>
      </c>
      <c r="C5">
        <v>145</v>
      </c>
      <c r="D5">
        <f t="shared" si="0"/>
        <v>15</v>
      </c>
    </row>
    <row r="6" spans="1:4" x14ac:dyDescent="0.3">
      <c r="A6">
        <v>5</v>
      </c>
      <c r="C6">
        <v>155</v>
      </c>
      <c r="D6">
        <f t="shared" si="0"/>
        <v>10</v>
      </c>
    </row>
    <row r="7" spans="1:4" x14ac:dyDescent="0.3">
      <c r="A7">
        <v>6</v>
      </c>
      <c r="C7">
        <v>160</v>
      </c>
      <c r="D7">
        <f t="shared" si="0"/>
        <v>5</v>
      </c>
    </row>
    <row r="8" spans="1:4" s="68" customFormat="1" x14ac:dyDescent="0.3">
      <c r="A8" s="68">
        <v>7</v>
      </c>
      <c r="C8" s="68">
        <v>165</v>
      </c>
      <c r="D8" s="68">
        <f t="shared" si="0"/>
        <v>5</v>
      </c>
    </row>
    <row r="9" spans="1:4" x14ac:dyDescent="0.3">
      <c r="A9">
        <v>8</v>
      </c>
      <c r="C9">
        <v>170</v>
      </c>
      <c r="D9">
        <f t="shared" si="0"/>
        <v>5</v>
      </c>
    </row>
    <row r="10" spans="1:4" x14ac:dyDescent="0.3">
      <c r="A10">
        <v>9</v>
      </c>
      <c r="C10">
        <v>174</v>
      </c>
      <c r="D10">
        <f t="shared" si="0"/>
        <v>4</v>
      </c>
    </row>
    <row r="11" spans="1:4" x14ac:dyDescent="0.3">
      <c r="A11">
        <v>10</v>
      </c>
      <c r="C11">
        <v>178</v>
      </c>
      <c r="D11">
        <f t="shared" si="0"/>
        <v>4</v>
      </c>
    </row>
    <row r="12" spans="1:4" x14ac:dyDescent="0.3">
      <c r="A12">
        <v>11</v>
      </c>
      <c r="C12">
        <v>182</v>
      </c>
      <c r="D12">
        <f t="shared" si="0"/>
        <v>4</v>
      </c>
    </row>
    <row r="13" spans="1:4" x14ac:dyDescent="0.3">
      <c r="A13">
        <v>12</v>
      </c>
      <c r="C13">
        <v>186</v>
      </c>
      <c r="D13">
        <f t="shared" si="0"/>
        <v>4</v>
      </c>
    </row>
    <row r="14" spans="1:4" x14ac:dyDescent="0.3">
      <c r="A14">
        <v>13</v>
      </c>
      <c r="C14">
        <v>189</v>
      </c>
      <c r="D14">
        <f t="shared" si="0"/>
        <v>3</v>
      </c>
    </row>
    <row r="15" spans="1:4" x14ac:dyDescent="0.3">
      <c r="A15" s="81">
        <v>14</v>
      </c>
      <c r="C15">
        <v>192</v>
      </c>
      <c r="D15">
        <f t="shared" si="0"/>
        <v>3</v>
      </c>
    </row>
    <row r="16" spans="1:4" x14ac:dyDescent="0.3">
      <c r="A16">
        <v>15</v>
      </c>
      <c r="C16">
        <v>195</v>
      </c>
      <c r="D16">
        <f t="shared" si="0"/>
        <v>3</v>
      </c>
    </row>
    <row r="17" spans="1:4" x14ac:dyDescent="0.3">
      <c r="A17">
        <v>16</v>
      </c>
      <c r="C17">
        <v>198</v>
      </c>
      <c r="D17">
        <f t="shared" si="0"/>
        <v>3</v>
      </c>
    </row>
    <row r="18" spans="1:4" x14ac:dyDescent="0.3">
      <c r="A18">
        <v>17</v>
      </c>
      <c r="C18">
        <v>201</v>
      </c>
      <c r="D18">
        <f t="shared" si="0"/>
        <v>3</v>
      </c>
    </row>
    <row r="19" spans="1:4" x14ac:dyDescent="0.3">
      <c r="A19">
        <v>18</v>
      </c>
      <c r="C19">
        <v>204</v>
      </c>
      <c r="D19">
        <f t="shared" si="0"/>
        <v>3</v>
      </c>
    </row>
    <row r="20" spans="1:4" x14ac:dyDescent="0.3">
      <c r="A20">
        <v>19</v>
      </c>
      <c r="C20">
        <v>206</v>
      </c>
      <c r="D20">
        <f t="shared" si="0"/>
        <v>2</v>
      </c>
    </row>
    <row r="21" spans="1:4" x14ac:dyDescent="0.3">
      <c r="A21">
        <v>20</v>
      </c>
      <c r="C21">
        <v>208</v>
      </c>
      <c r="D21">
        <f t="shared" si="0"/>
        <v>2</v>
      </c>
    </row>
    <row r="22" spans="1:4" x14ac:dyDescent="0.3">
      <c r="A22" s="81">
        <v>21</v>
      </c>
      <c r="C22">
        <v>210</v>
      </c>
      <c r="D22">
        <f t="shared" si="0"/>
        <v>2</v>
      </c>
    </row>
    <row r="23" spans="1:4" x14ac:dyDescent="0.3">
      <c r="A23">
        <v>22</v>
      </c>
      <c r="C23">
        <v>212</v>
      </c>
      <c r="D23">
        <f t="shared" si="0"/>
        <v>2</v>
      </c>
    </row>
    <row r="24" spans="1:4" x14ac:dyDescent="0.3">
      <c r="A24">
        <v>23</v>
      </c>
      <c r="C24">
        <v>214</v>
      </c>
      <c r="D24">
        <f t="shared" si="0"/>
        <v>2</v>
      </c>
    </row>
    <row r="25" spans="1:4" x14ac:dyDescent="0.3">
      <c r="A25">
        <v>24</v>
      </c>
      <c r="C25">
        <v>216</v>
      </c>
      <c r="D25">
        <f t="shared" si="0"/>
        <v>2</v>
      </c>
    </row>
    <row r="26" spans="1:4" x14ac:dyDescent="0.3">
      <c r="A26">
        <v>25</v>
      </c>
      <c r="C26">
        <v>218</v>
      </c>
      <c r="D26">
        <f t="shared" si="0"/>
        <v>2</v>
      </c>
    </row>
    <row r="27" spans="1:4" x14ac:dyDescent="0.3">
      <c r="A27">
        <v>26</v>
      </c>
      <c r="C27">
        <v>220</v>
      </c>
      <c r="D27">
        <f t="shared" si="0"/>
        <v>2</v>
      </c>
    </row>
    <row r="28" spans="1:4" x14ac:dyDescent="0.3">
      <c r="A28">
        <v>27</v>
      </c>
      <c r="C28">
        <v>222</v>
      </c>
      <c r="D28">
        <f t="shared" si="0"/>
        <v>2</v>
      </c>
    </row>
    <row r="29" spans="1:4" x14ac:dyDescent="0.3">
      <c r="A29" s="81">
        <v>28</v>
      </c>
      <c r="C29">
        <v>224</v>
      </c>
      <c r="D29">
        <f t="shared" si="0"/>
        <v>2</v>
      </c>
    </row>
    <row r="30" spans="1:4" x14ac:dyDescent="0.3">
      <c r="A30">
        <v>29</v>
      </c>
      <c r="C30">
        <v>226</v>
      </c>
      <c r="D30">
        <f t="shared" si="0"/>
        <v>2</v>
      </c>
    </row>
    <row r="31" spans="1:4" x14ac:dyDescent="0.3">
      <c r="A31">
        <v>30</v>
      </c>
      <c r="C31">
        <v>227</v>
      </c>
      <c r="D31">
        <f t="shared" si="0"/>
        <v>1</v>
      </c>
    </row>
    <row r="32" spans="1:4" x14ac:dyDescent="0.3">
      <c r="A32">
        <v>31</v>
      </c>
      <c r="C32">
        <v>228</v>
      </c>
      <c r="D32">
        <f t="shared" si="0"/>
        <v>1</v>
      </c>
    </row>
    <row r="33" spans="1:4" x14ac:dyDescent="0.3">
      <c r="A33">
        <v>32</v>
      </c>
      <c r="C33">
        <v>229</v>
      </c>
      <c r="D33">
        <f t="shared" si="0"/>
        <v>1</v>
      </c>
    </row>
    <row r="34" spans="1:4" x14ac:dyDescent="0.3">
      <c r="A34">
        <v>33</v>
      </c>
      <c r="C34">
        <v>230</v>
      </c>
      <c r="D34">
        <f t="shared" si="0"/>
        <v>1</v>
      </c>
    </row>
    <row r="35" spans="1:4" x14ac:dyDescent="0.3">
      <c r="A35">
        <v>34</v>
      </c>
      <c r="C35">
        <v>231</v>
      </c>
      <c r="D35">
        <f t="shared" ref="D35:D64" si="1">C35-C34</f>
        <v>1</v>
      </c>
    </row>
    <row r="36" spans="1:4" x14ac:dyDescent="0.3">
      <c r="A36" s="81">
        <v>35</v>
      </c>
      <c r="C36">
        <v>232</v>
      </c>
      <c r="D36">
        <f t="shared" si="1"/>
        <v>1</v>
      </c>
    </row>
    <row r="37" spans="1:4" x14ac:dyDescent="0.3">
      <c r="A37">
        <v>36</v>
      </c>
      <c r="C37">
        <v>233</v>
      </c>
      <c r="D37">
        <f t="shared" si="1"/>
        <v>1</v>
      </c>
    </row>
    <row r="38" spans="1:4" x14ac:dyDescent="0.3">
      <c r="A38">
        <v>37</v>
      </c>
      <c r="C38">
        <v>234</v>
      </c>
      <c r="D38">
        <f t="shared" si="1"/>
        <v>1</v>
      </c>
    </row>
    <row r="39" spans="1:4" x14ac:dyDescent="0.3">
      <c r="A39">
        <v>38</v>
      </c>
      <c r="C39">
        <v>235</v>
      </c>
      <c r="D39">
        <f t="shared" si="1"/>
        <v>1</v>
      </c>
    </row>
    <row r="40" spans="1:4" x14ac:dyDescent="0.3">
      <c r="A40">
        <v>39</v>
      </c>
      <c r="C40">
        <v>236</v>
      </c>
      <c r="D40">
        <f t="shared" si="1"/>
        <v>1</v>
      </c>
    </row>
    <row r="41" spans="1:4" x14ac:dyDescent="0.3">
      <c r="A41">
        <v>40</v>
      </c>
      <c r="C41">
        <v>237</v>
      </c>
      <c r="D41">
        <f t="shared" si="1"/>
        <v>1</v>
      </c>
    </row>
    <row r="42" spans="1:4" x14ac:dyDescent="0.3">
      <c r="A42">
        <v>41</v>
      </c>
      <c r="C42">
        <v>238</v>
      </c>
      <c r="D42">
        <f t="shared" si="1"/>
        <v>1</v>
      </c>
    </row>
    <row r="43" spans="1:4" x14ac:dyDescent="0.3">
      <c r="A43" s="81">
        <v>42</v>
      </c>
      <c r="C43">
        <v>239</v>
      </c>
      <c r="D43">
        <f t="shared" si="1"/>
        <v>1</v>
      </c>
    </row>
    <row r="44" spans="1:4" x14ac:dyDescent="0.3">
      <c r="A44">
        <v>43</v>
      </c>
      <c r="C44">
        <v>240</v>
      </c>
      <c r="D44">
        <f t="shared" si="1"/>
        <v>1</v>
      </c>
    </row>
    <row r="45" spans="1:4" x14ac:dyDescent="0.3">
      <c r="A45">
        <v>44</v>
      </c>
      <c r="C45">
        <v>241</v>
      </c>
      <c r="D45">
        <f t="shared" si="1"/>
        <v>1</v>
      </c>
    </row>
    <row r="46" spans="1:4" x14ac:dyDescent="0.3">
      <c r="A46">
        <v>45</v>
      </c>
      <c r="C46">
        <v>242</v>
      </c>
      <c r="D46">
        <f t="shared" si="1"/>
        <v>1</v>
      </c>
    </row>
    <row r="47" spans="1:4" x14ac:dyDescent="0.3">
      <c r="A47">
        <v>46</v>
      </c>
      <c r="C47">
        <v>243</v>
      </c>
      <c r="D47">
        <f t="shared" si="1"/>
        <v>1</v>
      </c>
    </row>
    <row r="48" spans="1:4" x14ac:dyDescent="0.3">
      <c r="A48">
        <v>47</v>
      </c>
      <c r="C48">
        <v>244</v>
      </c>
      <c r="D48">
        <f t="shared" si="1"/>
        <v>1</v>
      </c>
    </row>
    <row r="49" spans="1:4" x14ac:dyDescent="0.3">
      <c r="A49">
        <v>48</v>
      </c>
      <c r="C49">
        <v>245</v>
      </c>
      <c r="D49">
        <f t="shared" si="1"/>
        <v>1</v>
      </c>
    </row>
    <row r="50" spans="1:4" x14ac:dyDescent="0.3">
      <c r="A50" s="81">
        <v>49</v>
      </c>
      <c r="C50">
        <v>246</v>
      </c>
      <c r="D50">
        <f t="shared" si="1"/>
        <v>1</v>
      </c>
    </row>
    <row r="51" spans="1:4" x14ac:dyDescent="0.3">
      <c r="A51">
        <v>50</v>
      </c>
      <c r="C51">
        <v>247</v>
      </c>
      <c r="D51">
        <f t="shared" si="1"/>
        <v>1</v>
      </c>
    </row>
    <row r="52" spans="1:4" x14ac:dyDescent="0.3">
      <c r="A52">
        <v>51</v>
      </c>
      <c r="C52">
        <v>248</v>
      </c>
      <c r="D52">
        <f t="shared" si="1"/>
        <v>1</v>
      </c>
    </row>
    <row r="53" spans="1:4" x14ac:dyDescent="0.3">
      <c r="A53">
        <v>52</v>
      </c>
      <c r="C53">
        <v>249</v>
      </c>
      <c r="D53">
        <f t="shared" si="1"/>
        <v>1</v>
      </c>
    </row>
    <row r="54" spans="1:4" x14ac:dyDescent="0.3">
      <c r="A54">
        <v>53</v>
      </c>
      <c r="C54">
        <v>250</v>
      </c>
      <c r="D54">
        <f t="shared" si="1"/>
        <v>1</v>
      </c>
    </row>
    <row r="55" spans="1:4" x14ac:dyDescent="0.3">
      <c r="A55">
        <v>54</v>
      </c>
      <c r="C55">
        <v>251</v>
      </c>
      <c r="D55">
        <f t="shared" si="1"/>
        <v>1</v>
      </c>
    </row>
    <row r="56" spans="1:4" x14ac:dyDescent="0.3">
      <c r="A56">
        <v>55</v>
      </c>
      <c r="C56">
        <v>252</v>
      </c>
      <c r="D56">
        <f t="shared" si="1"/>
        <v>1</v>
      </c>
    </row>
    <row r="57" spans="1:4" x14ac:dyDescent="0.3">
      <c r="A57" s="81">
        <v>56</v>
      </c>
      <c r="C57">
        <v>253</v>
      </c>
      <c r="D57">
        <f t="shared" si="1"/>
        <v>1</v>
      </c>
    </row>
    <row r="58" spans="1:4" x14ac:dyDescent="0.3">
      <c r="A58">
        <v>57</v>
      </c>
      <c r="C58">
        <v>254</v>
      </c>
      <c r="D58">
        <f t="shared" si="1"/>
        <v>1</v>
      </c>
    </row>
    <row r="59" spans="1:4" x14ac:dyDescent="0.3">
      <c r="A59">
        <v>58</v>
      </c>
      <c r="C59">
        <v>255</v>
      </c>
      <c r="D59">
        <f t="shared" si="1"/>
        <v>1</v>
      </c>
    </row>
    <row r="60" spans="1:4" x14ac:dyDescent="0.3">
      <c r="A60">
        <v>59</v>
      </c>
      <c r="C60">
        <v>256</v>
      </c>
      <c r="D60">
        <f t="shared" si="1"/>
        <v>1</v>
      </c>
    </row>
    <row r="61" spans="1:4" x14ac:dyDescent="0.3">
      <c r="A61">
        <v>60</v>
      </c>
      <c r="C61">
        <v>257</v>
      </c>
      <c r="D61">
        <f t="shared" si="1"/>
        <v>1</v>
      </c>
    </row>
    <row r="62" spans="1:4" x14ac:dyDescent="0.3">
      <c r="A62">
        <v>61</v>
      </c>
      <c r="C62">
        <v>258</v>
      </c>
      <c r="D62">
        <f t="shared" si="1"/>
        <v>1</v>
      </c>
    </row>
    <row r="63" spans="1:4" x14ac:dyDescent="0.3">
      <c r="A63">
        <v>62</v>
      </c>
      <c r="C63">
        <v>259</v>
      </c>
      <c r="D63">
        <f t="shared" si="1"/>
        <v>1</v>
      </c>
    </row>
    <row r="64" spans="1:4" x14ac:dyDescent="0.3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 x14ac:dyDescent="0.3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 x14ac:dyDescent="0.3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 x14ac:dyDescent="0.3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 x14ac:dyDescent="0.3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 x14ac:dyDescent="0.3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 x14ac:dyDescent="0.3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 x14ac:dyDescent="0.3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 x14ac:dyDescent="0.3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 x14ac:dyDescent="0.3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 x14ac:dyDescent="0.3">
      <c r="N9" s="114" t="s">
        <v>226</v>
      </c>
    </row>
    <row r="10" spans="1:14" x14ac:dyDescent="0.3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 x14ac:dyDescent="0.3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 x14ac:dyDescent="0.3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 x14ac:dyDescent="0.3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 x14ac:dyDescent="0.3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 x14ac:dyDescent="0.3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 x14ac:dyDescent="0.3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 x14ac:dyDescent="0.3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 x14ac:dyDescent="0.3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 x14ac:dyDescent="0.3">
      <c r="N19" s="114" t="s">
        <v>233</v>
      </c>
    </row>
    <row r="20" spans="1:14" x14ac:dyDescent="0.3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 x14ac:dyDescent="0.3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 x14ac:dyDescent="0.3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 x14ac:dyDescent="0.3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 x14ac:dyDescent="0.3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 x14ac:dyDescent="0.3">
      <c r="N25" s="114" t="s">
        <v>237</v>
      </c>
    </row>
    <row r="26" spans="1:14" x14ac:dyDescent="0.3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 x14ac:dyDescent="0.3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 x14ac:dyDescent="0.3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 x14ac:dyDescent="0.3">
      <c r="N29" s="114" t="s">
        <v>241</v>
      </c>
    </row>
    <row r="30" spans="1:14" x14ac:dyDescent="0.3">
      <c r="A30" s="114" t="s">
        <v>263</v>
      </c>
    </row>
    <row r="31" spans="1:14" x14ac:dyDescent="0.3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 x14ac:dyDescent="0.3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 x14ac:dyDescent="0.3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 x14ac:dyDescent="0.3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 x14ac:dyDescent="0.3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 x14ac:dyDescent="0.3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 x14ac:dyDescent="0.3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 x14ac:dyDescent="0.3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 x14ac:dyDescent="0.3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 x14ac:dyDescent="0.3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 x14ac:dyDescent="0.3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 x14ac:dyDescent="0.3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 x14ac:dyDescent="0.3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 x14ac:dyDescent="0.3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 x14ac:dyDescent="0.3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 x14ac:dyDescent="0.3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 x14ac:dyDescent="0.3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 x14ac:dyDescent="0.3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 x14ac:dyDescent="0.3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 x14ac:dyDescent="0.3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 x14ac:dyDescent="0.3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 x14ac:dyDescent="0.3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 x14ac:dyDescent="0.3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 x14ac:dyDescent="0.3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 x14ac:dyDescent="0.3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 x14ac:dyDescent="0.3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 x14ac:dyDescent="0.3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 x14ac:dyDescent="0.3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 x14ac:dyDescent="0.3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 x14ac:dyDescent="0.3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 x14ac:dyDescent="0.3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 x14ac:dyDescent="0.3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 x14ac:dyDescent="0.3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 x14ac:dyDescent="0.3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 x14ac:dyDescent="0.3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 x14ac:dyDescent="0.3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 x14ac:dyDescent="0.3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 x14ac:dyDescent="0.3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 x14ac:dyDescent="0.3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 x14ac:dyDescent="0.3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 x14ac:dyDescent="0.3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 x14ac:dyDescent="0.3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 x14ac:dyDescent="0.3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 x14ac:dyDescent="0.3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 x14ac:dyDescent="0.3">
      <c r="A76" s="114" t="s">
        <v>280</v>
      </c>
      <c r="F76" s="114">
        <v>4</v>
      </c>
      <c r="G76" s="114">
        <v>0</v>
      </c>
    </row>
    <row r="77" spans="1:12" x14ac:dyDescent="0.3">
      <c r="A77" s="114" t="s">
        <v>280</v>
      </c>
    </row>
    <row r="78" spans="1:12" x14ac:dyDescent="0.3">
      <c r="A78" s="114" t="s">
        <v>280</v>
      </c>
    </row>
    <row r="79" spans="1:12" x14ac:dyDescent="0.3">
      <c r="A79" s="114" t="s">
        <v>280</v>
      </c>
    </row>
    <row r="80" spans="1:12" x14ac:dyDescent="0.3">
      <c r="A80" s="114" t="s">
        <v>280</v>
      </c>
    </row>
    <row r="81" spans="1:12" x14ac:dyDescent="0.3">
      <c r="A81" s="114" t="s">
        <v>280</v>
      </c>
    </row>
    <row r="82" spans="1:12" x14ac:dyDescent="0.3">
      <c r="A82" s="114" t="s">
        <v>280</v>
      </c>
    </row>
    <row r="83" spans="1:12" x14ac:dyDescent="0.3">
      <c r="A83" s="114" t="s">
        <v>280</v>
      </c>
    </row>
    <row r="84" spans="1:12" x14ac:dyDescent="0.3">
      <c r="A84" s="114" t="s">
        <v>280</v>
      </c>
    </row>
    <row r="85" spans="1:12" x14ac:dyDescent="0.3">
      <c r="A85" s="114" t="s">
        <v>280</v>
      </c>
    </row>
    <row r="86" spans="1:12" x14ac:dyDescent="0.3">
      <c r="A86" s="114" t="s">
        <v>280</v>
      </c>
    </row>
    <row r="87" spans="1:12" x14ac:dyDescent="0.3">
      <c r="A87" s="114" t="s">
        <v>280</v>
      </c>
    </row>
    <row r="89" spans="1:12" x14ac:dyDescent="0.3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 x14ac:dyDescent="0.3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 x14ac:dyDescent="0.3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 x14ac:dyDescent="0.3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 x14ac:dyDescent="0.3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 x14ac:dyDescent="0.3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 x14ac:dyDescent="0.3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 x14ac:dyDescent="0.3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 x14ac:dyDescent="0.3">
      <c r="A98" s="114" t="s">
        <v>1506</v>
      </c>
      <c r="F98" s="114">
        <v>3</v>
      </c>
      <c r="G98" s="114">
        <v>1</v>
      </c>
      <c r="L98" s="114" t="s">
        <v>1509</v>
      </c>
    </row>
    <row r="99" spans="1:14" x14ac:dyDescent="0.3">
      <c r="A99" s="114" t="s">
        <v>1506</v>
      </c>
      <c r="L99" s="114" t="s">
        <v>1509</v>
      </c>
    </row>
    <row r="100" spans="1:14" x14ac:dyDescent="0.3">
      <c r="A100" s="114" t="s">
        <v>1506</v>
      </c>
      <c r="L100" s="114" t="s">
        <v>1509</v>
      </c>
    </row>
    <row r="101" spans="1:14" x14ac:dyDescent="0.3">
      <c r="A101" s="114" t="s">
        <v>1506</v>
      </c>
      <c r="L101" s="114" t="s">
        <v>1509</v>
      </c>
    </row>
    <row r="102" spans="1:14" x14ac:dyDescent="0.3">
      <c r="A102" s="114" t="s">
        <v>1506</v>
      </c>
      <c r="L102" s="114" t="s">
        <v>1509</v>
      </c>
    </row>
    <row r="103" spans="1:14" x14ac:dyDescent="0.3">
      <c r="A103" s="114" t="s">
        <v>1506</v>
      </c>
      <c r="L103" s="114" t="s">
        <v>1509</v>
      </c>
    </row>
    <row r="104" spans="1:14" x14ac:dyDescent="0.3">
      <c r="A104" s="114" t="s">
        <v>1506</v>
      </c>
      <c r="L104" s="114" t="s">
        <v>1509</v>
      </c>
    </row>
    <row r="105" spans="1:14" x14ac:dyDescent="0.3">
      <c r="A105" s="114" t="s">
        <v>1506</v>
      </c>
      <c r="L105" s="114" t="s">
        <v>1509</v>
      </c>
    </row>
    <row r="106" spans="1:14" x14ac:dyDescent="0.3">
      <c r="A106" s="114" t="s">
        <v>1506</v>
      </c>
      <c r="L106" s="114" t="s">
        <v>1509</v>
      </c>
    </row>
    <row r="108" spans="1:14" x14ac:dyDescent="0.3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 x14ac:dyDescent="0.3">
      <c r="L109" s="114" t="s">
        <v>2377</v>
      </c>
    </row>
    <row r="111" spans="1:14" x14ac:dyDescent="0.3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 x14ac:dyDescent="0.3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 x14ac:dyDescent="0.3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 x14ac:dyDescent="0.3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 x14ac:dyDescent="0.3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 x14ac:dyDescent="0.3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 x14ac:dyDescent="0.3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 x14ac:dyDescent="0.3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 x14ac:dyDescent="0.3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 x14ac:dyDescent="0.3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 x14ac:dyDescent="0.3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 x14ac:dyDescent="0.3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 x14ac:dyDescent="0.3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 x14ac:dyDescent="0.3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 x14ac:dyDescent="0.3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 x14ac:dyDescent="0.3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 x14ac:dyDescent="0.3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 x14ac:dyDescent="0.3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 x14ac:dyDescent="0.3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 x14ac:dyDescent="0.3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 x14ac:dyDescent="0.3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 x14ac:dyDescent="0.3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 x14ac:dyDescent="0.3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 x14ac:dyDescent="0.3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 x14ac:dyDescent="0.3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 x14ac:dyDescent="0.3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 x14ac:dyDescent="0.3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 x14ac:dyDescent="0.3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 x14ac:dyDescent="0.3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 x14ac:dyDescent="0.3">
      <c r="A140" s="114" t="s">
        <v>2393</v>
      </c>
      <c r="G140" s="170"/>
    </row>
    <row r="141" spans="1:14" x14ac:dyDescent="0.3">
      <c r="A141" s="114" t="s">
        <v>2393</v>
      </c>
      <c r="G141" s="170"/>
    </row>
    <row r="142" spans="1:14" x14ac:dyDescent="0.3">
      <c r="A142" s="114" t="s">
        <v>2393</v>
      </c>
      <c r="G142" s="170"/>
    </row>
    <row r="143" spans="1:14" x14ac:dyDescent="0.3">
      <c r="G143" s="170"/>
    </row>
    <row r="144" spans="1:14" x14ac:dyDescent="0.3">
      <c r="B144" s="114" t="s">
        <v>689</v>
      </c>
      <c r="G144" s="170"/>
    </row>
    <row r="145" spans="1:7" x14ac:dyDescent="0.3">
      <c r="A145" s="114" t="s">
        <v>280</v>
      </c>
      <c r="B145" s="114" t="s">
        <v>2405</v>
      </c>
      <c r="D145" s="114" t="s">
        <v>2406</v>
      </c>
      <c r="G145" s="170"/>
    </row>
    <row r="146" spans="1:7" x14ac:dyDescent="0.3">
      <c r="G146" s="170"/>
    </row>
    <row r="147" spans="1:7" x14ac:dyDescent="0.3">
      <c r="G147" s="170"/>
    </row>
    <row r="148" spans="1:7" x14ac:dyDescent="0.3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 x14ac:dyDescent="0.3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 x14ac:dyDescent="0.3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 x14ac:dyDescent="0.3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 x14ac:dyDescent="0.3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 x14ac:dyDescent="0.3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 x14ac:dyDescent="0.3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 x14ac:dyDescent="0.3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 x14ac:dyDescent="0.3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 x14ac:dyDescent="0.3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 x14ac:dyDescent="0.3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 x14ac:dyDescent="0.3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 x14ac:dyDescent="0.3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 x14ac:dyDescent="0.3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 x14ac:dyDescent="0.3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 x14ac:dyDescent="0.3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 x14ac:dyDescent="0.3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 x14ac:dyDescent="0.3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 x14ac:dyDescent="0.3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 x14ac:dyDescent="0.3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 x14ac:dyDescent="0.3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 x14ac:dyDescent="0.3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 x14ac:dyDescent="0.3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 x14ac:dyDescent="0.3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 x14ac:dyDescent="0.3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 x14ac:dyDescent="0.3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 x14ac:dyDescent="0.3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 x14ac:dyDescent="0.3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 x14ac:dyDescent="0.3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 x14ac:dyDescent="0.3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 x14ac:dyDescent="0.3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 x14ac:dyDescent="0.3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 x14ac:dyDescent="0.3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 x14ac:dyDescent="0.3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 x14ac:dyDescent="0.3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 x14ac:dyDescent="0.3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 x14ac:dyDescent="0.3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 x14ac:dyDescent="0.3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 x14ac:dyDescent="0.3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 x14ac:dyDescent="0.3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 x14ac:dyDescent="0.3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 x14ac:dyDescent="0.3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 x14ac:dyDescent="0.3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 x14ac:dyDescent="0.3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 x14ac:dyDescent="0.3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 x14ac:dyDescent="0.3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 x14ac:dyDescent="0.3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 x14ac:dyDescent="0.3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 x14ac:dyDescent="0.3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 x14ac:dyDescent="0.3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 x14ac:dyDescent="0.3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 x14ac:dyDescent="0.3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 x14ac:dyDescent="0.3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 x14ac:dyDescent="0.3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 x14ac:dyDescent="0.3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 x14ac:dyDescent="0.3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 x14ac:dyDescent="0.3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 x14ac:dyDescent="0.3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 x14ac:dyDescent="0.3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 x14ac:dyDescent="0.3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 x14ac:dyDescent="0.3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 x14ac:dyDescent="0.3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 x14ac:dyDescent="0.3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 x14ac:dyDescent="0.3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 x14ac:dyDescent="0.3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 x14ac:dyDescent="0.3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 x14ac:dyDescent="0.3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 x14ac:dyDescent="0.3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 x14ac:dyDescent="0.3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 x14ac:dyDescent="0.3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 x14ac:dyDescent="0.3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 x14ac:dyDescent="0.3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 x14ac:dyDescent="0.3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 x14ac:dyDescent="0.3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 x14ac:dyDescent="0.3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 x14ac:dyDescent="0.3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 x14ac:dyDescent="0.3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 x14ac:dyDescent="0.3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 x14ac:dyDescent="0.3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 x14ac:dyDescent="0.3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 x14ac:dyDescent="0.3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 x14ac:dyDescent="0.3">
      <c r="A80" s="82">
        <v>79</v>
      </c>
      <c r="B80" s="82" t="s">
        <v>11</v>
      </c>
      <c r="C80" s="82">
        <v>4</v>
      </c>
    </row>
    <row r="81" spans="1:9" x14ac:dyDescent="0.3">
      <c r="A81" s="82">
        <v>80</v>
      </c>
      <c r="B81" s="82" t="s">
        <v>11</v>
      </c>
      <c r="C81" s="82">
        <v>5</v>
      </c>
    </row>
    <row r="82" spans="1:9" x14ac:dyDescent="0.3">
      <c r="A82" s="82">
        <v>81</v>
      </c>
      <c r="B82" s="82" t="s">
        <v>11</v>
      </c>
      <c r="C82" s="82">
        <v>6</v>
      </c>
      <c r="I82" s="82" t="s">
        <v>583</v>
      </c>
    </row>
    <row r="83" spans="1:9" x14ac:dyDescent="0.3">
      <c r="A83" s="82">
        <v>82</v>
      </c>
      <c r="B83" s="82" t="s">
        <v>11</v>
      </c>
      <c r="C83" s="82">
        <v>7</v>
      </c>
    </row>
    <row r="84" spans="1:9" x14ac:dyDescent="0.3">
      <c r="A84" s="82">
        <v>83</v>
      </c>
      <c r="B84" s="82" t="s">
        <v>11</v>
      </c>
      <c r="C84" s="82">
        <v>8</v>
      </c>
    </row>
    <row r="85" spans="1:9" x14ac:dyDescent="0.3">
      <c r="A85" s="82">
        <v>84</v>
      </c>
      <c r="B85" s="82" t="s">
        <v>11</v>
      </c>
      <c r="C85" s="82">
        <v>9</v>
      </c>
    </row>
    <row r="86" spans="1:9" x14ac:dyDescent="0.3">
      <c r="A86" s="82">
        <v>85</v>
      </c>
      <c r="B86" s="82" t="s">
        <v>11</v>
      </c>
      <c r="C86" s="82">
        <v>10</v>
      </c>
    </row>
    <row r="87" spans="1:9" x14ac:dyDescent="0.3">
      <c r="A87" s="82">
        <v>86</v>
      </c>
      <c r="B87" s="82" t="s">
        <v>12</v>
      </c>
      <c r="C87" s="82">
        <v>1</v>
      </c>
      <c r="I87" s="87" t="s">
        <v>164</v>
      </c>
    </row>
    <row r="88" spans="1:9" x14ac:dyDescent="0.3">
      <c r="A88" s="82">
        <v>87</v>
      </c>
      <c r="B88" s="82" t="s">
        <v>12</v>
      </c>
      <c r="C88" s="82">
        <v>2</v>
      </c>
    </row>
    <row r="89" spans="1:9" x14ac:dyDescent="0.3">
      <c r="A89" s="82">
        <v>88</v>
      </c>
      <c r="B89" s="82" t="s">
        <v>12</v>
      </c>
      <c r="C89" s="82">
        <v>3</v>
      </c>
    </row>
    <row r="90" spans="1:9" x14ac:dyDescent="0.3">
      <c r="A90" s="82">
        <v>89</v>
      </c>
      <c r="B90" s="82" t="s">
        <v>12</v>
      </c>
      <c r="C90" s="82">
        <v>4</v>
      </c>
    </row>
    <row r="91" spans="1:9" x14ac:dyDescent="0.3">
      <c r="A91" s="82">
        <v>90</v>
      </c>
      <c r="B91" s="82" t="s">
        <v>12</v>
      </c>
      <c r="C91" s="82">
        <v>5</v>
      </c>
    </row>
    <row r="92" spans="1:9" x14ac:dyDescent="0.3">
      <c r="A92" s="82">
        <v>91</v>
      </c>
      <c r="B92" s="82" t="s">
        <v>12</v>
      </c>
      <c r="C92" s="82">
        <v>6</v>
      </c>
      <c r="I92" s="87" t="s">
        <v>584</v>
      </c>
    </row>
    <row r="93" spans="1:9" x14ac:dyDescent="0.3">
      <c r="A93" s="82">
        <v>92</v>
      </c>
      <c r="B93" s="82" t="s">
        <v>12</v>
      </c>
      <c r="C93" s="82">
        <v>7</v>
      </c>
    </row>
    <row r="94" spans="1:9" x14ac:dyDescent="0.3">
      <c r="A94" s="82">
        <v>93</v>
      </c>
      <c r="B94" s="82" t="s">
        <v>12</v>
      </c>
      <c r="C94" s="82">
        <v>8</v>
      </c>
    </row>
    <row r="95" spans="1:9" x14ac:dyDescent="0.3">
      <c r="A95" s="82">
        <v>94</v>
      </c>
      <c r="B95" s="82" t="s">
        <v>12</v>
      </c>
      <c r="C95" s="82">
        <v>9</v>
      </c>
    </row>
    <row r="96" spans="1:9" x14ac:dyDescent="0.3">
      <c r="A96" s="82">
        <v>95</v>
      </c>
      <c r="B96" s="82" t="s">
        <v>12</v>
      </c>
      <c r="C96" s="82">
        <v>10</v>
      </c>
    </row>
    <row r="97" spans="1:9" x14ac:dyDescent="0.3">
      <c r="A97" s="82">
        <v>96</v>
      </c>
      <c r="B97" s="82" t="s">
        <v>13</v>
      </c>
      <c r="C97" s="82">
        <v>1</v>
      </c>
      <c r="I97" s="87" t="s">
        <v>165</v>
      </c>
    </row>
    <row r="98" spans="1:9" x14ac:dyDescent="0.3">
      <c r="A98" s="82">
        <v>97</v>
      </c>
      <c r="B98" s="82" t="s">
        <v>13</v>
      </c>
      <c r="C98" s="82">
        <v>2</v>
      </c>
    </row>
    <row r="99" spans="1:9" x14ac:dyDescent="0.3">
      <c r="A99" s="82">
        <v>98</v>
      </c>
      <c r="B99" s="82" t="s">
        <v>13</v>
      </c>
      <c r="C99" s="82">
        <v>3</v>
      </c>
    </row>
    <row r="100" spans="1:9" x14ac:dyDescent="0.3">
      <c r="A100" s="82">
        <v>99</v>
      </c>
      <c r="B100" s="82" t="s">
        <v>13</v>
      </c>
      <c r="C100" s="82">
        <v>4</v>
      </c>
    </row>
    <row r="101" spans="1:9" x14ac:dyDescent="0.3">
      <c r="A101" s="82">
        <v>100</v>
      </c>
      <c r="B101" s="82" t="s">
        <v>13</v>
      </c>
      <c r="C101" s="82">
        <v>5</v>
      </c>
    </row>
    <row r="102" spans="1:9" x14ac:dyDescent="0.3">
      <c r="A102" s="82">
        <v>101</v>
      </c>
      <c r="B102" s="82" t="s">
        <v>14</v>
      </c>
      <c r="C102" s="82">
        <v>1</v>
      </c>
      <c r="I102" s="82" t="s">
        <v>585</v>
      </c>
    </row>
    <row r="103" spans="1:9" x14ac:dyDescent="0.3">
      <c r="A103" s="82">
        <v>102</v>
      </c>
      <c r="B103" s="82" t="s">
        <v>14</v>
      </c>
      <c r="C103" s="82">
        <v>2</v>
      </c>
    </row>
    <row r="104" spans="1:9" x14ac:dyDescent="0.3">
      <c r="A104" s="82">
        <v>103</v>
      </c>
      <c r="B104" s="82" t="s">
        <v>14</v>
      </c>
      <c r="C104" s="82">
        <v>3</v>
      </c>
    </row>
    <row r="105" spans="1:9" x14ac:dyDescent="0.3">
      <c r="A105" s="82">
        <v>104</v>
      </c>
      <c r="B105" s="82" t="s">
        <v>14</v>
      </c>
      <c r="C105" s="82">
        <v>4</v>
      </c>
    </row>
    <row r="106" spans="1:9" x14ac:dyDescent="0.3">
      <c r="A106" s="82">
        <v>105</v>
      </c>
      <c r="B106" s="82" t="s">
        <v>14</v>
      </c>
      <c r="C106" s="82">
        <v>5</v>
      </c>
    </row>
    <row r="107" spans="1:9" x14ac:dyDescent="0.3">
      <c r="A107" s="82">
        <v>106</v>
      </c>
      <c r="B107" s="82" t="s">
        <v>14</v>
      </c>
      <c r="C107" s="82">
        <v>6</v>
      </c>
      <c r="I107" s="82" t="s">
        <v>586</v>
      </c>
    </row>
    <row r="108" spans="1:9" x14ac:dyDescent="0.3">
      <c r="A108" s="82">
        <v>107</v>
      </c>
      <c r="B108" s="82" t="s">
        <v>14</v>
      </c>
      <c r="C108" s="82">
        <v>7</v>
      </c>
    </row>
    <row r="109" spans="1:9" x14ac:dyDescent="0.3">
      <c r="A109" s="82">
        <v>108</v>
      </c>
      <c r="B109" s="82" t="s">
        <v>14</v>
      </c>
      <c r="C109" s="82">
        <v>8</v>
      </c>
    </row>
    <row r="110" spans="1:9" x14ac:dyDescent="0.3">
      <c r="A110" s="82">
        <v>109</v>
      </c>
      <c r="B110" s="82" t="s">
        <v>14</v>
      </c>
      <c r="C110" s="82">
        <v>9</v>
      </c>
    </row>
    <row r="111" spans="1:9" x14ac:dyDescent="0.3">
      <c r="A111" s="82">
        <v>110</v>
      </c>
      <c r="B111" s="82" t="s">
        <v>14</v>
      </c>
      <c r="C111" s="82">
        <v>10</v>
      </c>
    </row>
    <row r="112" spans="1:9" x14ac:dyDescent="0.3">
      <c r="A112" s="82">
        <v>111</v>
      </c>
      <c r="B112" s="82" t="s">
        <v>15</v>
      </c>
      <c r="C112" s="82">
        <v>1</v>
      </c>
      <c r="I112" s="82" t="s">
        <v>587</v>
      </c>
    </row>
    <row r="113" spans="1:9" x14ac:dyDescent="0.3">
      <c r="A113" s="82">
        <v>112</v>
      </c>
      <c r="B113" s="82" t="s">
        <v>15</v>
      </c>
      <c r="C113" s="82">
        <v>2</v>
      </c>
    </row>
    <row r="114" spans="1:9" x14ac:dyDescent="0.3">
      <c r="A114" s="82">
        <v>113</v>
      </c>
      <c r="B114" s="82" t="s">
        <v>15</v>
      </c>
      <c r="C114" s="82">
        <v>3</v>
      </c>
    </row>
    <row r="115" spans="1:9" x14ac:dyDescent="0.3">
      <c r="A115" s="82">
        <v>114</v>
      </c>
      <c r="B115" s="82" t="s">
        <v>15</v>
      </c>
      <c r="C115" s="82">
        <v>4</v>
      </c>
    </row>
    <row r="116" spans="1:9" x14ac:dyDescent="0.3">
      <c r="A116" s="82">
        <v>115</v>
      </c>
      <c r="B116" s="82" t="s">
        <v>15</v>
      </c>
      <c r="C116" s="82">
        <v>5</v>
      </c>
    </row>
    <row r="117" spans="1:9" x14ac:dyDescent="0.3">
      <c r="A117" s="82">
        <v>116</v>
      </c>
      <c r="B117" s="82" t="s">
        <v>16</v>
      </c>
      <c r="C117" s="82">
        <v>1</v>
      </c>
      <c r="I117" s="87" t="s">
        <v>588</v>
      </c>
    </row>
    <row r="118" spans="1:9" x14ac:dyDescent="0.3">
      <c r="A118" s="82">
        <v>117</v>
      </c>
      <c r="B118" s="82" t="s">
        <v>16</v>
      </c>
      <c r="C118" s="82">
        <v>2</v>
      </c>
    </row>
    <row r="119" spans="1:9" x14ac:dyDescent="0.3">
      <c r="A119" s="82">
        <v>118</v>
      </c>
      <c r="B119" s="82" t="s">
        <v>16</v>
      </c>
      <c r="C119" s="82">
        <v>3</v>
      </c>
    </row>
    <row r="120" spans="1:9" x14ac:dyDescent="0.3">
      <c r="A120" s="82">
        <v>119</v>
      </c>
      <c r="B120" s="82" t="s">
        <v>16</v>
      </c>
      <c r="C120" s="82">
        <v>4</v>
      </c>
    </row>
    <row r="121" spans="1:9" x14ac:dyDescent="0.3">
      <c r="A121" s="82">
        <v>120</v>
      </c>
      <c r="B121" s="82" t="s">
        <v>16</v>
      </c>
      <c r="C121" s="82">
        <v>5</v>
      </c>
    </row>
    <row r="122" spans="1:9" x14ac:dyDescent="0.3">
      <c r="A122" s="82">
        <v>121</v>
      </c>
      <c r="B122" s="82" t="s">
        <v>17</v>
      </c>
      <c r="C122" s="82">
        <v>1</v>
      </c>
      <c r="I122" s="89" t="s">
        <v>160</v>
      </c>
    </row>
    <row r="123" spans="1:9" x14ac:dyDescent="0.3">
      <c r="A123" s="82">
        <v>122</v>
      </c>
      <c r="B123" s="82" t="s">
        <v>17</v>
      </c>
      <c r="C123" s="82">
        <v>2</v>
      </c>
    </row>
    <row r="124" spans="1:9" x14ac:dyDescent="0.3">
      <c r="A124" s="82">
        <v>123</v>
      </c>
      <c r="B124" s="82" t="s">
        <v>17</v>
      </c>
      <c r="C124" s="82">
        <v>3</v>
      </c>
    </row>
    <row r="125" spans="1:9" x14ac:dyDescent="0.3">
      <c r="A125" s="82">
        <v>124</v>
      </c>
      <c r="B125" s="82" t="s">
        <v>17</v>
      </c>
      <c r="C125" s="82">
        <v>4</v>
      </c>
    </row>
    <row r="126" spans="1:9" x14ac:dyDescent="0.3">
      <c r="A126" s="82">
        <v>125</v>
      </c>
      <c r="B126" s="82" t="s">
        <v>17</v>
      </c>
      <c r="C126" s="82">
        <v>5</v>
      </c>
    </row>
    <row r="127" spans="1:9" x14ac:dyDescent="0.3">
      <c r="A127" s="82">
        <v>126</v>
      </c>
      <c r="B127" s="82" t="s">
        <v>17</v>
      </c>
      <c r="C127" s="82">
        <v>6</v>
      </c>
      <c r="I127" s="82" t="s">
        <v>589</v>
      </c>
    </row>
    <row r="128" spans="1:9" x14ac:dyDescent="0.3">
      <c r="A128" s="82">
        <v>127</v>
      </c>
      <c r="B128" s="82" t="s">
        <v>17</v>
      </c>
      <c r="C128" s="82">
        <v>7</v>
      </c>
    </row>
    <row r="129" spans="1:9" x14ac:dyDescent="0.3">
      <c r="A129" s="82">
        <v>128</v>
      </c>
      <c r="B129" s="82" t="s">
        <v>17</v>
      </c>
      <c r="C129" s="82">
        <v>8</v>
      </c>
    </row>
    <row r="130" spans="1:9" x14ac:dyDescent="0.3">
      <c r="A130" s="82">
        <v>129</v>
      </c>
      <c r="B130" s="82" t="s">
        <v>17</v>
      </c>
      <c r="C130" s="82">
        <v>9</v>
      </c>
    </row>
    <row r="131" spans="1:9" x14ac:dyDescent="0.3">
      <c r="A131" s="82">
        <v>130</v>
      </c>
      <c r="B131" s="82" t="s">
        <v>17</v>
      </c>
      <c r="C131" s="82">
        <v>10</v>
      </c>
    </row>
    <row r="132" spans="1:9" x14ac:dyDescent="0.3">
      <c r="A132" s="82">
        <v>131</v>
      </c>
      <c r="B132" s="82" t="s">
        <v>18</v>
      </c>
      <c r="C132" s="82">
        <v>1</v>
      </c>
      <c r="I132" s="82" t="s">
        <v>590</v>
      </c>
    </row>
    <row r="133" spans="1:9" x14ac:dyDescent="0.3">
      <c r="A133" s="82">
        <v>132</v>
      </c>
      <c r="B133" s="82" t="s">
        <v>18</v>
      </c>
      <c r="C133" s="82">
        <v>2</v>
      </c>
    </row>
    <row r="134" spans="1:9" x14ac:dyDescent="0.3">
      <c r="A134" s="82">
        <v>133</v>
      </c>
      <c r="B134" s="82" t="s">
        <v>18</v>
      </c>
      <c r="C134" s="82">
        <v>3</v>
      </c>
    </row>
    <row r="135" spans="1:9" x14ac:dyDescent="0.3">
      <c r="A135" s="82">
        <v>134</v>
      </c>
      <c r="B135" s="82" t="s">
        <v>18</v>
      </c>
      <c r="C135" s="82">
        <v>4</v>
      </c>
    </row>
    <row r="136" spans="1:9" x14ac:dyDescent="0.3">
      <c r="A136" s="82">
        <v>135</v>
      </c>
      <c r="B136" s="82" t="s">
        <v>18</v>
      </c>
      <c r="C136" s="82">
        <v>5</v>
      </c>
    </row>
    <row r="137" spans="1:9" x14ac:dyDescent="0.3">
      <c r="A137" s="82">
        <v>136</v>
      </c>
      <c r="B137" s="82" t="s">
        <v>18</v>
      </c>
      <c r="C137" s="82">
        <v>6</v>
      </c>
      <c r="I137" s="82" t="s">
        <v>591</v>
      </c>
    </row>
    <row r="138" spans="1:9" x14ac:dyDescent="0.3">
      <c r="A138" s="82">
        <v>137</v>
      </c>
      <c r="B138" s="82" t="s">
        <v>18</v>
      </c>
      <c r="C138" s="82">
        <v>7</v>
      </c>
    </row>
    <row r="139" spans="1:9" x14ac:dyDescent="0.3">
      <c r="A139" s="82">
        <v>138</v>
      </c>
      <c r="B139" s="82" t="s">
        <v>18</v>
      </c>
      <c r="C139" s="82">
        <v>8</v>
      </c>
    </row>
    <row r="140" spans="1:9" x14ac:dyDescent="0.3">
      <c r="A140" s="82">
        <v>139</v>
      </c>
      <c r="B140" s="82" t="s">
        <v>18</v>
      </c>
      <c r="C140" s="82">
        <v>9</v>
      </c>
    </row>
    <row r="141" spans="1:9" x14ac:dyDescent="0.3">
      <c r="A141" s="82">
        <v>140</v>
      </c>
      <c r="B141" s="82" t="s">
        <v>18</v>
      </c>
      <c r="C141" s="82">
        <v>10</v>
      </c>
    </row>
    <row r="142" spans="1:9" x14ac:dyDescent="0.3">
      <c r="A142" s="82">
        <v>141</v>
      </c>
      <c r="B142" s="82" t="s">
        <v>19</v>
      </c>
      <c r="C142" s="82">
        <v>1</v>
      </c>
      <c r="I142" s="89" t="s">
        <v>592</v>
      </c>
    </row>
    <row r="143" spans="1:9" x14ac:dyDescent="0.3">
      <c r="A143" s="82">
        <v>142</v>
      </c>
      <c r="B143" s="82" t="s">
        <v>19</v>
      </c>
      <c r="C143" s="82">
        <v>2</v>
      </c>
    </row>
    <row r="144" spans="1:9" x14ac:dyDescent="0.3">
      <c r="A144" s="82">
        <v>143</v>
      </c>
      <c r="B144" s="82" t="s">
        <v>19</v>
      </c>
      <c r="C144" s="82">
        <v>3</v>
      </c>
    </row>
    <row r="145" spans="1:9" x14ac:dyDescent="0.3">
      <c r="A145" s="82">
        <v>144</v>
      </c>
      <c r="B145" s="82" t="s">
        <v>19</v>
      </c>
      <c r="C145" s="82">
        <v>4</v>
      </c>
    </row>
    <row r="146" spans="1:9" x14ac:dyDescent="0.3">
      <c r="A146" s="82">
        <v>145</v>
      </c>
      <c r="B146" s="82" t="s">
        <v>19</v>
      </c>
      <c r="C146" s="82">
        <v>5</v>
      </c>
    </row>
    <row r="147" spans="1:9" x14ac:dyDescent="0.3">
      <c r="A147" s="82">
        <v>146</v>
      </c>
      <c r="B147" s="82" t="s">
        <v>19</v>
      </c>
      <c r="C147" s="82">
        <v>6</v>
      </c>
      <c r="I147" s="82" t="s">
        <v>593</v>
      </c>
    </row>
    <row r="148" spans="1:9" x14ac:dyDescent="0.3">
      <c r="A148" s="82">
        <v>147</v>
      </c>
      <c r="B148" s="82" t="s">
        <v>19</v>
      </c>
      <c r="C148" s="82">
        <v>7</v>
      </c>
    </row>
    <row r="149" spans="1:9" x14ac:dyDescent="0.3">
      <c r="A149" s="82">
        <v>148</v>
      </c>
      <c r="B149" s="82" t="s">
        <v>19</v>
      </c>
      <c r="C149" s="82">
        <v>8</v>
      </c>
    </row>
    <row r="150" spans="1:9" x14ac:dyDescent="0.3">
      <c r="A150" s="82">
        <v>149</v>
      </c>
      <c r="B150" s="82" t="s">
        <v>19</v>
      </c>
      <c r="C150" s="82">
        <v>9</v>
      </c>
    </row>
    <row r="151" spans="1:9" x14ac:dyDescent="0.3">
      <c r="A151" s="82">
        <v>150</v>
      </c>
      <c r="B151" s="82" t="s">
        <v>19</v>
      </c>
      <c r="C151" s="82">
        <v>10</v>
      </c>
    </row>
    <row r="152" spans="1:9" x14ac:dyDescent="0.3">
      <c r="A152" s="82">
        <v>151</v>
      </c>
      <c r="B152" s="82" t="s">
        <v>20</v>
      </c>
      <c r="C152" s="82">
        <v>1</v>
      </c>
      <c r="I152" s="82" t="s">
        <v>594</v>
      </c>
    </row>
    <row r="153" spans="1:9" x14ac:dyDescent="0.3">
      <c r="A153" s="82">
        <v>152</v>
      </c>
      <c r="B153" s="82" t="s">
        <v>20</v>
      </c>
      <c r="C153" s="82">
        <v>2</v>
      </c>
    </row>
    <row r="154" spans="1:9" x14ac:dyDescent="0.3">
      <c r="A154" s="82">
        <v>153</v>
      </c>
      <c r="B154" s="82" t="s">
        <v>20</v>
      </c>
      <c r="C154" s="82">
        <v>3</v>
      </c>
    </row>
    <row r="155" spans="1:9" x14ac:dyDescent="0.3">
      <c r="A155" s="82">
        <v>154</v>
      </c>
      <c r="B155" s="82" t="s">
        <v>20</v>
      </c>
      <c r="C155" s="82">
        <v>4</v>
      </c>
    </row>
    <row r="156" spans="1:9" x14ac:dyDescent="0.3">
      <c r="A156" s="82">
        <v>155</v>
      </c>
      <c r="B156" s="82" t="s">
        <v>20</v>
      </c>
      <c r="C156" s="82">
        <v>5</v>
      </c>
    </row>
    <row r="157" spans="1:9" x14ac:dyDescent="0.3">
      <c r="A157" s="82">
        <v>156</v>
      </c>
      <c r="B157" s="82" t="s">
        <v>20</v>
      </c>
      <c r="C157" s="82">
        <v>6</v>
      </c>
      <c r="I157" s="82" t="s">
        <v>595</v>
      </c>
    </row>
    <row r="158" spans="1:9" x14ac:dyDescent="0.3">
      <c r="A158" s="82">
        <v>157</v>
      </c>
      <c r="B158" s="82" t="s">
        <v>20</v>
      </c>
      <c r="C158" s="82">
        <v>7</v>
      </c>
    </row>
    <row r="159" spans="1:9" x14ac:dyDescent="0.3">
      <c r="A159" s="82">
        <v>158</v>
      </c>
      <c r="B159" s="82" t="s">
        <v>20</v>
      </c>
      <c r="C159" s="82">
        <v>8</v>
      </c>
    </row>
    <row r="160" spans="1:9" x14ac:dyDescent="0.3">
      <c r="A160" s="82">
        <v>159</v>
      </c>
      <c r="B160" s="82" t="s">
        <v>20</v>
      </c>
      <c r="C160" s="82">
        <v>9</v>
      </c>
    </row>
    <row r="161" spans="1:9" x14ac:dyDescent="0.3">
      <c r="A161" s="82">
        <v>160</v>
      </c>
      <c r="B161" s="82" t="s">
        <v>20</v>
      </c>
      <c r="C161" s="82">
        <v>10</v>
      </c>
    </row>
    <row r="162" spans="1:9" x14ac:dyDescent="0.3">
      <c r="A162" s="82">
        <v>161</v>
      </c>
      <c r="B162" s="82" t="s">
        <v>21</v>
      </c>
      <c r="C162" s="82">
        <v>1</v>
      </c>
      <c r="I162" s="87" t="s">
        <v>596</v>
      </c>
    </row>
    <row r="163" spans="1:9" x14ac:dyDescent="0.3">
      <c r="A163" s="82">
        <v>162</v>
      </c>
      <c r="B163" s="82" t="s">
        <v>21</v>
      </c>
      <c r="C163" s="82">
        <v>2</v>
      </c>
    </row>
    <row r="164" spans="1:9" x14ac:dyDescent="0.3">
      <c r="A164" s="82">
        <v>163</v>
      </c>
      <c r="B164" s="82" t="s">
        <v>21</v>
      </c>
      <c r="C164" s="82">
        <v>3</v>
      </c>
    </row>
    <row r="165" spans="1:9" x14ac:dyDescent="0.3">
      <c r="A165" s="82">
        <v>164</v>
      </c>
      <c r="B165" s="82" t="s">
        <v>21</v>
      </c>
      <c r="C165" s="82">
        <v>4</v>
      </c>
    </row>
    <row r="166" spans="1:9" x14ac:dyDescent="0.3">
      <c r="A166" s="82">
        <v>165</v>
      </c>
      <c r="B166" s="82" t="s">
        <v>21</v>
      </c>
      <c r="C166" s="82">
        <v>5</v>
      </c>
    </row>
    <row r="167" spans="1:9" x14ac:dyDescent="0.3">
      <c r="A167" s="82">
        <v>166</v>
      </c>
      <c r="B167" s="82" t="s">
        <v>21</v>
      </c>
      <c r="C167" s="82">
        <v>6</v>
      </c>
      <c r="I167" s="89" t="s">
        <v>167</v>
      </c>
    </row>
    <row r="168" spans="1:9" x14ac:dyDescent="0.3">
      <c r="A168" s="82">
        <v>167</v>
      </c>
      <c r="B168" s="82" t="s">
        <v>21</v>
      </c>
      <c r="C168" s="82">
        <v>7</v>
      </c>
    </row>
    <row r="169" spans="1:9" x14ac:dyDescent="0.3">
      <c r="A169" s="82">
        <v>168</v>
      </c>
      <c r="B169" s="82" t="s">
        <v>21</v>
      </c>
      <c r="C169" s="82">
        <v>8</v>
      </c>
    </row>
    <row r="170" spans="1:9" x14ac:dyDescent="0.3">
      <c r="A170" s="82">
        <v>169</v>
      </c>
      <c r="B170" s="82" t="s">
        <v>21</v>
      </c>
      <c r="C170" s="82">
        <v>9</v>
      </c>
    </row>
    <row r="171" spans="1:9" x14ac:dyDescent="0.3">
      <c r="A171" s="82">
        <v>170</v>
      </c>
      <c r="B171" s="82" t="s">
        <v>21</v>
      </c>
      <c r="C171" s="82">
        <v>10</v>
      </c>
    </row>
    <row r="172" spans="1:9" x14ac:dyDescent="0.3">
      <c r="A172" s="82">
        <v>171</v>
      </c>
      <c r="B172" s="82" t="s">
        <v>22</v>
      </c>
      <c r="C172" s="82">
        <v>1</v>
      </c>
      <c r="I172" s="82" t="s">
        <v>597</v>
      </c>
    </row>
    <row r="173" spans="1:9" x14ac:dyDescent="0.3">
      <c r="A173" s="82">
        <v>172</v>
      </c>
      <c r="B173" s="82" t="s">
        <v>22</v>
      </c>
      <c r="C173" s="82">
        <v>2</v>
      </c>
    </row>
    <row r="174" spans="1:9" x14ac:dyDescent="0.3">
      <c r="A174" s="82">
        <v>173</v>
      </c>
      <c r="B174" s="82" t="s">
        <v>22</v>
      </c>
      <c r="C174" s="82">
        <v>3</v>
      </c>
    </row>
    <row r="175" spans="1:9" x14ac:dyDescent="0.3">
      <c r="A175" s="82">
        <v>174</v>
      </c>
      <c r="B175" s="82" t="s">
        <v>22</v>
      </c>
      <c r="C175" s="82">
        <v>4</v>
      </c>
    </row>
    <row r="176" spans="1:9" x14ac:dyDescent="0.3">
      <c r="A176" s="82">
        <v>175</v>
      </c>
      <c r="B176" s="82" t="s">
        <v>22</v>
      </c>
      <c r="C176" s="82">
        <v>5</v>
      </c>
    </row>
    <row r="177" spans="1:9" x14ac:dyDescent="0.3">
      <c r="A177" s="82">
        <v>176</v>
      </c>
      <c r="B177" s="82" t="s">
        <v>23</v>
      </c>
      <c r="C177" s="82">
        <v>1</v>
      </c>
      <c r="I177" s="87" t="s">
        <v>598</v>
      </c>
    </row>
    <row r="178" spans="1:9" x14ac:dyDescent="0.3">
      <c r="A178" s="82">
        <v>177</v>
      </c>
      <c r="B178" s="82" t="s">
        <v>23</v>
      </c>
      <c r="C178" s="82">
        <v>2</v>
      </c>
    </row>
    <row r="179" spans="1:9" x14ac:dyDescent="0.3">
      <c r="A179" s="82">
        <v>178</v>
      </c>
      <c r="B179" s="82" t="s">
        <v>23</v>
      </c>
      <c r="C179" s="82">
        <v>3</v>
      </c>
    </row>
    <row r="180" spans="1:9" x14ac:dyDescent="0.3">
      <c r="A180" s="82">
        <v>179</v>
      </c>
      <c r="B180" s="82" t="s">
        <v>23</v>
      </c>
      <c r="C180" s="82">
        <v>4</v>
      </c>
    </row>
    <row r="181" spans="1:9" x14ac:dyDescent="0.3">
      <c r="A181" s="82">
        <v>180</v>
      </c>
      <c r="B181" s="82" t="s">
        <v>23</v>
      </c>
      <c r="C181" s="82">
        <v>5</v>
      </c>
    </row>
    <row r="182" spans="1:9" x14ac:dyDescent="0.3">
      <c r="A182" s="82">
        <v>181</v>
      </c>
      <c r="B182" s="82" t="s">
        <v>23</v>
      </c>
      <c r="C182" s="82">
        <v>6</v>
      </c>
      <c r="I182" s="82" t="s">
        <v>599</v>
      </c>
    </row>
    <row r="183" spans="1:9" x14ac:dyDescent="0.3">
      <c r="A183" s="82">
        <v>182</v>
      </c>
      <c r="B183" s="82" t="s">
        <v>23</v>
      </c>
      <c r="C183" s="82">
        <v>7</v>
      </c>
    </row>
    <row r="184" spans="1:9" x14ac:dyDescent="0.3">
      <c r="A184" s="82">
        <v>183</v>
      </c>
      <c r="B184" s="82" t="s">
        <v>23</v>
      </c>
      <c r="C184" s="82">
        <v>8</v>
      </c>
    </row>
    <row r="185" spans="1:9" x14ac:dyDescent="0.3">
      <c r="A185" s="82">
        <v>184</v>
      </c>
      <c r="B185" s="82" t="s">
        <v>23</v>
      </c>
      <c r="C185" s="82">
        <v>9</v>
      </c>
    </row>
    <row r="186" spans="1:9" x14ac:dyDescent="0.3">
      <c r="A186" s="82">
        <v>185</v>
      </c>
      <c r="B186" s="82" t="s">
        <v>23</v>
      </c>
      <c r="C186" s="82">
        <v>10</v>
      </c>
    </row>
    <row r="187" spans="1:9" x14ac:dyDescent="0.3">
      <c r="A187" s="82">
        <v>186</v>
      </c>
      <c r="B187" s="82" t="s">
        <v>23</v>
      </c>
      <c r="C187" s="82">
        <v>11</v>
      </c>
      <c r="I187" s="82" t="s">
        <v>600</v>
      </c>
    </row>
    <row r="188" spans="1:9" x14ac:dyDescent="0.3">
      <c r="A188" s="82">
        <v>187</v>
      </c>
      <c r="B188" s="82" t="s">
        <v>23</v>
      </c>
      <c r="C188" s="82">
        <v>12</v>
      </c>
    </row>
    <row r="189" spans="1:9" x14ac:dyDescent="0.3">
      <c r="A189" s="82">
        <v>188</v>
      </c>
      <c r="B189" s="82" t="s">
        <v>23</v>
      </c>
      <c r="C189" s="82">
        <v>13</v>
      </c>
    </row>
    <row r="190" spans="1:9" x14ac:dyDescent="0.3">
      <c r="A190" s="82">
        <v>189</v>
      </c>
      <c r="B190" s="82" t="s">
        <v>23</v>
      </c>
      <c r="C190" s="82">
        <v>14</v>
      </c>
    </row>
    <row r="191" spans="1:9" x14ac:dyDescent="0.3">
      <c r="A191" s="82">
        <v>190</v>
      </c>
      <c r="B191" s="82" t="s">
        <v>23</v>
      </c>
      <c r="C191" s="82">
        <v>15</v>
      </c>
    </row>
    <row r="192" spans="1:9" x14ac:dyDescent="0.3">
      <c r="A192" s="82">
        <v>191</v>
      </c>
      <c r="B192" s="82" t="s">
        <v>24</v>
      </c>
      <c r="C192" s="82">
        <v>1</v>
      </c>
      <c r="I192" s="82" t="s">
        <v>601</v>
      </c>
    </row>
    <row r="193" spans="1:9" x14ac:dyDescent="0.3">
      <c r="A193" s="82">
        <v>192</v>
      </c>
      <c r="B193" s="82" t="s">
        <v>24</v>
      </c>
      <c r="C193" s="82">
        <v>2</v>
      </c>
    </row>
    <row r="194" spans="1:9" x14ac:dyDescent="0.3">
      <c r="A194" s="82">
        <v>193</v>
      </c>
      <c r="B194" s="82" t="s">
        <v>24</v>
      </c>
      <c r="C194" s="82">
        <v>3</v>
      </c>
    </row>
    <row r="195" spans="1:9" x14ac:dyDescent="0.3">
      <c r="A195" s="82">
        <v>194</v>
      </c>
      <c r="B195" s="82" t="s">
        <v>24</v>
      </c>
      <c r="C195" s="82">
        <v>4</v>
      </c>
    </row>
    <row r="196" spans="1:9" x14ac:dyDescent="0.3">
      <c r="A196" s="82">
        <v>195</v>
      </c>
      <c r="B196" s="82" t="s">
        <v>24</v>
      </c>
      <c r="C196" s="82">
        <v>5</v>
      </c>
    </row>
    <row r="197" spans="1:9" x14ac:dyDescent="0.3">
      <c r="A197" s="82">
        <v>196</v>
      </c>
      <c r="B197" s="82" t="s">
        <v>24</v>
      </c>
      <c r="C197" s="82">
        <v>6</v>
      </c>
      <c r="I197" s="87" t="s">
        <v>602</v>
      </c>
    </row>
    <row r="198" spans="1:9" x14ac:dyDescent="0.3">
      <c r="A198" s="82">
        <v>197</v>
      </c>
      <c r="B198" s="82" t="s">
        <v>24</v>
      </c>
      <c r="C198" s="82">
        <v>7</v>
      </c>
    </row>
    <row r="199" spans="1:9" x14ac:dyDescent="0.3">
      <c r="A199" s="82">
        <v>198</v>
      </c>
      <c r="B199" s="82" t="s">
        <v>24</v>
      </c>
      <c r="C199" s="82">
        <v>8</v>
      </c>
    </row>
    <row r="200" spans="1:9" x14ac:dyDescent="0.3">
      <c r="A200" s="82">
        <v>199</v>
      </c>
      <c r="B200" s="82" t="s">
        <v>24</v>
      </c>
      <c r="C200" s="82">
        <v>9</v>
      </c>
    </row>
    <row r="201" spans="1:9" x14ac:dyDescent="0.3">
      <c r="A201" s="82">
        <v>200</v>
      </c>
      <c r="B201" s="82" t="s">
        <v>24</v>
      </c>
      <c r="C201" s="82">
        <v>10</v>
      </c>
    </row>
    <row r="202" spans="1:9" x14ac:dyDescent="0.3">
      <c r="A202" s="82">
        <v>201</v>
      </c>
      <c r="B202" s="82" t="s">
        <v>25</v>
      </c>
      <c r="C202" s="82">
        <v>1</v>
      </c>
      <c r="I202" s="82" t="s">
        <v>603</v>
      </c>
    </row>
    <row r="203" spans="1:9" x14ac:dyDescent="0.3">
      <c r="A203" s="82">
        <v>202</v>
      </c>
      <c r="B203" s="82" t="s">
        <v>25</v>
      </c>
      <c r="C203" s="82">
        <v>2</v>
      </c>
    </row>
    <row r="204" spans="1:9" x14ac:dyDescent="0.3">
      <c r="A204" s="82">
        <v>203</v>
      </c>
      <c r="B204" s="82" t="s">
        <v>25</v>
      </c>
      <c r="C204" s="82">
        <v>3</v>
      </c>
    </row>
    <row r="205" spans="1:9" x14ac:dyDescent="0.3">
      <c r="A205" s="82">
        <v>204</v>
      </c>
      <c r="B205" s="82" t="s">
        <v>25</v>
      </c>
      <c r="C205" s="82">
        <v>4</v>
      </c>
    </row>
    <row r="206" spans="1:9" x14ac:dyDescent="0.3">
      <c r="A206" s="82">
        <v>205</v>
      </c>
      <c r="B206" s="82" t="s">
        <v>25</v>
      </c>
      <c r="C206" s="82">
        <v>5</v>
      </c>
    </row>
    <row r="207" spans="1:9" x14ac:dyDescent="0.3">
      <c r="A207" s="82">
        <v>206</v>
      </c>
      <c r="B207" s="82" t="s">
        <v>25</v>
      </c>
      <c r="C207" s="82">
        <v>6</v>
      </c>
      <c r="I207" s="87" t="s">
        <v>604</v>
      </c>
    </row>
    <row r="208" spans="1:9" x14ac:dyDescent="0.3">
      <c r="A208" s="82">
        <v>207</v>
      </c>
      <c r="B208" s="82" t="s">
        <v>25</v>
      </c>
      <c r="C208" s="82">
        <v>7</v>
      </c>
    </row>
    <row r="209" spans="1:9" x14ac:dyDescent="0.3">
      <c r="A209" s="82">
        <v>208</v>
      </c>
      <c r="B209" s="82" t="s">
        <v>25</v>
      </c>
      <c r="C209" s="82">
        <v>8</v>
      </c>
    </row>
    <row r="210" spans="1:9" x14ac:dyDescent="0.3">
      <c r="A210" s="82">
        <v>209</v>
      </c>
      <c r="B210" s="82" t="s">
        <v>25</v>
      </c>
      <c r="C210" s="82">
        <v>9</v>
      </c>
    </row>
    <row r="211" spans="1:9" x14ac:dyDescent="0.3">
      <c r="A211" s="82">
        <v>210</v>
      </c>
      <c r="B211" s="82" t="s">
        <v>25</v>
      </c>
      <c r="C211" s="82">
        <v>10</v>
      </c>
    </row>
    <row r="212" spans="1:9" x14ac:dyDescent="0.3">
      <c r="A212" s="82">
        <v>211</v>
      </c>
      <c r="B212" s="82" t="s">
        <v>25</v>
      </c>
      <c r="C212" s="82">
        <v>11</v>
      </c>
      <c r="I212" s="82" t="s">
        <v>605</v>
      </c>
    </row>
    <row r="213" spans="1:9" x14ac:dyDescent="0.3">
      <c r="A213" s="82">
        <v>212</v>
      </c>
      <c r="B213" s="82" t="s">
        <v>25</v>
      </c>
      <c r="C213" s="82">
        <v>12</v>
      </c>
    </row>
    <row r="214" spans="1:9" x14ac:dyDescent="0.3">
      <c r="A214" s="82">
        <v>213</v>
      </c>
      <c r="B214" s="82" t="s">
        <v>25</v>
      </c>
      <c r="C214" s="82">
        <v>13</v>
      </c>
    </row>
    <row r="215" spans="1:9" x14ac:dyDescent="0.3">
      <c r="A215" s="82">
        <v>214</v>
      </c>
      <c r="B215" s="82" t="s">
        <v>25</v>
      </c>
      <c r="C215" s="82">
        <v>14</v>
      </c>
    </row>
    <row r="216" spans="1:9" x14ac:dyDescent="0.3">
      <c r="A216" s="82">
        <v>215</v>
      </c>
      <c r="B216" s="82" t="s">
        <v>25</v>
      </c>
      <c r="C216" s="82">
        <v>15</v>
      </c>
    </row>
    <row r="217" spans="1:9" x14ac:dyDescent="0.3">
      <c r="A217" s="82">
        <v>216</v>
      </c>
      <c r="B217" s="82" t="s">
        <v>26</v>
      </c>
      <c r="C217" s="82">
        <v>1</v>
      </c>
      <c r="I217" s="87" t="s">
        <v>606</v>
      </c>
    </row>
    <row r="218" spans="1:9" x14ac:dyDescent="0.3">
      <c r="A218" s="82">
        <v>217</v>
      </c>
      <c r="B218" s="82" t="s">
        <v>26</v>
      </c>
      <c r="C218" s="82">
        <v>2</v>
      </c>
    </row>
    <row r="219" spans="1:9" x14ac:dyDescent="0.3">
      <c r="A219" s="82">
        <v>218</v>
      </c>
      <c r="B219" s="82" t="s">
        <v>26</v>
      </c>
      <c r="C219" s="82">
        <v>3</v>
      </c>
    </row>
    <row r="220" spans="1:9" x14ac:dyDescent="0.3">
      <c r="A220" s="82">
        <v>219</v>
      </c>
      <c r="B220" s="82" t="s">
        <v>26</v>
      </c>
      <c r="C220" s="82">
        <v>4</v>
      </c>
    </row>
    <row r="221" spans="1:9" x14ac:dyDescent="0.3">
      <c r="A221" s="82">
        <v>220</v>
      </c>
      <c r="B221" s="82" t="s">
        <v>26</v>
      </c>
      <c r="C221" s="82">
        <v>5</v>
      </c>
    </row>
    <row r="222" spans="1:9" x14ac:dyDescent="0.3">
      <c r="A222" s="82">
        <v>221</v>
      </c>
      <c r="B222" s="82" t="s">
        <v>26</v>
      </c>
      <c r="C222" s="82">
        <v>6</v>
      </c>
      <c r="I222" s="87" t="s">
        <v>607</v>
      </c>
    </row>
    <row r="223" spans="1:9" x14ac:dyDescent="0.3">
      <c r="A223" s="82">
        <v>222</v>
      </c>
      <c r="B223" s="82" t="s">
        <v>26</v>
      </c>
      <c r="C223" s="82">
        <v>7</v>
      </c>
    </row>
    <row r="224" spans="1:9" x14ac:dyDescent="0.3">
      <c r="A224" s="82">
        <v>223</v>
      </c>
      <c r="B224" s="82" t="s">
        <v>26</v>
      </c>
      <c r="C224" s="82">
        <v>8</v>
      </c>
    </row>
    <row r="225" spans="1:9" x14ac:dyDescent="0.3">
      <c r="A225" s="82">
        <v>224</v>
      </c>
      <c r="B225" s="82" t="s">
        <v>26</v>
      </c>
      <c r="C225" s="82">
        <v>9</v>
      </c>
    </row>
    <row r="226" spans="1:9" x14ac:dyDescent="0.3">
      <c r="A226" s="82">
        <v>225</v>
      </c>
      <c r="B226" s="82" t="s">
        <v>26</v>
      </c>
      <c r="C226" s="82">
        <v>10</v>
      </c>
    </row>
    <row r="227" spans="1:9" x14ac:dyDescent="0.3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 x14ac:dyDescent="0.3">
      <c r="A228" s="82">
        <v>227</v>
      </c>
      <c r="B228" s="82" t="s">
        <v>27</v>
      </c>
      <c r="C228" s="82">
        <v>2</v>
      </c>
    </row>
    <row r="229" spans="1:9" x14ac:dyDescent="0.3">
      <c r="A229" s="82">
        <v>228</v>
      </c>
      <c r="B229" s="82" t="s">
        <v>27</v>
      </c>
      <c r="C229" s="82">
        <v>3</v>
      </c>
    </row>
    <row r="230" spans="1:9" x14ac:dyDescent="0.3">
      <c r="A230" s="82">
        <v>229</v>
      </c>
      <c r="B230" s="82" t="s">
        <v>27</v>
      </c>
      <c r="C230" s="82">
        <v>4</v>
      </c>
    </row>
    <row r="231" spans="1:9" x14ac:dyDescent="0.3">
      <c r="A231" s="82">
        <v>230</v>
      </c>
      <c r="B231" s="82" t="s">
        <v>27</v>
      </c>
      <c r="C231" s="82">
        <v>5</v>
      </c>
    </row>
    <row r="232" spans="1:9" x14ac:dyDescent="0.3">
      <c r="A232" s="82">
        <v>231</v>
      </c>
      <c r="B232" s="82" t="s">
        <v>27</v>
      </c>
      <c r="C232" s="82">
        <v>6</v>
      </c>
      <c r="I232" s="90" t="s">
        <v>609</v>
      </c>
    </row>
    <row r="233" spans="1:9" x14ac:dyDescent="0.3">
      <c r="A233" s="82">
        <v>232</v>
      </c>
      <c r="B233" s="82" t="s">
        <v>27</v>
      </c>
      <c r="C233" s="82">
        <v>7</v>
      </c>
    </row>
    <row r="234" spans="1:9" x14ac:dyDescent="0.3">
      <c r="A234" s="82">
        <v>233</v>
      </c>
      <c r="B234" s="82" t="s">
        <v>27</v>
      </c>
      <c r="C234" s="82">
        <v>8</v>
      </c>
    </row>
    <row r="235" spans="1:9" x14ac:dyDescent="0.3">
      <c r="A235" s="82">
        <v>234</v>
      </c>
      <c r="B235" s="82" t="s">
        <v>27</v>
      </c>
      <c r="C235" s="82">
        <v>9</v>
      </c>
    </row>
    <row r="236" spans="1:9" x14ac:dyDescent="0.3">
      <c r="A236" s="82">
        <v>235</v>
      </c>
      <c r="B236" s="82" t="s">
        <v>27</v>
      </c>
      <c r="C236" s="82">
        <v>10</v>
      </c>
    </row>
    <row r="237" spans="1:9" x14ac:dyDescent="0.3">
      <c r="A237" s="82">
        <v>236</v>
      </c>
      <c r="B237" s="82" t="s">
        <v>27</v>
      </c>
      <c r="C237" s="82">
        <v>11</v>
      </c>
      <c r="I237" s="90" t="s">
        <v>170</v>
      </c>
    </row>
    <row r="238" spans="1:9" x14ac:dyDescent="0.3">
      <c r="A238" s="82">
        <v>237</v>
      </c>
      <c r="B238" s="82" t="s">
        <v>27</v>
      </c>
      <c r="C238" s="82">
        <v>12</v>
      </c>
    </row>
    <row r="239" spans="1:9" x14ac:dyDescent="0.3">
      <c r="A239" s="82">
        <v>238</v>
      </c>
      <c r="B239" s="82" t="s">
        <v>27</v>
      </c>
      <c r="C239" s="82">
        <v>13</v>
      </c>
    </row>
    <row r="240" spans="1:9" x14ac:dyDescent="0.3">
      <c r="A240" s="82">
        <v>239</v>
      </c>
      <c r="B240" s="82" t="s">
        <v>27</v>
      </c>
      <c r="C240" s="82">
        <v>14</v>
      </c>
    </row>
    <row r="241" spans="1:9" x14ac:dyDescent="0.3">
      <c r="A241" s="82">
        <v>240</v>
      </c>
      <c r="B241" s="82" t="s">
        <v>27</v>
      </c>
      <c r="C241" s="82">
        <v>15</v>
      </c>
    </row>
    <row r="242" spans="1:9" x14ac:dyDescent="0.3">
      <c r="A242" s="82">
        <v>241</v>
      </c>
      <c r="B242" s="82" t="s">
        <v>28</v>
      </c>
      <c r="C242" s="82">
        <v>1</v>
      </c>
      <c r="I242" s="90" t="s">
        <v>610</v>
      </c>
    </row>
    <row r="243" spans="1:9" x14ac:dyDescent="0.3">
      <c r="A243" s="82">
        <v>242</v>
      </c>
      <c r="B243" s="82" t="s">
        <v>28</v>
      </c>
      <c r="C243" s="82">
        <v>2</v>
      </c>
    </row>
    <row r="244" spans="1:9" x14ac:dyDescent="0.3">
      <c r="A244" s="82">
        <v>243</v>
      </c>
      <c r="B244" s="82" t="s">
        <v>28</v>
      </c>
      <c r="C244" s="82">
        <v>3</v>
      </c>
    </row>
    <row r="245" spans="1:9" x14ac:dyDescent="0.3">
      <c r="A245" s="82">
        <v>244</v>
      </c>
      <c r="B245" s="82" t="s">
        <v>28</v>
      </c>
      <c r="C245" s="82">
        <v>4</v>
      </c>
    </row>
    <row r="246" spans="1:9" x14ac:dyDescent="0.3">
      <c r="A246" s="82">
        <v>245</v>
      </c>
      <c r="B246" s="82" t="s">
        <v>28</v>
      </c>
      <c r="C246" s="82">
        <v>5</v>
      </c>
    </row>
    <row r="247" spans="1:9" x14ac:dyDescent="0.3">
      <c r="A247" s="82">
        <v>246</v>
      </c>
      <c r="B247" s="82" t="s">
        <v>28</v>
      </c>
      <c r="C247" s="82">
        <v>6</v>
      </c>
      <c r="I247" s="90" t="s">
        <v>611</v>
      </c>
    </row>
    <row r="248" spans="1:9" x14ac:dyDescent="0.3">
      <c r="A248" s="82">
        <v>247</v>
      </c>
      <c r="B248" s="82" t="s">
        <v>28</v>
      </c>
      <c r="C248" s="82">
        <v>7</v>
      </c>
    </row>
    <row r="249" spans="1:9" x14ac:dyDescent="0.3">
      <c r="A249" s="82">
        <v>248</v>
      </c>
      <c r="B249" s="82" t="s">
        <v>28</v>
      </c>
      <c r="C249" s="82">
        <v>8</v>
      </c>
    </row>
    <row r="250" spans="1:9" x14ac:dyDescent="0.3">
      <c r="A250" s="82">
        <v>249</v>
      </c>
      <c r="B250" s="82" t="s">
        <v>28</v>
      </c>
      <c r="C250" s="82">
        <v>9</v>
      </c>
    </row>
    <row r="251" spans="1:9" x14ac:dyDescent="0.3">
      <c r="A251" s="82">
        <v>250</v>
      </c>
      <c r="B251" s="82" t="s">
        <v>28</v>
      </c>
      <c r="C251" s="82">
        <v>10</v>
      </c>
    </row>
    <row r="252" spans="1:9" x14ac:dyDescent="0.3">
      <c r="A252" s="82">
        <v>251</v>
      </c>
      <c r="B252" s="82" t="s">
        <v>28</v>
      </c>
      <c r="C252" s="82">
        <v>11</v>
      </c>
      <c r="I252" s="90" t="s">
        <v>612</v>
      </c>
    </row>
    <row r="253" spans="1:9" x14ac:dyDescent="0.3">
      <c r="A253" s="82">
        <v>252</v>
      </c>
      <c r="B253" s="82" t="s">
        <v>28</v>
      </c>
      <c r="C253" s="82">
        <v>12</v>
      </c>
    </row>
    <row r="254" spans="1:9" x14ac:dyDescent="0.3">
      <c r="A254" s="82">
        <v>253</v>
      </c>
      <c r="B254" s="82" t="s">
        <v>28</v>
      </c>
      <c r="C254" s="82">
        <v>13</v>
      </c>
    </row>
    <row r="255" spans="1:9" x14ac:dyDescent="0.3">
      <c r="A255" s="82">
        <v>254</v>
      </c>
      <c r="B255" s="82" t="s">
        <v>28</v>
      </c>
      <c r="C255" s="82">
        <v>14</v>
      </c>
    </row>
    <row r="256" spans="1:9" x14ac:dyDescent="0.3">
      <c r="A256" s="82">
        <v>255</v>
      </c>
      <c r="B256" s="82" t="s">
        <v>28</v>
      </c>
      <c r="C256" s="82">
        <v>15</v>
      </c>
    </row>
    <row r="257" spans="1:9" x14ac:dyDescent="0.3">
      <c r="A257" s="82">
        <v>256</v>
      </c>
      <c r="B257" s="82" t="s">
        <v>29</v>
      </c>
      <c r="C257" s="82">
        <v>1</v>
      </c>
      <c r="I257" s="90" t="s">
        <v>613</v>
      </c>
    </row>
    <row r="258" spans="1:9" x14ac:dyDescent="0.3">
      <c r="A258" s="82">
        <v>257</v>
      </c>
      <c r="B258" s="82" t="s">
        <v>29</v>
      </c>
      <c r="C258" s="82">
        <v>2</v>
      </c>
    </row>
    <row r="259" spans="1:9" x14ac:dyDescent="0.3">
      <c r="A259" s="82">
        <v>258</v>
      </c>
      <c r="B259" s="82" t="s">
        <v>29</v>
      </c>
      <c r="C259" s="82">
        <v>3</v>
      </c>
    </row>
    <row r="260" spans="1:9" x14ac:dyDescent="0.3">
      <c r="A260" s="82">
        <v>259</v>
      </c>
      <c r="B260" s="82" t="s">
        <v>29</v>
      </c>
      <c r="C260" s="82">
        <v>4</v>
      </c>
    </row>
    <row r="261" spans="1:9" x14ac:dyDescent="0.3">
      <c r="A261" s="82">
        <v>260</v>
      </c>
      <c r="B261" s="82" t="s">
        <v>29</v>
      </c>
      <c r="C261" s="82">
        <v>5</v>
      </c>
    </row>
    <row r="262" spans="1:9" x14ac:dyDescent="0.3">
      <c r="A262" s="82">
        <v>261</v>
      </c>
      <c r="B262" s="82" t="s">
        <v>29</v>
      </c>
      <c r="C262" s="82">
        <v>6</v>
      </c>
      <c r="I262" s="87" t="s">
        <v>614</v>
      </c>
    </row>
    <row r="263" spans="1:9" x14ac:dyDescent="0.3">
      <c r="A263" s="82">
        <v>262</v>
      </c>
      <c r="B263" s="82" t="s">
        <v>29</v>
      </c>
      <c r="C263" s="82">
        <v>7</v>
      </c>
    </row>
    <row r="264" spans="1:9" x14ac:dyDescent="0.3">
      <c r="A264" s="82">
        <v>263</v>
      </c>
      <c r="B264" s="82" t="s">
        <v>29</v>
      </c>
      <c r="C264" s="82">
        <v>8</v>
      </c>
    </row>
    <row r="265" spans="1:9" x14ac:dyDescent="0.3">
      <c r="A265" s="82">
        <v>264</v>
      </c>
      <c r="B265" s="82" t="s">
        <v>29</v>
      </c>
      <c r="C265" s="82">
        <v>9</v>
      </c>
    </row>
    <row r="266" spans="1:9" x14ac:dyDescent="0.3">
      <c r="A266" s="82">
        <v>265</v>
      </c>
      <c r="B266" s="82" t="s">
        <v>29</v>
      </c>
      <c r="C266" s="82">
        <v>10</v>
      </c>
    </row>
    <row r="267" spans="1:9" x14ac:dyDescent="0.3">
      <c r="A267" s="82">
        <v>266</v>
      </c>
      <c r="B267" s="82" t="s">
        <v>29</v>
      </c>
      <c r="C267" s="82">
        <v>11</v>
      </c>
      <c r="I267" s="87" t="s">
        <v>615</v>
      </c>
    </row>
    <row r="268" spans="1:9" x14ac:dyDescent="0.3">
      <c r="A268" s="82">
        <v>267</v>
      </c>
      <c r="B268" s="82" t="s">
        <v>29</v>
      </c>
      <c r="C268" s="82">
        <v>12</v>
      </c>
    </row>
    <row r="269" spans="1:9" x14ac:dyDescent="0.3">
      <c r="A269" s="82">
        <v>268</v>
      </c>
      <c r="B269" s="82" t="s">
        <v>29</v>
      </c>
      <c r="C269" s="82">
        <v>13</v>
      </c>
    </row>
    <row r="270" spans="1:9" x14ac:dyDescent="0.3">
      <c r="A270" s="82">
        <v>269</v>
      </c>
      <c r="B270" s="82" t="s">
        <v>29</v>
      </c>
      <c r="C270" s="82">
        <v>14</v>
      </c>
    </row>
    <row r="271" spans="1:9" x14ac:dyDescent="0.3">
      <c r="A271" s="82">
        <v>270</v>
      </c>
      <c r="B271" s="82" t="s">
        <v>29</v>
      </c>
      <c r="C271" s="82">
        <v>15</v>
      </c>
    </row>
    <row r="272" spans="1:9" x14ac:dyDescent="0.3">
      <c r="A272" s="82">
        <v>271</v>
      </c>
      <c r="B272" s="82" t="s">
        <v>29</v>
      </c>
      <c r="C272" s="82">
        <v>16</v>
      </c>
      <c r="I272" s="87" t="s">
        <v>616</v>
      </c>
    </row>
    <row r="273" spans="1:9" x14ac:dyDescent="0.3">
      <c r="A273" s="82">
        <v>272</v>
      </c>
      <c r="B273" s="82" t="s">
        <v>29</v>
      </c>
      <c r="C273" s="82">
        <v>17</v>
      </c>
    </row>
    <row r="274" spans="1:9" x14ac:dyDescent="0.3">
      <c r="A274" s="82">
        <v>273</v>
      </c>
      <c r="B274" s="82" t="s">
        <v>29</v>
      </c>
      <c r="C274" s="82">
        <v>18</v>
      </c>
    </row>
    <row r="275" spans="1:9" x14ac:dyDescent="0.3">
      <c r="A275" s="82">
        <v>274</v>
      </c>
      <c r="B275" s="82" t="s">
        <v>29</v>
      </c>
      <c r="C275" s="82">
        <v>19</v>
      </c>
    </row>
    <row r="276" spans="1:9" x14ac:dyDescent="0.3">
      <c r="A276" s="82">
        <v>275</v>
      </c>
      <c r="B276" s="82" t="s">
        <v>29</v>
      </c>
      <c r="C276" s="82">
        <v>20</v>
      </c>
    </row>
    <row r="277" spans="1:9" x14ac:dyDescent="0.3">
      <c r="A277" s="82">
        <v>276</v>
      </c>
      <c r="B277" s="82" t="s">
        <v>29</v>
      </c>
      <c r="C277" s="82">
        <v>21</v>
      </c>
      <c r="I277" s="82" t="s">
        <v>617</v>
      </c>
    </row>
    <row r="278" spans="1:9" x14ac:dyDescent="0.3">
      <c r="A278" s="82">
        <v>277</v>
      </c>
      <c r="B278" s="82" t="s">
        <v>29</v>
      </c>
      <c r="C278" s="82">
        <v>22</v>
      </c>
    </row>
    <row r="279" spans="1:9" x14ac:dyDescent="0.3">
      <c r="A279" s="82">
        <v>278</v>
      </c>
      <c r="B279" s="82" t="s">
        <v>29</v>
      </c>
      <c r="C279" s="82">
        <v>23</v>
      </c>
    </row>
    <row r="280" spans="1:9" x14ac:dyDescent="0.3">
      <c r="A280" s="82">
        <v>279</v>
      </c>
      <c r="B280" s="82" t="s">
        <v>29</v>
      </c>
      <c r="C280" s="82">
        <v>24</v>
      </c>
    </row>
    <row r="281" spans="1:9" x14ac:dyDescent="0.3">
      <c r="A281" s="82">
        <v>280</v>
      </c>
      <c r="B281" s="82" t="s">
        <v>29</v>
      </c>
      <c r="C281" s="82">
        <v>25</v>
      </c>
    </row>
    <row r="282" spans="1:9" x14ac:dyDescent="0.3">
      <c r="A282" s="82">
        <v>281</v>
      </c>
      <c r="B282" s="82" t="s">
        <v>30</v>
      </c>
      <c r="C282" s="82">
        <v>1</v>
      </c>
    </row>
    <row r="283" spans="1:9" x14ac:dyDescent="0.3">
      <c r="A283" s="82">
        <v>282</v>
      </c>
      <c r="B283" s="82" t="s">
        <v>30</v>
      </c>
      <c r="C283" s="82">
        <v>2</v>
      </c>
    </row>
    <row r="284" spans="1:9" x14ac:dyDescent="0.3">
      <c r="A284" s="82">
        <v>283</v>
      </c>
      <c r="B284" s="82" t="s">
        <v>30</v>
      </c>
      <c r="C284" s="82">
        <v>3</v>
      </c>
      <c r="I284" s="91" t="s">
        <v>399</v>
      </c>
    </row>
    <row r="285" spans="1:9" x14ac:dyDescent="0.3">
      <c r="A285" s="82">
        <v>284</v>
      </c>
      <c r="B285" s="82" t="s">
        <v>30</v>
      </c>
      <c r="C285" s="82">
        <v>4</v>
      </c>
      <c r="I285" s="90" t="s">
        <v>400</v>
      </c>
    </row>
    <row r="286" spans="1:9" x14ac:dyDescent="0.3">
      <c r="A286" s="82">
        <v>285</v>
      </c>
      <c r="B286" s="82" t="s">
        <v>30</v>
      </c>
      <c r="C286" s="82">
        <v>5</v>
      </c>
      <c r="I286" s="90" t="s">
        <v>401</v>
      </c>
    </row>
    <row r="287" spans="1:9" x14ac:dyDescent="0.3">
      <c r="A287" s="82">
        <v>286</v>
      </c>
      <c r="B287" s="82" t="s">
        <v>30</v>
      </c>
      <c r="C287" s="82">
        <v>6</v>
      </c>
      <c r="I287" s="90" t="s">
        <v>402</v>
      </c>
    </row>
    <row r="288" spans="1:9" x14ac:dyDescent="0.3">
      <c r="A288" s="82">
        <v>287</v>
      </c>
      <c r="B288" s="82" t="s">
        <v>30</v>
      </c>
      <c r="C288" s="82">
        <v>7</v>
      </c>
      <c r="I288" s="90" t="s">
        <v>403</v>
      </c>
    </row>
    <row r="289" spans="1:9" x14ac:dyDescent="0.3">
      <c r="A289" s="82">
        <v>288</v>
      </c>
      <c r="B289" s="82" t="s">
        <v>30</v>
      </c>
      <c r="C289" s="82">
        <v>8</v>
      </c>
      <c r="I289" s="90" t="s">
        <v>404</v>
      </c>
    </row>
    <row r="290" spans="1:9" x14ac:dyDescent="0.3">
      <c r="A290" s="82">
        <v>289</v>
      </c>
      <c r="B290" s="82" t="s">
        <v>30</v>
      </c>
      <c r="C290" s="82">
        <v>9</v>
      </c>
      <c r="I290" s="90" t="s">
        <v>405</v>
      </c>
    </row>
    <row r="291" spans="1:9" x14ac:dyDescent="0.3">
      <c r="A291" s="82">
        <v>290</v>
      </c>
      <c r="B291" s="82" t="s">
        <v>30</v>
      </c>
      <c r="C291" s="82">
        <v>10</v>
      </c>
      <c r="I291" s="90" t="s">
        <v>403</v>
      </c>
    </row>
    <row r="292" spans="1:9" x14ac:dyDescent="0.3">
      <c r="A292" s="82">
        <v>291</v>
      </c>
      <c r="B292" s="82" t="s">
        <v>30</v>
      </c>
      <c r="C292" s="82">
        <v>11</v>
      </c>
      <c r="I292" s="90" t="s">
        <v>403</v>
      </c>
    </row>
    <row r="293" spans="1:9" x14ac:dyDescent="0.3">
      <c r="A293" s="82">
        <v>292</v>
      </c>
      <c r="B293" s="82" t="s">
        <v>30</v>
      </c>
      <c r="C293" s="82">
        <v>12</v>
      </c>
      <c r="I293" s="90" t="s">
        <v>403</v>
      </c>
    </row>
    <row r="294" spans="1:9" x14ac:dyDescent="0.3">
      <c r="A294" s="82">
        <v>293</v>
      </c>
      <c r="B294" s="82" t="s">
        <v>30</v>
      </c>
      <c r="C294" s="82">
        <v>13</v>
      </c>
      <c r="I294" s="90" t="s">
        <v>403</v>
      </c>
    </row>
    <row r="295" spans="1:9" x14ac:dyDescent="0.3">
      <c r="A295" s="82">
        <v>294</v>
      </c>
      <c r="B295" s="82" t="s">
        <v>30</v>
      </c>
      <c r="C295" s="82">
        <v>14</v>
      </c>
      <c r="I295" s="90" t="s">
        <v>406</v>
      </c>
    </row>
    <row r="296" spans="1:9" x14ac:dyDescent="0.3">
      <c r="A296" s="82">
        <v>295</v>
      </c>
      <c r="B296" s="82" t="s">
        <v>30</v>
      </c>
      <c r="C296" s="82">
        <v>15</v>
      </c>
      <c r="I296" s="90" t="s">
        <v>407</v>
      </c>
    </row>
    <row r="297" spans="1:9" x14ac:dyDescent="0.3">
      <c r="A297" s="82">
        <v>296</v>
      </c>
      <c r="B297" s="82" t="s">
        <v>31</v>
      </c>
      <c r="C297" s="82">
        <v>1</v>
      </c>
      <c r="I297" s="90" t="s">
        <v>408</v>
      </c>
    </row>
    <row r="298" spans="1:9" x14ac:dyDescent="0.3">
      <c r="A298" s="82">
        <v>297</v>
      </c>
      <c r="B298" s="82" t="s">
        <v>31</v>
      </c>
      <c r="C298" s="82">
        <v>2</v>
      </c>
      <c r="I298" s="90" t="s">
        <v>409</v>
      </c>
    </row>
    <row r="299" spans="1:9" x14ac:dyDescent="0.3">
      <c r="A299" s="82">
        <v>298</v>
      </c>
      <c r="B299" s="82" t="s">
        <v>31</v>
      </c>
      <c r="C299" s="82">
        <v>3</v>
      </c>
      <c r="I299" s="90" t="s">
        <v>410</v>
      </c>
    </row>
    <row r="300" spans="1:9" x14ac:dyDescent="0.3">
      <c r="A300" s="82">
        <v>299</v>
      </c>
      <c r="B300" s="82" t="s">
        <v>31</v>
      </c>
      <c r="C300" s="82">
        <v>4</v>
      </c>
      <c r="I300" s="90" t="s">
        <v>411</v>
      </c>
    </row>
    <row r="301" spans="1:9" x14ac:dyDescent="0.3">
      <c r="A301" s="82">
        <v>300</v>
      </c>
      <c r="B301" s="82" t="s">
        <v>31</v>
      </c>
      <c r="C301" s="82">
        <v>5</v>
      </c>
      <c r="I301" s="90" t="s">
        <v>412</v>
      </c>
    </row>
    <row r="302" spans="1:9" x14ac:dyDescent="0.3">
      <c r="A302" s="82">
        <v>301</v>
      </c>
      <c r="B302" s="82" t="s">
        <v>31</v>
      </c>
      <c r="C302" s="82">
        <v>6</v>
      </c>
      <c r="I302" s="90" t="s">
        <v>413</v>
      </c>
    </row>
    <row r="303" spans="1:9" x14ac:dyDescent="0.3">
      <c r="A303" s="82">
        <v>302</v>
      </c>
      <c r="B303" s="82" t="s">
        <v>31</v>
      </c>
      <c r="C303" s="82">
        <v>7</v>
      </c>
    </row>
    <row r="304" spans="1:9" x14ac:dyDescent="0.3">
      <c r="A304" s="82">
        <v>303</v>
      </c>
      <c r="B304" s="82" t="s">
        <v>31</v>
      </c>
      <c r="C304" s="82">
        <v>8</v>
      </c>
    </row>
    <row r="305" spans="1:3" x14ac:dyDescent="0.3">
      <c r="A305" s="82">
        <v>304</v>
      </c>
      <c r="B305" s="82" t="s">
        <v>31</v>
      </c>
      <c r="C305" s="82">
        <v>9</v>
      </c>
    </row>
    <row r="306" spans="1:3" x14ac:dyDescent="0.3">
      <c r="A306" s="82">
        <v>305</v>
      </c>
      <c r="B306" s="82" t="s">
        <v>31</v>
      </c>
      <c r="C306" s="82">
        <v>10</v>
      </c>
    </row>
    <row r="307" spans="1:3" x14ac:dyDescent="0.3">
      <c r="A307" s="82">
        <v>306</v>
      </c>
      <c r="B307" s="82" t="s">
        <v>32</v>
      </c>
      <c r="C307" s="82">
        <v>1</v>
      </c>
    </row>
    <row r="308" spans="1:3" x14ac:dyDescent="0.3">
      <c r="A308" s="82">
        <v>307</v>
      </c>
      <c r="B308" s="82" t="s">
        <v>32</v>
      </c>
      <c r="C308" s="82">
        <v>2</v>
      </c>
    </row>
    <row r="309" spans="1:3" x14ac:dyDescent="0.3">
      <c r="A309" s="82">
        <v>308</v>
      </c>
      <c r="B309" s="82" t="s">
        <v>32</v>
      </c>
      <c r="C309" s="82">
        <v>3</v>
      </c>
    </row>
    <row r="310" spans="1:3" x14ac:dyDescent="0.3">
      <c r="A310" s="82">
        <v>309</v>
      </c>
      <c r="B310" s="82" t="s">
        <v>32</v>
      </c>
      <c r="C310" s="82">
        <v>4</v>
      </c>
    </row>
    <row r="311" spans="1:3" x14ac:dyDescent="0.3">
      <c r="A311" s="82">
        <v>310</v>
      </c>
      <c r="B311" s="82" t="s">
        <v>32</v>
      </c>
      <c r="C311" s="82">
        <v>5</v>
      </c>
    </row>
    <row r="312" spans="1:3" x14ac:dyDescent="0.3">
      <c r="A312" s="82">
        <v>311</v>
      </c>
      <c r="B312" s="82" t="s">
        <v>32</v>
      </c>
      <c r="C312" s="82">
        <v>6</v>
      </c>
    </row>
    <row r="313" spans="1:3" x14ac:dyDescent="0.3">
      <c r="A313" s="82">
        <v>312</v>
      </c>
      <c r="B313" s="82" t="s">
        <v>32</v>
      </c>
      <c r="C313" s="82">
        <v>7</v>
      </c>
    </row>
    <row r="314" spans="1:3" x14ac:dyDescent="0.3">
      <c r="A314" s="82">
        <v>313</v>
      </c>
      <c r="B314" s="82" t="s">
        <v>32</v>
      </c>
      <c r="C314" s="82">
        <v>8</v>
      </c>
    </row>
    <row r="315" spans="1:3" x14ac:dyDescent="0.3">
      <c r="A315" s="82">
        <v>314</v>
      </c>
      <c r="B315" s="82" t="s">
        <v>32</v>
      </c>
      <c r="C315" s="82">
        <v>9</v>
      </c>
    </row>
    <row r="316" spans="1:3" x14ac:dyDescent="0.3">
      <c r="A316" s="82">
        <v>315</v>
      </c>
      <c r="B316" s="82" t="s">
        <v>32</v>
      </c>
      <c r="C316" s="82">
        <v>10</v>
      </c>
    </row>
    <row r="317" spans="1:3" x14ac:dyDescent="0.3">
      <c r="A317" s="82">
        <v>316</v>
      </c>
      <c r="B317" s="82" t="s">
        <v>32</v>
      </c>
      <c r="C317" s="82">
        <v>11</v>
      </c>
    </row>
    <row r="318" spans="1:3" x14ac:dyDescent="0.3">
      <c r="A318" s="82">
        <v>317</v>
      </c>
      <c r="B318" s="82" t="s">
        <v>32</v>
      </c>
      <c r="C318" s="82">
        <v>12</v>
      </c>
    </row>
    <row r="319" spans="1:3" x14ac:dyDescent="0.3">
      <c r="A319" s="82">
        <v>318</v>
      </c>
      <c r="B319" s="82" t="s">
        <v>32</v>
      </c>
      <c r="C319" s="82">
        <v>13</v>
      </c>
    </row>
    <row r="320" spans="1:3" x14ac:dyDescent="0.3">
      <c r="A320" s="82">
        <v>319</v>
      </c>
      <c r="B320" s="82" t="s">
        <v>32</v>
      </c>
      <c r="C320" s="82">
        <v>14</v>
      </c>
    </row>
    <row r="321" spans="1:3" x14ac:dyDescent="0.3">
      <c r="A321" s="82">
        <v>320</v>
      </c>
      <c r="B321" s="82" t="s">
        <v>32</v>
      </c>
      <c r="C321" s="82">
        <v>15</v>
      </c>
    </row>
    <row r="322" spans="1:3" x14ac:dyDescent="0.3">
      <c r="A322" s="82">
        <v>321</v>
      </c>
      <c r="B322" s="82" t="s">
        <v>32</v>
      </c>
      <c r="C322" s="82">
        <v>16</v>
      </c>
    </row>
    <row r="323" spans="1:3" x14ac:dyDescent="0.3">
      <c r="A323" s="82">
        <v>322</v>
      </c>
      <c r="B323" s="82" t="s">
        <v>32</v>
      </c>
      <c r="C323" s="82">
        <v>17</v>
      </c>
    </row>
    <row r="324" spans="1:3" x14ac:dyDescent="0.3">
      <c r="A324" s="82">
        <v>323</v>
      </c>
      <c r="B324" s="82" t="s">
        <v>32</v>
      </c>
      <c r="C324" s="82">
        <v>18</v>
      </c>
    </row>
    <row r="325" spans="1:3" x14ac:dyDescent="0.3">
      <c r="A325" s="82">
        <v>324</v>
      </c>
      <c r="B325" s="82" t="s">
        <v>32</v>
      </c>
      <c r="C325" s="82">
        <v>19</v>
      </c>
    </row>
    <row r="326" spans="1:3" x14ac:dyDescent="0.3">
      <c r="A326" s="82">
        <v>325</v>
      </c>
      <c r="B326" s="82" t="s">
        <v>32</v>
      </c>
      <c r="C326" s="82">
        <v>20</v>
      </c>
    </row>
    <row r="327" spans="1:3" x14ac:dyDescent="0.3">
      <c r="A327" s="82">
        <v>326</v>
      </c>
      <c r="B327" s="82" t="s">
        <v>32</v>
      </c>
      <c r="C327" s="82">
        <v>21</v>
      </c>
    </row>
    <row r="328" spans="1:3" x14ac:dyDescent="0.3">
      <c r="A328" s="82">
        <v>327</v>
      </c>
      <c r="B328" s="82" t="s">
        <v>32</v>
      </c>
      <c r="C328" s="82">
        <v>22</v>
      </c>
    </row>
    <row r="329" spans="1:3" x14ac:dyDescent="0.3">
      <c r="A329" s="82">
        <v>328</v>
      </c>
      <c r="B329" s="82" t="s">
        <v>32</v>
      </c>
      <c r="C329" s="82">
        <v>23</v>
      </c>
    </row>
    <row r="330" spans="1:3" x14ac:dyDescent="0.3">
      <c r="A330" s="82">
        <v>329</v>
      </c>
      <c r="B330" s="82" t="s">
        <v>32</v>
      </c>
      <c r="C330" s="82">
        <v>24</v>
      </c>
    </row>
    <row r="331" spans="1:3" x14ac:dyDescent="0.3">
      <c r="A331" s="82">
        <v>330</v>
      </c>
      <c r="B331" s="82" t="s">
        <v>32</v>
      </c>
      <c r="C331" s="82">
        <v>25</v>
      </c>
    </row>
    <row r="332" spans="1:3" x14ac:dyDescent="0.3">
      <c r="A332" s="82">
        <v>331</v>
      </c>
      <c r="B332" s="82" t="s">
        <v>33</v>
      </c>
      <c r="C332" s="82">
        <v>1</v>
      </c>
    </row>
    <row r="333" spans="1:3" x14ac:dyDescent="0.3">
      <c r="A333" s="82">
        <v>332</v>
      </c>
      <c r="B333" s="82" t="s">
        <v>33</v>
      </c>
      <c r="C333" s="82">
        <v>2</v>
      </c>
    </row>
    <row r="334" spans="1:3" x14ac:dyDescent="0.3">
      <c r="A334" s="82">
        <v>333</v>
      </c>
      <c r="B334" s="82" t="s">
        <v>33</v>
      </c>
      <c r="C334" s="82">
        <v>3</v>
      </c>
    </row>
    <row r="335" spans="1:3" x14ac:dyDescent="0.3">
      <c r="A335" s="82">
        <v>334</v>
      </c>
      <c r="B335" s="82" t="s">
        <v>33</v>
      </c>
      <c r="C335" s="82">
        <v>4</v>
      </c>
    </row>
    <row r="336" spans="1:3" x14ac:dyDescent="0.3">
      <c r="A336" s="82">
        <v>335</v>
      </c>
      <c r="B336" s="82" t="s">
        <v>33</v>
      </c>
      <c r="C336" s="82">
        <v>5</v>
      </c>
    </row>
    <row r="337" spans="1:4" x14ac:dyDescent="0.3">
      <c r="A337" s="82">
        <v>336</v>
      </c>
      <c r="B337" s="82" t="s">
        <v>33</v>
      </c>
      <c r="C337" s="82">
        <v>6</v>
      </c>
    </row>
    <row r="338" spans="1:4" x14ac:dyDescent="0.3">
      <c r="A338" s="82">
        <v>337</v>
      </c>
      <c r="B338" s="82" t="s">
        <v>33</v>
      </c>
      <c r="C338" s="82">
        <v>7</v>
      </c>
    </row>
    <row r="339" spans="1:4" x14ac:dyDescent="0.3">
      <c r="A339" s="82">
        <v>338</v>
      </c>
      <c r="B339" s="82" t="s">
        <v>33</v>
      </c>
      <c r="C339" s="82">
        <v>8</v>
      </c>
    </row>
    <row r="340" spans="1:4" x14ac:dyDescent="0.3">
      <c r="A340" s="82">
        <v>339</v>
      </c>
      <c r="B340" s="82" t="s">
        <v>33</v>
      </c>
      <c r="C340" s="82">
        <v>9</v>
      </c>
    </row>
    <row r="341" spans="1:4" x14ac:dyDescent="0.3">
      <c r="A341" s="82">
        <v>340</v>
      </c>
      <c r="B341" s="82" t="s">
        <v>33</v>
      </c>
      <c r="C341" s="82">
        <v>10</v>
      </c>
    </row>
    <row r="342" spans="1:4" x14ac:dyDescent="0.3">
      <c r="A342" s="82">
        <v>341</v>
      </c>
      <c r="B342" s="82" t="s">
        <v>33</v>
      </c>
      <c r="C342" s="82">
        <v>11</v>
      </c>
    </row>
    <row r="343" spans="1:4" x14ac:dyDescent="0.3">
      <c r="A343" s="82">
        <v>342</v>
      </c>
      <c r="B343" s="82" t="s">
        <v>33</v>
      </c>
      <c r="C343" s="82">
        <v>12</v>
      </c>
    </row>
    <row r="344" spans="1:4" x14ac:dyDescent="0.3">
      <c r="A344" s="82">
        <v>343</v>
      </c>
      <c r="B344" s="82" t="s">
        <v>33</v>
      </c>
      <c r="C344" s="82">
        <v>13</v>
      </c>
    </row>
    <row r="345" spans="1:4" x14ac:dyDescent="0.3">
      <c r="A345" s="82">
        <v>344</v>
      </c>
      <c r="B345" s="82" t="s">
        <v>33</v>
      </c>
      <c r="C345" s="82">
        <v>14</v>
      </c>
    </row>
    <row r="346" spans="1:4" x14ac:dyDescent="0.3">
      <c r="A346" s="82">
        <v>345</v>
      </c>
      <c r="B346" s="82" t="s">
        <v>33</v>
      </c>
      <c r="C346" s="82">
        <v>15</v>
      </c>
    </row>
    <row r="347" spans="1:4" x14ac:dyDescent="0.3">
      <c r="A347" s="92">
        <v>346</v>
      </c>
      <c r="B347" s="92" t="s">
        <v>34</v>
      </c>
      <c r="C347" s="92">
        <v>1</v>
      </c>
      <c r="D347" s="93"/>
    </row>
    <row r="348" spans="1:4" x14ac:dyDescent="0.3">
      <c r="A348" s="82">
        <v>347</v>
      </c>
      <c r="B348" s="82" t="s">
        <v>34</v>
      </c>
      <c r="C348" s="82">
        <v>2</v>
      </c>
    </row>
    <row r="349" spans="1:4" x14ac:dyDescent="0.3">
      <c r="A349" s="82">
        <v>348</v>
      </c>
      <c r="B349" s="82" t="s">
        <v>34</v>
      </c>
      <c r="C349" s="82">
        <v>3</v>
      </c>
    </row>
    <row r="350" spans="1:4" x14ac:dyDescent="0.3">
      <c r="A350" s="82">
        <v>349</v>
      </c>
      <c r="B350" s="82" t="s">
        <v>34</v>
      </c>
      <c r="C350" s="82">
        <v>4</v>
      </c>
    </row>
    <row r="351" spans="1:4" x14ac:dyDescent="0.3">
      <c r="A351" s="82">
        <v>350</v>
      </c>
      <c r="B351" s="82" t="s">
        <v>34</v>
      </c>
      <c r="C351" s="82">
        <v>5</v>
      </c>
    </row>
    <row r="352" spans="1:4" x14ac:dyDescent="0.3">
      <c r="A352" s="82">
        <v>351</v>
      </c>
      <c r="B352" s="82" t="s">
        <v>34</v>
      </c>
      <c r="C352" s="82">
        <v>6</v>
      </c>
    </row>
    <row r="353" spans="1:3" x14ac:dyDescent="0.3">
      <c r="A353" s="82">
        <v>352</v>
      </c>
      <c r="B353" s="82" t="s">
        <v>34</v>
      </c>
      <c r="C353" s="82">
        <v>7</v>
      </c>
    </row>
    <row r="354" spans="1:3" x14ac:dyDescent="0.3">
      <c r="A354" s="82">
        <v>353</v>
      </c>
      <c r="B354" s="82" t="s">
        <v>34</v>
      </c>
      <c r="C354" s="82">
        <v>8</v>
      </c>
    </row>
    <row r="355" spans="1:3" x14ac:dyDescent="0.3">
      <c r="A355" s="82">
        <v>354</v>
      </c>
      <c r="B355" s="82" t="s">
        <v>34</v>
      </c>
      <c r="C355" s="82">
        <v>9</v>
      </c>
    </row>
    <row r="356" spans="1:3" x14ac:dyDescent="0.3">
      <c r="A356" s="82">
        <v>355</v>
      </c>
      <c r="B356" s="82" t="s">
        <v>34</v>
      </c>
      <c r="C356" s="82">
        <v>10</v>
      </c>
    </row>
    <row r="357" spans="1:3" x14ac:dyDescent="0.3">
      <c r="A357" s="82">
        <v>356</v>
      </c>
      <c r="B357" s="82" t="s">
        <v>35</v>
      </c>
      <c r="C357" s="82">
        <v>1</v>
      </c>
    </row>
    <row r="358" spans="1:3" x14ac:dyDescent="0.3">
      <c r="A358" s="82">
        <v>357</v>
      </c>
      <c r="B358" s="82" t="s">
        <v>35</v>
      </c>
      <c r="C358" s="82">
        <v>2</v>
      </c>
    </row>
    <row r="359" spans="1:3" x14ac:dyDescent="0.3">
      <c r="A359" s="82">
        <v>358</v>
      </c>
      <c r="B359" s="82" t="s">
        <v>35</v>
      </c>
      <c r="C359" s="82">
        <v>3</v>
      </c>
    </row>
    <row r="360" spans="1:3" x14ac:dyDescent="0.3">
      <c r="A360" s="82">
        <v>359</v>
      </c>
      <c r="B360" s="82" t="s">
        <v>35</v>
      </c>
      <c r="C360" s="82">
        <v>4</v>
      </c>
    </row>
    <row r="361" spans="1:3" x14ac:dyDescent="0.3">
      <c r="A361" s="82">
        <v>360</v>
      </c>
      <c r="B361" s="82" t="s">
        <v>35</v>
      </c>
      <c r="C361" s="82">
        <v>5</v>
      </c>
    </row>
    <row r="362" spans="1:3" x14ac:dyDescent="0.3">
      <c r="A362" s="82">
        <v>361</v>
      </c>
      <c r="B362" s="82" t="s">
        <v>35</v>
      </c>
      <c r="C362" s="82">
        <v>6</v>
      </c>
    </row>
    <row r="363" spans="1:3" x14ac:dyDescent="0.3">
      <c r="A363" s="82">
        <v>362</v>
      </c>
      <c r="B363" s="82" t="s">
        <v>35</v>
      </c>
      <c r="C363" s="82">
        <v>7</v>
      </c>
    </row>
    <row r="364" spans="1:3" x14ac:dyDescent="0.3">
      <c r="A364" s="82">
        <v>363</v>
      </c>
      <c r="B364" s="82" t="s">
        <v>35</v>
      </c>
      <c r="C364" s="82">
        <v>8</v>
      </c>
    </row>
    <row r="365" spans="1:3" x14ac:dyDescent="0.3">
      <c r="A365" s="82">
        <v>364</v>
      </c>
      <c r="B365" s="82" t="s">
        <v>35</v>
      </c>
      <c r="C365" s="82">
        <v>9</v>
      </c>
    </row>
    <row r="366" spans="1:3" x14ac:dyDescent="0.3">
      <c r="A366" s="82">
        <v>365</v>
      </c>
      <c r="B366" s="82" t="s">
        <v>35</v>
      </c>
      <c r="C366" s="82">
        <v>10</v>
      </c>
    </row>
    <row r="367" spans="1:3" x14ac:dyDescent="0.3">
      <c r="A367" s="82">
        <v>366</v>
      </c>
      <c r="B367" s="82" t="s">
        <v>35</v>
      </c>
      <c r="C367" s="82">
        <v>11</v>
      </c>
    </row>
    <row r="368" spans="1:3" x14ac:dyDescent="0.3">
      <c r="A368" s="82">
        <v>367</v>
      </c>
      <c r="B368" s="82" t="s">
        <v>35</v>
      </c>
      <c r="C368" s="82">
        <v>12</v>
      </c>
    </row>
    <row r="369" spans="1:4" x14ac:dyDescent="0.3">
      <c r="A369" s="82">
        <v>368</v>
      </c>
      <c r="B369" s="82" t="s">
        <v>35</v>
      </c>
      <c r="C369" s="82">
        <v>13</v>
      </c>
    </row>
    <row r="370" spans="1:4" x14ac:dyDescent="0.3">
      <c r="A370" s="82">
        <v>369</v>
      </c>
      <c r="B370" s="82" t="s">
        <v>35</v>
      </c>
      <c r="C370" s="82">
        <v>14</v>
      </c>
    </row>
    <row r="371" spans="1:4" x14ac:dyDescent="0.3">
      <c r="A371" s="94">
        <v>370</v>
      </c>
      <c r="B371" s="94" t="s">
        <v>35</v>
      </c>
      <c r="C371" s="92">
        <v>15</v>
      </c>
      <c r="D371" s="93"/>
    </row>
    <row r="372" spans="1:4" x14ac:dyDescent="0.3">
      <c r="A372" s="82">
        <v>371</v>
      </c>
      <c r="B372" s="82" t="s">
        <v>36</v>
      </c>
      <c r="C372" s="82">
        <v>1</v>
      </c>
    </row>
    <row r="373" spans="1:4" x14ac:dyDescent="0.3">
      <c r="A373" s="82">
        <v>372</v>
      </c>
      <c r="B373" s="82" t="s">
        <v>36</v>
      </c>
      <c r="C373" s="82">
        <v>2</v>
      </c>
    </row>
    <row r="374" spans="1:4" x14ac:dyDescent="0.3">
      <c r="A374" s="82">
        <v>373</v>
      </c>
      <c r="B374" s="82" t="s">
        <v>36</v>
      </c>
      <c r="C374" s="82">
        <v>3</v>
      </c>
    </row>
    <row r="375" spans="1:4" x14ac:dyDescent="0.3">
      <c r="A375" s="82">
        <v>374</v>
      </c>
      <c r="B375" s="82" t="s">
        <v>36</v>
      </c>
      <c r="C375" s="82">
        <v>4</v>
      </c>
    </row>
    <row r="376" spans="1:4" x14ac:dyDescent="0.3">
      <c r="A376" s="82">
        <v>375</v>
      </c>
      <c r="B376" s="82" t="s">
        <v>36</v>
      </c>
      <c r="C376" s="82">
        <v>5</v>
      </c>
    </row>
    <row r="377" spans="1:4" x14ac:dyDescent="0.3">
      <c r="A377" s="82">
        <v>376</v>
      </c>
      <c r="B377" s="82" t="s">
        <v>36</v>
      </c>
      <c r="C377" s="82">
        <v>6</v>
      </c>
    </row>
    <row r="378" spans="1:4" x14ac:dyDescent="0.3">
      <c r="A378" s="82">
        <v>377</v>
      </c>
      <c r="B378" s="82" t="s">
        <v>36</v>
      </c>
      <c r="C378" s="82">
        <v>7</v>
      </c>
    </row>
    <row r="379" spans="1:4" x14ac:dyDescent="0.3">
      <c r="A379" s="82">
        <v>378</v>
      </c>
      <c r="B379" s="82" t="s">
        <v>36</v>
      </c>
      <c r="C379" s="82">
        <v>8</v>
      </c>
    </row>
    <row r="380" spans="1:4" x14ac:dyDescent="0.3">
      <c r="A380" s="82">
        <v>379</v>
      </c>
      <c r="B380" s="82" t="s">
        <v>36</v>
      </c>
      <c r="C380" s="82">
        <v>9</v>
      </c>
    </row>
    <row r="381" spans="1:4" x14ac:dyDescent="0.3">
      <c r="A381" s="82">
        <v>380</v>
      </c>
      <c r="B381" s="82" t="s">
        <v>36</v>
      </c>
      <c r="C381" s="82">
        <v>10</v>
      </c>
    </row>
    <row r="382" spans="1:4" x14ac:dyDescent="0.3">
      <c r="A382" s="82">
        <v>381</v>
      </c>
      <c r="B382" s="82" t="s">
        <v>36</v>
      </c>
      <c r="C382" s="82">
        <v>11</v>
      </c>
    </row>
    <row r="383" spans="1:4" x14ac:dyDescent="0.3">
      <c r="A383" s="82">
        <v>382</v>
      </c>
      <c r="B383" s="82" t="s">
        <v>36</v>
      </c>
      <c r="C383" s="82">
        <v>12</v>
      </c>
    </row>
    <row r="384" spans="1:4" x14ac:dyDescent="0.3">
      <c r="A384" s="82">
        <v>383</v>
      </c>
      <c r="B384" s="82" t="s">
        <v>36</v>
      </c>
      <c r="C384" s="82">
        <v>13</v>
      </c>
    </row>
    <row r="385" spans="1:3" x14ac:dyDescent="0.3">
      <c r="A385" s="82">
        <v>384</v>
      </c>
      <c r="B385" s="82" t="s">
        <v>36</v>
      </c>
      <c r="C385" s="82">
        <v>14</v>
      </c>
    </row>
    <row r="386" spans="1:3" x14ac:dyDescent="0.3">
      <c r="A386" s="82">
        <v>385</v>
      </c>
      <c r="B386" s="82" t="s">
        <v>36</v>
      </c>
      <c r="C386" s="82">
        <v>15</v>
      </c>
    </row>
    <row r="387" spans="1:3" x14ac:dyDescent="0.3">
      <c r="A387" s="82">
        <v>386</v>
      </c>
      <c r="B387" s="82" t="s">
        <v>37</v>
      </c>
      <c r="C387" s="82">
        <v>1</v>
      </c>
    </row>
    <row r="388" spans="1:3" x14ac:dyDescent="0.3">
      <c r="A388" s="82">
        <v>387</v>
      </c>
      <c r="B388" s="82" t="s">
        <v>37</v>
      </c>
      <c r="C388" s="82">
        <v>2</v>
      </c>
    </row>
    <row r="389" spans="1:3" x14ac:dyDescent="0.3">
      <c r="A389" s="82">
        <v>388</v>
      </c>
      <c r="B389" s="82" t="s">
        <v>37</v>
      </c>
      <c r="C389" s="82">
        <v>3</v>
      </c>
    </row>
    <row r="390" spans="1:3" x14ac:dyDescent="0.3">
      <c r="A390" s="82">
        <v>389</v>
      </c>
      <c r="B390" s="82" t="s">
        <v>37</v>
      </c>
      <c r="C390" s="82">
        <v>4</v>
      </c>
    </row>
    <row r="391" spans="1:3" x14ac:dyDescent="0.3">
      <c r="A391" s="82">
        <v>390</v>
      </c>
      <c r="B391" s="82" t="s">
        <v>37</v>
      </c>
      <c r="C391" s="82">
        <v>5</v>
      </c>
    </row>
    <row r="392" spans="1:3" x14ac:dyDescent="0.3">
      <c r="A392" s="82">
        <v>391</v>
      </c>
      <c r="B392" s="82" t="s">
        <v>37</v>
      </c>
      <c r="C392" s="82">
        <v>6</v>
      </c>
    </row>
    <row r="393" spans="1:3" x14ac:dyDescent="0.3">
      <c r="A393" s="82">
        <v>392</v>
      </c>
      <c r="B393" s="82" t="s">
        <v>37</v>
      </c>
      <c r="C393" s="82">
        <v>7</v>
      </c>
    </row>
    <row r="394" spans="1:3" x14ac:dyDescent="0.3">
      <c r="A394" s="82">
        <v>393</v>
      </c>
      <c r="B394" s="82" t="s">
        <v>37</v>
      </c>
      <c r="C394" s="82">
        <v>8</v>
      </c>
    </row>
    <row r="395" spans="1:3" x14ac:dyDescent="0.3">
      <c r="A395" s="82">
        <v>394</v>
      </c>
      <c r="B395" s="82" t="s">
        <v>37</v>
      </c>
      <c r="C395" s="82">
        <v>9</v>
      </c>
    </row>
    <row r="396" spans="1:3" x14ac:dyDescent="0.3">
      <c r="A396" s="82">
        <v>395</v>
      </c>
      <c r="B396" s="82" t="s">
        <v>37</v>
      </c>
      <c r="C396" s="82">
        <v>10</v>
      </c>
    </row>
    <row r="397" spans="1:3" x14ac:dyDescent="0.3">
      <c r="A397" s="82">
        <v>396</v>
      </c>
      <c r="B397" s="82" t="s">
        <v>37</v>
      </c>
      <c r="C397" s="82">
        <v>11</v>
      </c>
    </row>
    <row r="398" spans="1:3" x14ac:dyDescent="0.3">
      <c r="A398" s="82">
        <v>397</v>
      </c>
      <c r="B398" s="82" t="s">
        <v>37</v>
      </c>
      <c r="C398" s="82">
        <v>12</v>
      </c>
    </row>
    <row r="399" spans="1:3" x14ac:dyDescent="0.3">
      <c r="A399" s="82">
        <v>398</v>
      </c>
      <c r="B399" s="82" t="s">
        <v>37</v>
      </c>
      <c r="C399" s="82">
        <v>13</v>
      </c>
    </row>
    <row r="400" spans="1:3" x14ac:dyDescent="0.3">
      <c r="A400" s="82">
        <v>399</v>
      </c>
      <c r="B400" s="82" t="s">
        <v>37</v>
      </c>
      <c r="C400" s="82">
        <v>14</v>
      </c>
    </row>
    <row r="401" spans="1:8" x14ac:dyDescent="0.3">
      <c r="A401" s="82">
        <v>400</v>
      </c>
      <c r="B401" s="82" t="s">
        <v>37</v>
      </c>
      <c r="C401" s="82">
        <v>15</v>
      </c>
    </row>
    <row r="402" spans="1:8" x14ac:dyDescent="0.3">
      <c r="A402" s="82">
        <v>401</v>
      </c>
      <c r="B402" s="82" t="s">
        <v>37</v>
      </c>
      <c r="C402" s="82">
        <v>16</v>
      </c>
    </row>
    <row r="403" spans="1:8" x14ac:dyDescent="0.3">
      <c r="A403" s="82">
        <v>402</v>
      </c>
      <c r="B403" s="82" t="s">
        <v>37</v>
      </c>
      <c r="C403" s="82">
        <v>17</v>
      </c>
    </row>
    <row r="404" spans="1:8" x14ac:dyDescent="0.3">
      <c r="A404" s="82">
        <v>403</v>
      </c>
      <c r="B404" s="82" t="s">
        <v>37</v>
      </c>
      <c r="C404" s="82">
        <v>18</v>
      </c>
    </row>
    <row r="405" spans="1:8" x14ac:dyDescent="0.3">
      <c r="A405" s="82">
        <v>404</v>
      </c>
      <c r="B405" s="82" t="s">
        <v>37</v>
      </c>
      <c r="C405" s="82">
        <v>19</v>
      </c>
    </row>
    <row r="406" spans="1:8" x14ac:dyDescent="0.3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 x14ac:dyDescent="0.3">
      <c r="A407" s="82">
        <v>406</v>
      </c>
      <c r="B407" s="82" t="s">
        <v>38</v>
      </c>
      <c r="C407" s="82">
        <v>1</v>
      </c>
    </row>
    <row r="408" spans="1:8" x14ac:dyDescent="0.3">
      <c r="A408" s="82">
        <v>407</v>
      </c>
      <c r="B408" s="82" t="s">
        <v>38</v>
      </c>
      <c r="C408" s="82">
        <v>2</v>
      </c>
    </row>
    <row r="409" spans="1:8" x14ac:dyDescent="0.3">
      <c r="A409" s="82">
        <v>408</v>
      </c>
      <c r="B409" s="82" t="s">
        <v>38</v>
      </c>
      <c r="C409" s="82">
        <v>3</v>
      </c>
    </row>
    <row r="410" spans="1:8" x14ac:dyDescent="0.3">
      <c r="A410" s="82">
        <v>409</v>
      </c>
      <c r="B410" s="82" t="s">
        <v>38</v>
      </c>
      <c r="C410" s="82">
        <v>4</v>
      </c>
    </row>
    <row r="411" spans="1:8" x14ac:dyDescent="0.3">
      <c r="A411" s="82">
        <v>410</v>
      </c>
      <c r="B411" s="82" t="s">
        <v>38</v>
      </c>
      <c r="C411" s="82">
        <v>5</v>
      </c>
    </row>
    <row r="412" spans="1:8" x14ac:dyDescent="0.3">
      <c r="A412" s="82">
        <v>411</v>
      </c>
      <c r="B412" s="82" t="s">
        <v>38</v>
      </c>
      <c r="C412" s="82">
        <v>6</v>
      </c>
    </row>
    <row r="413" spans="1:8" x14ac:dyDescent="0.3">
      <c r="A413" s="82">
        <v>412</v>
      </c>
      <c r="B413" s="82" t="s">
        <v>38</v>
      </c>
      <c r="C413" s="82">
        <v>7</v>
      </c>
    </row>
    <row r="414" spans="1:8" x14ac:dyDescent="0.3">
      <c r="A414" s="82">
        <v>413</v>
      </c>
      <c r="B414" s="82" t="s">
        <v>38</v>
      </c>
      <c r="C414" s="82">
        <v>8</v>
      </c>
    </row>
    <row r="415" spans="1:8" x14ac:dyDescent="0.3">
      <c r="A415" s="82">
        <v>414</v>
      </c>
      <c r="B415" s="82" t="s">
        <v>38</v>
      </c>
      <c r="C415" s="82">
        <v>9</v>
      </c>
    </row>
    <row r="416" spans="1:8" x14ac:dyDescent="0.3">
      <c r="A416" s="82">
        <v>415</v>
      </c>
      <c r="B416" s="82" t="s">
        <v>38</v>
      </c>
      <c r="C416" s="82">
        <v>10</v>
      </c>
    </row>
    <row r="417" spans="1:3" x14ac:dyDescent="0.3">
      <c r="A417" s="82">
        <v>416</v>
      </c>
      <c r="B417" s="82" t="s">
        <v>39</v>
      </c>
      <c r="C417" s="82">
        <v>1</v>
      </c>
    </row>
    <row r="418" spans="1:3" x14ac:dyDescent="0.3">
      <c r="A418" s="82">
        <v>417</v>
      </c>
      <c r="B418" s="82" t="s">
        <v>39</v>
      </c>
      <c r="C418" s="82">
        <v>2</v>
      </c>
    </row>
    <row r="419" spans="1:3" x14ac:dyDescent="0.3">
      <c r="A419" s="82">
        <v>418</v>
      </c>
      <c r="B419" s="82" t="s">
        <v>39</v>
      </c>
      <c r="C419" s="82">
        <v>3</v>
      </c>
    </row>
    <row r="420" spans="1:3" x14ac:dyDescent="0.3">
      <c r="A420" s="82">
        <v>419</v>
      </c>
      <c r="B420" s="82" t="s">
        <v>39</v>
      </c>
      <c r="C420" s="82">
        <v>4</v>
      </c>
    </row>
    <row r="421" spans="1:3" x14ac:dyDescent="0.3">
      <c r="A421" s="82">
        <v>420</v>
      </c>
      <c r="B421" s="82" t="s">
        <v>39</v>
      </c>
      <c r="C421" s="82">
        <v>5</v>
      </c>
    </row>
    <row r="422" spans="1:3" x14ac:dyDescent="0.3">
      <c r="A422" s="82">
        <v>421</v>
      </c>
      <c r="B422" s="82" t="s">
        <v>39</v>
      </c>
      <c r="C422" s="82">
        <v>6</v>
      </c>
    </row>
    <row r="423" spans="1:3" x14ac:dyDescent="0.3">
      <c r="A423" s="82">
        <v>422</v>
      </c>
      <c r="B423" s="82" t="s">
        <v>39</v>
      </c>
      <c r="C423" s="82">
        <v>7</v>
      </c>
    </row>
    <row r="424" spans="1:3" x14ac:dyDescent="0.3">
      <c r="A424" s="82">
        <v>423</v>
      </c>
      <c r="B424" s="82" t="s">
        <v>39</v>
      </c>
      <c r="C424" s="82">
        <v>8</v>
      </c>
    </row>
    <row r="425" spans="1:3" x14ac:dyDescent="0.3">
      <c r="A425" s="82">
        <v>424</v>
      </c>
      <c r="B425" s="82" t="s">
        <v>39</v>
      </c>
      <c r="C425" s="82">
        <v>9</v>
      </c>
    </row>
    <row r="426" spans="1:3" x14ac:dyDescent="0.3">
      <c r="A426" s="82">
        <v>425</v>
      </c>
      <c r="B426" s="82" t="s">
        <v>39</v>
      </c>
      <c r="C426" s="82">
        <v>10</v>
      </c>
    </row>
    <row r="427" spans="1:3" x14ac:dyDescent="0.3">
      <c r="A427" s="82">
        <v>426</v>
      </c>
      <c r="B427" s="82" t="s">
        <v>39</v>
      </c>
      <c r="C427" s="82">
        <v>11</v>
      </c>
    </row>
    <row r="428" spans="1:3" x14ac:dyDescent="0.3">
      <c r="A428" s="82">
        <v>427</v>
      </c>
      <c r="B428" s="82" t="s">
        <v>39</v>
      </c>
      <c r="C428" s="82">
        <v>12</v>
      </c>
    </row>
    <row r="429" spans="1:3" x14ac:dyDescent="0.3">
      <c r="A429" s="82">
        <v>428</v>
      </c>
      <c r="B429" s="82" t="s">
        <v>39</v>
      </c>
      <c r="C429" s="82">
        <v>13</v>
      </c>
    </row>
    <row r="430" spans="1:3" x14ac:dyDescent="0.3">
      <c r="A430" s="82">
        <v>429</v>
      </c>
      <c r="B430" s="82" t="s">
        <v>39</v>
      </c>
      <c r="C430" s="82">
        <v>14</v>
      </c>
    </row>
    <row r="431" spans="1:3" x14ac:dyDescent="0.3">
      <c r="A431" s="82">
        <v>430</v>
      </c>
      <c r="B431" s="82" t="s">
        <v>39</v>
      </c>
      <c r="C431" s="82">
        <v>15</v>
      </c>
    </row>
    <row r="432" spans="1:3" x14ac:dyDescent="0.3">
      <c r="A432" s="82">
        <v>431</v>
      </c>
      <c r="B432" s="82" t="s">
        <v>39</v>
      </c>
      <c r="C432" s="82">
        <v>16</v>
      </c>
    </row>
    <row r="433" spans="1:3" x14ac:dyDescent="0.3">
      <c r="A433" s="82">
        <v>432</v>
      </c>
      <c r="B433" s="82" t="s">
        <v>39</v>
      </c>
      <c r="C433" s="82">
        <v>17</v>
      </c>
    </row>
    <row r="434" spans="1:3" x14ac:dyDescent="0.3">
      <c r="A434" s="82">
        <v>433</v>
      </c>
      <c r="B434" s="82" t="s">
        <v>39</v>
      </c>
      <c r="C434" s="82">
        <v>18</v>
      </c>
    </row>
    <row r="435" spans="1:3" x14ac:dyDescent="0.3">
      <c r="A435" s="82">
        <v>434</v>
      </c>
      <c r="B435" s="82" t="s">
        <v>39</v>
      </c>
      <c r="C435" s="82">
        <v>19</v>
      </c>
    </row>
    <row r="436" spans="1:3" x14ac:dyDescent="0.3">
      <c r="A436" s="82">
        <v>435</v>
      </c>
      <c r="B436" s="82" t="s">
        <v>39</v>
      </c>
      <c r="C436" s="82">
        <v>20</v>
      </c>
    </row>
    <row r="437" spans="1:3" x14ac:dyDescent="0.3">
      <c r="A437" s="82">
        <v>436</v>
      </c>
      <c r="B437" s="82" t="s">
        <v>39</v>
      </c>
      <c r="C437" s="82">
        <v>21</v>
      </c>
    </row>
    <row r="438" spans="1:3" x14ac:dyDescent="0.3">
      <c r="A438" s="82">
        <v>437</v>
      </c>
      <c r="B438" s="82" t="s">
        <v>39</v>
      </c>
      <c r="C438" s="82">
        <v>22</v>
      </c>
    </row>
    <row r="439" spans="1:3" x14ac:dyDescent="0.3">
      <c r="A439" s="82">
        <v>438</v>
      </c>
      <c r="B439" s="82" t="s">
        <v>39</v>
      </c>
      <c r="C439" s="82">
        <v>23</v>
      </c>
    </row>
    <row r="440" spans="1:3" x14ac:dyDescent="0.3">
      <c r="A440" s="82">
        <v>439</v>
      </c>
      <c r="B440" s="82" t="s">
        <v>39</v>
      </c>
      <c r="C440" s="82">
        <v>24</v>
      </c>
    </row>
    <row r="441" spans="1:3" x14ac:dyDescent="0.3">
      <c r="A441" s="82">
        <v>440</v>
      </c>
      <c r="B441" s="82" t="s">
        <v>39</v>
      </c>
      <c r="C441" s="82">
        <v>25</v>
      </c>
    </row>
    <row r="442" spans="1:3" x14ac:dyDescent="0.3">
      <c r="A442" s="82">
        <v>441</v>
      </c>
      <c r="B442" s="82" t="s">
        <v>39</v>
      </c>
      <c r="C442" s="82">
        <v>26</v>
      </c>
    </row>
    <row r="443" spans="1:3" x14ac:dyDescent="0.3">
      <c r="A443" s="82">
        <v>442</v>
      </c>
      <c r="B443" s="82" t="s">
        <v>39</v>
      </c>
      <c r="C443" s="82">
        <v>27</v>
      </c>
    </row>
    <row r="444" spans="1:3" x14ac:dyDescent="0.3">
      <c r="A444" s="82">
        <v>443</v>
      </c>
      <c r="B444" s="82" t="s">
        <v>39</v>
      </c>
      <c r="C444" s="82">
        <v>28</v>
      </c>
    </row>
    <row r="445" spans="1:3" x14ac:dyDescent="0.3">
      <c r="A445" s="82">
        <v>444</v>
      </c>
      <c r="B445" s="82" t="s">
        <v>39</v>
      </c>
      <c r="C445" s="82">
        <v>29</v>
      </c>
    </row>
    <row r="446" spans="1:3" x14ac:dyDescent="0.3">
      <c r="A446" s="82">
        <v>445</v>
      </c>
      <c r="B446" s="82" t="s">
        <v>39</v>
      </c>
      <c r="C446" s="82">
        <v>30</v>
      </c>
    </row>
    <row r="447" spans="1:3" x14ac:dyDescent="0.3">
      <c r="A447" s="82">
        <v>446</v>
      </c>
      <c r="B447" s="82" t="s">
        <v>40</v>
      </c>
      <c r="C447" s="82">
        <v>1</v>
      </c>
    </row>
    <row r="448" spans="1:3" x14ac:dyDescent="0.3">
      <c r="A448" s="82">
        <v>447</v>
      </c>
      <c r="B448" s="82" t="s">
        <v>40</v>
      </c>
      <c r="C448" s="82">
        <v>2</v>
      </c>
    </row>
    <row r="449" spans="1:3" x14ac:dyDescent="0.3">
      <c r="A449" s="82">
        <v>448</v>
      </c>
      <c r="B449" s="82" t="s">
        <v>40</v>
      </c>
      <c r="C449" s="82">
        <v>3</v>
      </c>
    </row>
    <row r="450" spans="1:3" x14ac:dyDescent="0.3">
      <c r="A450" s="82">
        <v>449</v>
      </c>
      <c r="B450" s="82" t="s">
        <v>40</v>
      </c>
      <c r="C450" s="82">
        <v>4</v>
      </c>
    </row>
    <row r="451" spans="1:3" x14ac:dyDescent="0.3">
      <c r="A451" s="82">
        <v>450</v>
      </c>
      <c r="B451" s="82" t="s">
        <v>40</v>
      </c>
      <c r="C451" s="82">
        <v>5</v>
      </c>
    </row>
    <row r="452" spans="1:3" x14ac:dyDescent="0.3">
      <c r="A452" s="82">
        <v>451</v>
      </c>
      <c r="B452" s="82" t="s">
        <v>40</v>
      </c>
      <c r="C452" s="82">
        <v>6</v>
      </c>
    </row>
    <row r="453" spans="1:3" x14ac:dyDescent="0.3">
      <c r="A453" s="82">
        <v>452</v>
      </c>
      <c r="B453" s="82" t="s">
        <v>40</v>
      </c>
      <c r="C453" s="82">
        <v>7</v>
      </c>
    </row>
    <row r="454" spans="1:3" x14ac:dyDescent="0.3">
      <c r="A454" s="82">
        <v>453</v>
      </c>
      <c r="B454" s="82" t="s">
        <v>40</v>
      </c>
      <c r="C454" s="82">
        <v>8</v>
      </c>
    </row>
    <row r="455" spans="1:3" x14ac:dyDescent="0.3">
      <c r="A455" s="82">
        <v>454</v>
      </c>
      <c r="B455" s="82" t="s">
        <v>40</v>
      </c>
      <c r="C455" s="82">
        <v>9</v>
      </c>
    </row>
    <row r="456" spans="1:3" x14ac:dyDescent="0.3">
      <c r="A456" s="82">
        <v>455</v>
      </c>
      <c r="B456" s="82" t="s">
        <v>40</v>
      </c>
      <c r="C456" s="82">
        <v>10</v>
      </c>
    </row>
    <row r="457" spans="1:3" x14ac:dyDescent="0.3">
      <c r="A457" s="82">
        <v>456</v>
      </c>
      <c r="B457" s="82" t="s">
        <v>40</v>
      </c>
      <c r="C457" s="82">
        <v>11</v>
      </c>
    </row>
    <row r="458" spans="1:3" x14ac:dyDescent="0.3">
      <c r="A458" s="82">
        <v>457</v>
      </c>
      <c r="B458" s="82" t="s">
        <v>40</v>
      </c>
      <c r="C458" s="82">
        <v>12</v>
      </c>
    </row>
    <row r="459" spans="1:3" x14ac:dyDescent="0.3">
      <c r="A459" s="82">
        <v>458</v>
      </c>
      <c r="B459" s="82" t="s">
        <v>40</v>
      </c>
      <c r="C459" s="82">
        <v>13</v>
      </c>
    </row>
    <row r="460" spans="1:3" x14ac:dyDescent="0.3">
      <c r="A460" s="82">
        <v>459</v>
      </c>
      <c r="B460" s="82" t="s">
        <v>40</v>
      </c>
      <c r="C460" s="82">
        <v>14</v>
      </c>
    </row>
    <row r="461" spans="1:3" x14ac:dyDescent="0.3">
      <c r="A461" s="82">
        <v>460</v>
      </c>
      <c r="B461" s="82" t="s">
        <v>40</v>
      </c>
      <c r="C461" s="82">
        <v>15</v>
      </c>
    </row>
    <row r="462" spans="1:3" x14ac:dyDescent="0.3">
      <c r="A462" s="82">
        <v>461</v>
      </c>
      <c r="B462" s="82" t="s">
        <v>40</v>
      </c>
      <c r="C462" s="82">
        <v>16</v>
      </c>
    </row>
    <row r="463" spans="1:3" x14ac:dyDescent="0.3">
      <c r="A463" s="82">
        <v>462</v>
      </c>
      <c r="B463" s="82" t="s">
        <v>40</v>
      </c>
      <c r="C463" s="82">
        <v>17</v>
      </c>
    </row>
    <row r="464" spans="1:3" x14ac:dyDescent="0.3">
      <c r="A464" s="82">
        <v>463</v>
      </c>
      <c r="B464" s="82" t="s">
        <v>40</v>
      </c>
      <c r="C464" s="82">
        <v>18</v>
      </c>
    </row>
    <row r="465" spans="1:3" x14ac:dyDescent="0.3">
      <c r="A465" s="82">
        <v>464</v>
      </c>
      <c r="B465" s="82" t="s">
        <v>40</v>
      </c>
      <c r="C465" s="82">
        <v>19</v>
      </c>
    </row>
    <row r="466" spans="1:3" x14ac:dyDescent="0.3">
      <c r="A466" s="82">
        <v>465</v>
      </c>
      <c r="B466" s="82" t="s">
        <v>40</v>
      </c>
      <c r="C466" s="82">
        <v>20</v>
      </c>
    </row>
    <row r="467" spans="1:3" x14ac:dyDescent="0.3">
      <c r="A467" s="82">
        <v>466</v>
      </c>
      <c r="B467" s="82" t="s">
        <v>41</v>
      </c>
      <c r="C467" s="82">
        <v>1</v>
      </c>
    </row>
    <row r="468" spans="1:3" x14ac:dyDescent="0.3">
      <c r="A468" s="82">
        <v>467</v>
      </c>
      <c r="B468" s="82" t="s">
        <v>41</v>
      </c>
      <c r="C468" s="82">
        <v>2</v>
      </c>
    </row>
    <row r="469" spans="1:3" x14ac:dyDescent="0.3">
      <c r="A469" s="82">
        <v>468</v>
      </c>
      <c r="B469" s="82" t="s">
        <v>41</v>
      </c>
      <c r="C469" s="82">
        <v>3</v>
      </c>
    </row>
    <row r="470" spans="1:3" x14ac:dyDescent="0.3">
      <c r="A470" s="82">
        <v>469</v>
      </c>
      <c r="B470" s="82" t="s">
        <v>41</v>
      </c>
      <c r="C470" s="82">
        <v>4</v>
      </c>
    </row>
    <row r="471" spans="1:3" x14ac:dyDescent="0.3">
      <c r="A471" s="82">
        <v>470</v>
      </c>
      <c r="B471" s="82" t="s">
        <v>41</v>
      </c>
      <c r="C471" s="82">
        <v>5</v>
      </c>
    </row>
    <row r="472" spans="1:3" x14ac:dyDescent="0.3">
      <c r="A472" s="82">
        <v>471</v>
      </c>
      <c r="B472" s="82" t="s">
        <v>41</v>
      </c>
      <c r="C472" s="82">
        <v>6</v>
      </c>
    </row>
    <row r="473" spans="1:3" x14ac:dyDescent="0.3">
      <c r="A473" s="82">
        <v>472</v>
      </c>
      <c r="B473" s="82" t="s">
        <v>41</v>
      </c>
      <c r="C473" s="82">
        <v>7</v>
      </c>
    </row>
    <row r="474" spans="1:3" x14ac:dyDescent="0.3">
      <c r="A474" s="82">
        <v>473</v>
      </c>
      <c r="B474" s="82" t="s">
        <v>41</v>
      </c>
      <c r="C474" s="82">
        <v>8</v>
      </c>
    </row>
    <row r="475" spans="1:3" x14ac:dyDescent="0.3">
      <c r="A475" s="82">
        <v>474</v>
      </c>
      <c r="B475" s="82" t="s">
        <v>41</v>
      </c>
      <c r="C475" s="82">
        <v>9</v>
      </c>
    </row>
    <row r="476" spans="1:3" x14ac:dyDescent="0.3">
      <c r="A476" s="82">
        <v>475</v>
      </c>
      <c r="B476" s="82" t="s">
        <v>41</v>
      </c>
      <c r="C476" s="82">
        <v>10</v>
      </c>
    </row>
    <row r="477" spans="1:3" x14ac:dyDescent="0.3">
      <c r="A477" s="82">
        <v>476</v>
      </c>
      <c r="B477" s="82" t="s">
        <v>41</v>
      </c>
      <c r="C477" s="82">
        <v>11</v>
      </c>
    </row>
    <row r="478" spans="1:3" x14ac:dyDescent="0.3">
      <c r="A478" s="82">
        <v>477</v>
      </c>
      <c r="B478" s="82" t="s">
        <v>41</v>
      </c>
      <c r="C478" s="82">
        <v>12</v>
      </c>
    </row>
    <row r="479" spans="1:3" x14ac:dyDescent="0.3">
      <c r="A479" s="82">
        <v>478</v>
      </c>
      <c r="B479" s="82" t="s">
        <v>41</v>
      </c>
      <c r="C479" s="82">
        <v>13</v>
      </c>
    </row>
    <row r="480" spans="1:3" x14ac:dyDescent="0.3">
      <c r="A480" s="82">
        <v>479</v>
      </c>
      <c r="B480" s="82" t="s">
        <v>41</v>
      </c>
      <c r="C480" s="82">
        <v>14</v>
      </c>
    </row>
    <row r="481" spans="1:3" x14ac:dyDescent="0.3">
      <c r="A481" s="82">
        <v>480</v>
      </c>
      <c r="B481" s="82" t="s">
        <v>41</v>
      </c>
      <c r="C481" s="82">
        <v>15</v>
      </c>
    </row>
    <row r="482" spans="1:3" x14ac:dyDescent="0.3">
      <c r="A482" s="82">
        <v>481</v>
      </c>
      <c r="B482" s="82" t="s">
        <v>41</v>
      </c>
      <c r="C482" s="82">
        <v>16</v>
      </c>
    </row>
    <row r="483" spans="1:3" x14ac:dyDescent="0.3">
      <c r="A483" s="82">
        <v>482</v>
      </c>
      <c r="B483" s="82" t="s">
        <v>41</v>
      </c>
      <c r="C483" s="82">
        <v>17</v>
      </c>
    </row>
    <row r="484" spans="1:3" x14ac:dyDescent="0.3">
      <c r="A484" s="82">
        <v>483</v>
      </c>
      <c r="B484" s="82" t="s">
        <v>41</v>
      </c>
      <c r="C484" s="82">
        <v>18</v>
      </c>
    </row>
    <row r="485" spans="1:3" x14ac:dyDescent="0.3">
      <c r="A485" s="82">
        <v>484</v>
      </c>
      <c r="B485" s="82" t="s">
        <v>41</v>
      </c>
      <c r="C485" s="82">
        <v>19</v>
      </c>
    </row>
    <row r="486" spans="1:3" x14ac:dyDescent="0.3">
      <c r="A486" s="82">
        <v>485</v>
      </c>
      <c r="B486" s="82" t="s">
        <v>41</v>
      </c>
      <c r="C486" s="82">
        <v>20</v>
      </c>
    </row>
    <row r="487" spans="1:3" x14ac:dyDescent="0.3">
      <c r="A487" s="82">
        <v>486</v>
      </c>
      <c r="B487" s="82" t="s">
        <v>42</v>
      </c>
      <c r="C487" s="82">
        <v>1</v>
      </c>
    </row>
    <row r="488" spans="1:3" x14ac:dyDescent="0.3">
      <c r="A488" s="82">
        <v>487</v>
      </c>
      <c r="B488" s="82" t="s">
        <v>42</v>
      </c>
      <c r="C488" s="82">
        <v>2</v>
      </c>
    </row>
    <row r="489" spans="1:3" x14ac:dyDescent="0.3">
      <c r="A489" s="82">
        <v>488</v>
      </c>
      <c r="B489" s="82" t="s">
        <v>42</v>
      </c>
      <c r="C489" s="82">
        <v>3</v>
      </c>
    </row>
    <row r="490" spans="1:3" x14ac:dyDescent="0.3">
      <c r="A490" s="82">
        <v>489</v>
      </c>
      <c r="B490" s="82" t="s">
        <v>42</v>
      </c>
      <c r="C490" s="82">
        <v>4</v>
      </c>
    </row>
    <row r="491" spans="1:3" x14ac:dyDescent="0.3">
      <c r="A491" s="82">
        <v>490</v>
      </c>
      <c r="B491" s="82" t="s">
        <v>42</v>
      </c>
      <c r="C491" s="82">
        <v>5</v>
      </c>
    </row>
    <row r="492" spans="1:3" x14ac:dyDescent="0.3">
      <c r="A492" s="82">
        <v>491</v>
      </c>
      <c r="B492" s="82" t="s">
        <v>42</v>
      </c>
      <c r="C492" s="82">
        <v>6</v>
      </c>
    </row>
    <row r="493" spans="1:3" x14ac:dyDescent="0.3">
      <c r="A493" s="82">
        <v>492</v>
      </c>
      <c r="B493" s="82" t="s">
        <v>42</v>
      </c>
      <c r="C493" s="82">
        <v>7</v>
      </c>
    </row>
    <row r="494" spans="1:3" x14ac:dyDescent="0.3">
      <c r="A494" s="82">
        <v>493</v>
      </c>
      <c r="B494" s="82" t="s">
        <v>42</v>
      </c>
      <c r="C494" s="82">
        <v>8</v>
      </c>
    </row>
    <row r="495" spans="1:3" x14ac:dyDescent="0.3">
      <c r="A495" s="82">
        <v>494</v>
      </c>
      <c r="B495" s="82" t="s">
        <v>42</v>
      </c>
      <c r="C495" s="82">
        <v>9</v>
      </c>
    </row>
    <row r="496" spans="1:3" x14ac:dyDescent="0.3">
      <c r="A496" s="82">
        <v>495</v>
      </c>
      <c r="B496" s="82" t="s">
        <v>42</v>
      </c>
      <c r="C496" s="82">
        <v>10</v>
      </c>
    </row>
    <row r="497" spans="1:3" x14ac:dyDescent="0.3">
      <c r="A497" s="82">
        <v>496</v>
      </c>
      <c r="B497" s="82" t="s">
        <v>42</v>
      </c>
      <c r="C497" s="82">
        <v>11</v>
      </c>
    </row>
    <row r="498" spans="1:3" x14ac:dyDescent="0.3">
      <c r="A498" s="82">
        <v>497</v>
      </c>
      <c r="B498" s="82" t="s">
        <v>42</v>
      </c>
      <c r="C498" s="82">
        <v>12</v>
      </c>
    </row>
    <row r="499" spans="1:3" x14ac:dyDescent="0.3">
      <c r="A499" s="82">
        <v>498</v>
      </c>
      <c r="B499" s="82" t="s">
        <v>42</v>
      </c>
      <c r="C499" s="82">
        <v>13</v>
      </c>
    </row>
    <row r="500" spans="1:3" x14ac:dyDescent="0.3">
      <c r="A500" s="82">
        <v>499</v>
      </c>
      <c r="B500" s="82" t="s">
        <v>42</v>
      </c>
      <c r="C500" s="82">
        <v>14</v>
      </c>
    </row>
    <row r="501" spans="1:3" x14ac:dyDescent="0.3">
      <c r="A501" s="82">
        <v>500</v>
      </c>
      <c r="B501" s="82" t="s">
        <v>42</v>
      </c>
      <c r="C501" s="82">
        <v>15</v>
      </c>
    </row>
    <row r="502" spans="1:3" x14ac:dyDescent="0.3">
      <c r="A502" s="82">
        <v>501</v>
      </c>
      <c r="B502" s="82" t="s">
        <v>42</v>
      </c>
      <c r="C502" s="82">
        <v>16</v>
      </c>
    </row>
    <row r="503" spans="1:3" x14ac:dyDescent="0.3">
      <c r="A503" s="82">
        <v>502</v>
      </c>
      <c r="B503" s="82" t="s">
        <v>42</v>
      </c>
      <c r="C503" s="82">
        <v>17</v>
      </c>
    </row>
    <row r="504" spans="1:3" x14ac:dyDescent="0.3">
      <c r="A504" s="82">
        <v>503</v>
      </c>
      <c r="B504" s="82" t="s">
        <v>42</v>
      </c>
      <c r="C504" s="82">
        <v>18</v>
      </c>
    </row>
    <row r="505" spans="1:3" x14ac:dyDescent="0.3">
      <c r="A505" s="82">
        <v>504</v>
      </c>
      <c r="B505" s="82" t="s">
        <v>42</v>
      </c>
      <c r="C505" s="82">
        <v>19</v>
      </c>
    </row>
    <row r="506" spans="1:3" x14ac:dyDescent="0.3">
      <c r="A506" s="82">
        <v>505</v>
      </c>
      <c r="B506" s="82" t="s">
        <v>42</v>
      </c>
      <c r="C506" s="82">
        <v>20</v>
      </c>
    </row>
    <row r="507" spans="1:3" x14ac:dyDescent="0.3">
      <c r="A507" s="82">
        <v>506</v>
      </c>
      <c r="B507" s="82" t="s">
        <v>42</v>
      </c>
      <c r="C507" s="82">
        <v>21</v>
      </c>
    </row>
    <row r="508" spans="1:3" x14ac:dyDescent="0.3">
      <c r="A508" s="82">
        <v>507</v>
      </c>
      <c r="B508" s="82" t="s">
        <v>42</v>
      </c>
      <c r="C508" s="82">
        <v>22</v>
      </c>
    </row>
    <row r="509" spans="1:3" x14ac:dyDescent="0.3">
      <c r="A509" s="82">
        <v>508</v>
      </c>
      <c r="B509" s="82" t="s">
        <v>42</v>
      </c>
      <c r="C509" s="82">
        <v>23</v>
      </c>
    </row>
    <row r="510" spans="1:3" x14ac:dyDescent="0.3">
      <c r="A510" s="82">
        <v>509</v>
      </c>
      <c r="B510" s="82" t="s">
        <v>42</v>
      </c>
      <c r="C510" s="82">
        <v>24</v>
      </c>
    </row>
    <row r="511" spans="1:3" x14ac:dyDescent="0.3">
      <c r="A511" s="82">
        <v>510</v>
      </c>
      <c r="B511" s="82" t="s">
        <v>42</v>
      </c>
      <c r="C511" s="82">
        <v>25</v>
      </c>
    </row>
    <row r="512" spans="1:3" x14ac:dyDescent="0.3">
      <c r="A512" s="82">
        <v>511</v>
      </c>
      <c r="B512" s="82" t="s">
        <v>42</v>
      </c>
      <c r="C512" s="82">
        <v>26</v>
      </c>
    </row>
    <row r="513" spans="1:3" x14ac:dyDescent="0.3">
      <c r="A513" s="82">
        <v>512</v>
      </c>
      <c r="B513" s="82" t="s">
        <v>42</v>
      </c>
      <c r="C513" s="82">
        <v>27</v>
      </c>
    </row>
    <row r="514" spans="1:3" x14ac:dyDescent="0.3">
      <c r="A514" s="82">
        <v>513</v>
      </c>
      <c r="B514" s="82" t="s">
        <v>42</v>
      </c>
      <c r="C514" s="82">
        <v>28</v>
      </c>
    </row>
    <row r="515" spans="1:3" x14ac:dyDescent="0.3">
      <c r="A515" s="82">
        <v>514</v>
      </c>
      <c r="B515" s="82" t="s">
        <v>42</v>
      </c>
      <c r="C515" s="82">
        <v>29</v>
      </c>
    </row>
    <row r="516" spans="1:3" x14ac:dyDescent="0.3">
      <c r="A516" s="82">
        <v>515</v>
      </c>
      <c r="B516" s="82" t="s">
        <v>42</v>
      </c>
      <c r="C516" s="82">
        <v>30</v>
      </c>
    </row>
    <row r="517" spans="1:3" x14ac:dyDescent="0.3">
      <c r="A517" s="82">
        <v>516</v>
      </c>
      <c r="B517" s="82" t="s">
        <v>42</v>
      </c>
      <c r="C517" s="82">
        <v>31</v>
      </c>
    </row>
    <row r="518" spans="1:3" x14ac:dyDescent="0.3">
      <c r="A518" s="82">
        <v>517</v>
      </c>
      <c r="B518" s="82" t="s">
        <v>42</v>
      </c>
      <c r="C518" s="82">
        <v>32</v>
      </c>
    </row>
    <row r="519" spans="1:3" x14ac:dyDescent="0.3">
      <c r="A519" s="82">
        <v>518</v>
      </c>
      <c r="B519" s="82" t="s">
        <v>42</v>
      </c>
      <c r="C519" s="82">
        <v>33</v>
      </c>
    </row>
    <row r="520" spans="1:3" x14ac:dyDescent="0.3">
      <c r="A520" s="82">
        <v>519</v>
      </c>
      <c r="B520" s="82" t="s">
        <v>42</v>
      </c>
      <c r="C520" s="82">
        <v>34</v>
      </c>
    </row>
    <row r="521" spans="1:3" x14ac:dyDescent="0.3">
      <c r="A521" s="82">
        <v>520</v>
      </c>
      <c r="B521" s="82" t="s">
        <v>42</v>
      </c>
      <c r="C521" s="82">
        <v>35</v>
      </c>
    </row>
    <row r="522" spans="1:3" x14ac:dyDescent="0.3">
      <c r="A522" s="82">
        <v>521</v>
      </c>
      <c r="B522" s="82" t="s">
        <v>42</v>
      </c>
      <c r="C522" s="82">
        <v>36</v>
      </c>
    </row>
    <row r="523" spans="1:3" x14ac:dyDescent="0.3">
      <c r="A523" s="82">
        <v>522</v>
      </c>
      <c r="B523" s="82" t="s">
        <v>42</v>
      </c>
      <c r="C523" s="82">
        <v>37</v>
      </c>
    </row>
    <row r="524" spans="1:3" x14ac:dyDescent="0.3">
      <c r="A524" s="82">
        <v>523</v>
      </c>
      <c r="B524" s="82" t="s">
        <v>42</v>
      </c>
      <c r="C524" s="82">
        <v>38</v>
      </c>
    </row>
    <row r="525" spans="1:3" x14ac:dyDescent="0.3">
      <c r="A525" s="82">
        <v>524</v>
      </c>
      <c r="B525" s="82" t="s">
        <v>42</v>
      </c>
      <c r="C525" s="82">
        <v>39</v>
      </c>
    </row>
    <row r="526" spans="1:3" x14ac:dyDescent="0.3">
      <c r="A526" s="82">
        <v>525</v>
      </c>
      <c r="B526" s="82" t="s">
        <v>42</v>
      </c>
      <c r="C526" s="82">
        <v>40</v>
      </c>
    </row>
    <row r="527" spans="1:3" x14ac:dyDescent="0.3">
      <c r="A527" s="82">
        <v>526</v>
      </c>
      <c r="B527" s="82" t="s">
        <v>42</v>
      </c>
      <c r="C527" s="82">
        <v>41</v>
      </c>
    </row>
    <row r="528" spans="1:3" x14ac:dyDescent="0.3">
      <c r="A528" s="82">
        <v>527</v>
      </c>
      <c r="B528" s="82" t="s">
        <v>42</v>
      </c>
      <c r="C528" s="82">
        <v>42</v>
      </c>
    </row>
    <row r="529" spans="1:3" x14ac:dyDescent="0.3">
      <c r="A529" s="82">
        <v>528</v>
      </c>
      <c r="B529" s="82" t="s">
        <v>42</v>
      </c>
      <c r="C529" s="82">
        <v>43</v>
      </c>
    </row>
    <row r="530" spans="1:3" x14ac:dyDescent="0.3">
      <c r="A530" s="82">
        <v>529</v>
      </c>
      <c r="B530" s="82" t="s">
        <v>42</v>
      </c>
      <c r="C530" s="82">
        <v>44</v>
      </c>
    </row>
    <row r="531" spans="1:3" x14ac:dyDescent="0.3">
      <c r="A531" s="82">
        <v>530</v>
      </c>
      <c r="B531" s="82" t="s">
        <v>42</v>
      </c>
      <c r="C531" s="82">
        <v>45</v>
      </c>
    </row>
    <row r="532" spans="1:3" x14ac:dyDescent="0.3">
      <c r="A532" s="82">
        <v>531</v>
      </c>
      <c r="B532" s="82" t="s">
        <v>42</v>
      </c>
      <c r="C532" s="82">
        <v>46</v>
      </c>
    </row>
    <row r="533" spans="1:3" x14ac:dyDescent="0.3">
      <c r="A533" s="82">
        <v>532</v>
      </c>
      <c r="B533" s="82" t="s">
        <v>42</v>
      </c>
      <c r="C533" s="82">
        <v>47</v>
      </c>
    </row>
    <row r="534" spans="1:3" x14ac:dyDescent="0.3">
      <c r="A534" s="82">
        <v>533</v>
      </c>
      <c r="B534" s="82" t="s">
        <v>42</v>
      </c>
      <c r="C534" s="82">
        <v>48</v>
      </c>
    </row>
    <row r="535" spans="1:3" x14ac:dyDescent="0.3">
      <c r="A535" s="82">
        <v>534</v>
      </c>
      <c r="B535" s="82" t="s">
        <v>42</v>
      </c>
      <c r="C535" s="82">
        <v>49</v>
      </c>
    </row>
    <row r="536" spans="1:3" x14ac:dyDescent="0.3">
      <c r="A536" s="82">
        <v>535</v>
      </c>
      <c r="B536" s="82" t="s">
        <v>42</v>
      </c>
      <c r="C536" s="82">
        <v>50</v>
      </c>
    </row>
    <row r="537" spans="1:3" x14ac:dyDescent="0.3">
      <c r="A537" s="82">
        <v>536</v>
      </c>
      <c r="B537" s="82" t="s">
        <v>43</v>
      </c>
      <c r="C537" s="82">
        <v>1</v>
      </c>
    </row>
    <row r="538" spans="1:3" x14ac:dyDescent="0.3">
      <c r="A538" s="82">
        <v>537</v>
      </c>
      <c r="B538" s="82" t="s">
        <v>43</v>
      </c>
      <c r="C538" s="82">
        <v>2</v>
      </c>
    </row>
    <row r="539" spans="1:3" x14ac:dyDescent="0.3">
      <c r="A539" s="82">
        <v>538</v>
      </c>
      <c r="B539" s="82" t="s">
        <v>43</v>
      </c>
      <c r="C539" s="82">
        <v>3</v>
      </c>
    </row>
    <row r="540" spans="1:3" x14ac:dyDescent="0.3">
      <c r="A540" s="82">
        <v>539</v>
      </c>
      <c r="B540" s="82" t="s">
        <v>43</v>
      </c>
      <c r="C540" s="82">
        <v>4</v>
      </c>
    </row>
    <row r="541" spans="1:3" x14ac:dyDescent="0.3">
      <c r="A541" s="82">
        <v>540</v>
      </c>
      <c r="B541" s="82" t="s">
        <v>43</v>
      </c>
      <c r="C541" s="82">
        <v>5</v>
      </c>
    </row>
    <row r="542" spans="1:3" x14ac:dyDescent="0.3">
      <c r="A542" s="82">
        <v>541</v>
      </c>
      <c r="B542" s="82" t="s">
        <v>43</v>
      </c>
      <c r="C542" s="82">
        <v>6</v>
      </c>
    </row>
    <row r="543" spans="1:3" x14ac:dyDescent="0.3">
      <c r="A543" s="82">
        <v>542</v>
      </c>
      <c r="B543" s="82" t="s">
        <v>43</v>
      </c>
      <c r="C543" s="82">
        <v>7</v>
      </c>
    </row>
    <row r="544" spans="1:3" x14ac:dyDescent="0.3">
      <c r="A544" s="82">
        <v>543</v>
      </c>
      <c r="B544" s="82" t="s">
        <v>43</v>
      </c>
      <c r="C544" s="82">
        <v>8</v>
      </c>
    </row>
    <row r="545" spans="1:3" x14ac:dyDescent="0.3">
      <c r="A545" s="82">
        <v>544</v>
      </c>
      <c r="B545" s="82" t="s">
        <v>43</v>
      </c>
      <c r="C545" s="82">
        <v>9</v>
      </c>
    </row>
    <row r="546" spans="1:3" x14ac:dyDescent="0.3">
      <c r="A546" s="82">
        <v>545</v>
      </c>
      <c r="B546" s="82" t="s">
        <v>43</v>
      </c>
      <c r="C546" s="82">
        <v>10</v>
      </c>
    </row>
    <row r="547" spans="1:3" x14ac:dyDescent="0.3">
      <c r="A547" s="82">
        <v>546</v>
      </c>
      <c r="B547" s="82" t="s">
        <v>43</v>
      </c>
      <c r="C547" s="82">
        <v>11</v>
      </c>
    </row>
    <row r="548" spans="1:3" x14ac:dyDescent="0.3">
      <c r="A548" s="82">
        <v>547</v>
      </c>
      <c r="B548" s="82" t="s">
        <v>43</v>
      </c>
      <c r="C548" s="82">
        <v>12</v>
      </c>
    </row>
    <row r="549" spans="1:3" x14ac:dyDescent="0.3">
      <c r="A549" s="82">
        <v>548</v>
      </c>
      <c r="B549" s="82" t="s">
        <v>43</v>
      </c>
      <c r="C549" s="82">
        <v>13</v>
      </c>
    </row>
    <row r="550" spans="1:3" x14ac:dyDescent="0.3">
      <c r="A550" s="82">
        <v>549</v>
      </c>
      <c r="B550" s="82" t="s">
        <v>43</v>
      </c>
      <c r="C550" s="82">
        <v>14</v>
      </c>
    </row>
    <row r="551" spans="1:3" x14ac:dyDescent="0.3">
      <c r="A551" s="82">
        <v>550</v>
      </c>
      <c r="B551" s="82" t="s">
        <v>43</v>
      </c>
      <c r="C551" s="82">
        <v>15</v>
      </c>
    </row>
    <row r="552" spans="1:3" x14ac:dyDescent="0.3">
      <c r="A552" s="82">
        <v>551</v>
      </c>
      <c r="B552" s="82" t="s">
        <v>44</v>
      </c>
      <c r="C552" s="82">
        <v>1</v>
      </c>
    </row>
    <row r="553" spans="1:3" x14ac:dyDescent="0.3">
      <c r="A553" s="82">
        <v>552</v>
      </c>
      <c r="B553" s="82" t="s">
        <v>44</v>
      </c>
      <c r="C553" s="82">
        <v>2</v>
      </c>
    </row>
    <row r="554" spans="1:3" x14ac:dyDescent="0.3">
      <c r="A554" s="82">
        <v>553</v>
      </c>
      <c r="B554" s="82" t="s">
        <v>44</v>
      </c>
      <c r="C554" s="82">
        <v>3</v>
      </c>
    </row>
    <row r="555" spans="1:3" x14ac:dyDescent="0.3">
      <c r="A555" s="82">
        <v>554</v>
      </c>
      <c r="B555" s="82" t="s">
        <v>44</v>
      </c>
      <c r="C555" s="82">
        <v>4</v>
      </c>
    </row>
    <row r="556" spans="1:3" x14ac:dyDescent="0.3">
      <c r="A556" s="82">
        <v>555</v>
      </c>
      <c r="B556" s="82" t="s">
        <v>44</v>
      </c>
      <c r="C556" s="82">
        <v>5</v>
      </c>
    </row>
    <row r="557" spans="1:3" x14ac:dyDescent="0.3">
      <c r="A557" s="82">
        <v>556</v>
      </c>
      <c r="B557" s="82" t="s">
        <v>44</v>
      </c>
      <c r="C557" s="82">
        <v>6</v>
      </c>
    </row>
    <row r="558" spans="1:3" x14ac:dyDescent="0.3">
      <c r="A558" s="82">
        <v>557</v>
      </c>
      <c r="B558" s="82" t="s">
        <v>44</v>
      </c>
      <c r="C558" s="82">
        <v>7</v>
      </c>
    </row>
    <row r="559" spans="1:3" x14ac:dyDescent="0.3">
      <c r="A559" s="82">
        <v>558</v>
      </c>
      <c r="B559" s="82" t="s">
        <v>44</v>
      </c>
      <c r="C559" s="82">
        <v>8</v>
      </c>
    </row>
    <row r="560" spans="1:3" x14ac:dyDescent="0.3">
      <c r="A560" s="82">
        <v>559</v>
      </c>
      <c r="B560" s="82" t="s">
        <v>44</v>
      </c>
      <c r="C560" s="82">
        <v>9</v>
      </c>
    </row>
    <row r="561" spans="1:3" x14ac:dyDescent="0.3">
      <c r="A561" s="82">
        <v>560</v>
      </c>
      <c r="B561" s="82" t="s">
        <v>44</v>
      </c>
      <c r="C561" s="82">
        <v>10</v>
      </c>
    </row>
    <row r="562" spans="1:3" x14ac:dyDescent="0.3">
      <c r="A562" s="82">
        <v>561</v>
      </c>
      <c r="B562" s="82" t="s">
        <v>44</v>
      </c>
      <c r="C562" s="82">
        <v>11</v>
      </c>
    </row>
    <row r="563" spans="1:3" x14ac:dyDescent="0.3">
      <c r="A563" s="82">
        <v>562</v>
      </c>
      <c r="B563" s="82" t="s">
        <v>44</v>
      </c>
      <c r="C563" s="82">
        <v>12</v>
      </c>
    </row>
    <row r="564" spans="1:3" x14ac:dyDescent="0.3">
      <c r="A564" s="82">
        <v>563</v>
      </c>
      <c r="B564" s="82" t="s">
        <v>44</v>
      </c>
      <c r="C564" s="82">
        <v>13</v>
      </c>
    </row>
    <row r="565" spans="1:3" x14ac:dyDescent="0.3">
      <c r="A565" s="82">
        <v>564</v>
      </c>
      <c r="B565" s="82" t="s">
        <v>44</v>
      </c>
      <c r="C565" s="82">
        <v>14</v>
      </c>
    </row>
    <row r="566" spans="1:3" x14ac:dyDescent="0.3">
      <c r="A566" s="82">
        <v>565</v>
      </c>
      <c r="B566" s="82" t="s">
        <v>44</v>
      </c>
      <c r="C566" s="82">
        <v>15</v>
      </c>
    </row>
    <row r="567" spans="1:3" x14ac:dyDescent="0.3">
      <c r="A567" s="82">
        <v>566</v>
      </c>
      <c r="B567" s="82" t="s">
        <v>44</v>
      </c>
      <c r="C567" s="82">
        <v>16</v>
      </c>
    </row>
    <row r="568" spans="1:3" x14ac:dyDescent="0.3">
      <c r="A568" s="82">
        <v>567</v>
      </c>
      <c r="B568" s="82" t="s">
        <v>44</v>
      </c>
      <c r="C568" s="82">
        <v>17</v>
      </c>
    </row>
    <row r="569" spans="1:3" x14ac:dyDescent="0.3">
      <c r="A569" s="82">
        <v>568</v>
      </c>
      <c r="B569" s="82" t="s">
        <v>44</v>
      </c>
      <c r="C569" s="82">
        <v>18</v>
      </c>
    </row>
    <row r="570" spans="1:3" x14ac:dyDescent="0.3">
      <c r="A570" s="82">
        <v>569</v>
      </c>
      <c r="B570" s="82" t="s">
        <v>44</v>
      </c>
      <c r="C570" s="82">
        <v>19</v>
      </c>
    </row>
    <row r="571" spans="1:3" x14ac:dyDescent="0.3">
      <c r="A571" s="82">
        <v>570</v>
      </c>
      <c r="B571" s="82" t="s">
        <v>44</v>
      </c>
      <c r="C571" s="82">
        <v>20</v>
      </c>
    </row>
    <row r="572" spans="1:3" x14ac:dyDescent="0.3">
      <c r="A572" s="82">
        <v>571</v>
      </c>
      <c r="B572" s="82" t="s">
        <v>45</v>
      </c>
      <c r="C572" s="82">
        <v>1</v>
      </c>
    </row>
    <row r="573" spans="1:3" x14ac:dyDescent="0.3">
      <c r="A573" s="82">
        <v>572</v>
      </c>
      <c r="B573" s="82" t="s">
        <v>45</v>
      </c>
      <c r="C573" s="82">
        <v>2</v>
      </c>
    </row>
    <row r="574" spans="1:3" x14ac:dyDescent="0.3">
      <c r="A574" s="82">
        <v>573</v>
      </c>
      <c r="B574" s="82" t="s">
        <v>45</v>
      </c>
      <c r="C574" s="82">
        <v>3</v>
      </c>
    </row>
    <row r="575" spans="1:3" x14ac:dyDescent="0.3">
      <c r="A575" s="82">
        <v>574</v>
      </c>
      <c r="B575" s="82" t="s">
        <v>45</v>
      </c>
      <c r="C575" s="82">
        <v>4</v>
      </c>
    </row>
    <row r="576" spans="1:3" x14ac:dyDescent="0.3">
      <c r="A576" s="82">
        <v>575</v>
      </c>
      <c r="B576" s="82" t="s">
        <v>45</v>
      </c>
      <c r="C576" s="82">
        <v>5</v>
      </c>
    </row>
    <row r="577" spans="1:3" x14ac:dyDescent="0.3">
      <c r="A577" s="82">
        <v>576</v>
      </c>
      <c r="B577" s="82" t="s">
        <v>45</v>
      </c>
      <c r="C577" s="82">
        <v>6</v>
      </c>
    </row>
    <row r="578" spans="1:3" x14ac:dyDescent="0.3">
      <c r="A578" s="82">
        <v>577</v>
      </c>
      <c r="B578" s="82" t="s">
        <v>45</v>
      </c>
      <c r="C578" s="82">
        <v>7</v>
      </c>
    </row>
    <row r="579" spans="1:3" x14ac:dyDescent="0.3">
      <c r="A579" s="82">
        <v>578</v>
      </c>
      <c r="B579" s="82" t="s">
        <v>45</v>
      </c>
      <c r="C579" s="82">
        <v>8</v>
      </c>
    </row>
    <row r="580" spans="1:3" x14ac:dyDescent="0.3">
      <c r="A580" s="82">
        <v>579</v>
      </c>
      <c r="B580" s="82" t="s">
        <v>45</v>
      </c>
      <c r="C580" s="82">
        <v>9</v>
      </c>
    </row>
    <row r="581" spans="1:3" x14ac:dyDescent="0.3">
      <c r="A581" s="82">
        <v>580</v>
      </c>
      <c r="B581" s="82" t="s">
        <v>45</v>
      </c>
      <c r="C581" s="82">
        <v>10</v>
      </c>
    </row>
    <row r="582" spans="1:3" x14ac:dyDescent="0.3">
      <c r="A582" s="82">
        <v>581</v>
      </c>
      <c r="B582" s="82" t="s">
        <v>45</v>
      </c>
      <c r="C582" s="82">
        <v>11</v>
      </c>
    </row>
    <row r="583" spans="1:3" x14ac:dyDescent="0.3">
      <c r="A583" s="82">
        <v>582</v>
      </c>
      <c r="B583" s="82" t="s">
        <v>45</v>
      </c>
      <c r="C583" s="82">
        <v>12</v>
      </c>
    </row>
    <row r="584" spans="1:3" x14ac:dyDescent="0.3">
      <c r="A584" s="82">
        <v>583</v>
      </c>
      <c r="B584" s="82" t="s">
        <v>45</v>
      </c>
      <c r="C584" s="82">
        <v>13</v>
      </c>
    </row>
    <row r="585" spans="1:3" x14ac:dyDescent="0.3">
      <c r="A585" s="82">
        <v>584</v>
      </c>
      <c r="B585" s="82" t="s">
        <v>45</v>
      </c>
      <c r="C585" s="82">
        <v>14</v>
      </c>
    </row>
    <row r="586" spans="1:3" x14ac:dyDescent="0.3">
      <c r="A586" s="82">
        <v>585</v>
      </c>
      <c r="B586" s="82" t="s">
        <v>45</v>
      </c>
      <c r="C586" s="82">
        <v>15</v>
      </c>
    </row>
    <row r="587" spans="1:3" x14ac:dyDescent="0.3">
      <c r="A587" s="82">
        <v>586</v>
      </c>
      <c r="B587" s="82" t="s">
        <v>45</v>
      </c>
      <c r="C587" s="82">
        <v>16</v>
      </c>
    </row>
    <row r="588" spans="1:3" x14ac:dyDescent="0.3">
      <c r="A588" s="82">
        <v>587</v>
      </c>
      <c r="B588" s="82" t="s">
        <v>45</v>
      </c>
      <c r="C588" s="82">
        <v>17</v>
      </c>
    </row>
    <row r="589" spans="1:3" x14ac:dyDescent="0.3">
      <c r="A589" s="82">
        <v>588</v>
      </c>
      <c r="B589" s="82" t="s">
        <v>45</v>
      </c>
      <c r="C589" s="82">
        <v>18</v>
      </c>
    </row>
    <row r="590" spans="1:3" x14ac:dyDescent="0.3">
      <c r="A590" s="82">
        <v>589</v>
      </c>
      <c r="B590" s="82" t="s">
        <v>45</v>
      </c>
      <c r="C590" s="82">
        <v>19</v>
      </c>
    </row>
    <row r="591" spans="1:3" x14ac:dyDescent="0.3">
      <c r="A591" s="82">
        <v>590</v>
      </c>
      <c r="B591" s="82" t="s">
        <v>45</v>
      </c>
      <c r="C591" s="82">
        <v>20</v>
      </c>
    </row>
    <row r="592" spans="1:3" x14ac:dyDescent="0.3">
      <c r="A592" s="82">
        <v>591</v>
      </c>
      <c r="B592" s="82" t="s">
        <v>46</v>
      </c>
      <c r="C592" s="82">
        <v>1</v>
      </c>
    </row>
    <row r="593" spans="1:3" x14ac:dyDescent="0.3">
      <c r="A593" s="82">
        <v>592</v>
      </c>
      <c r="B593" s="82" t="s">
        <v>46</v>
      </c>
      <c r="C593" s="82">
        <v>2</v>
      </c>
    </row>
    <row r="594" spans="1:3" x14ac:dyDescent="0.3">
      <c r="A594" s="82">
        <v>593</v>
      </c>
      <c r="B594" s="82" t="s">
        <v>46</v>
      </c>
      <c r="C594" s="82">
        <v>3</v>
      </c>
    </row>
    <row r="595" spans="1:3" x14ac:dyDescent="0.3">
      <c r="A595" s="82">
        <v>594</v>
      </c>
      <c r="B595" s="82" t="s">
        <v>46</v>
      </c>
      <c r="C595" s="82">
        <v>4</v>
      </c>
    </row>
    <row r="596" spans="1:3" x14ac:dyDescent="0.3">
      <c r="A596" s="82">
        <v>595</v>
      </c>
      <c r="B596" s="82" t="s">
        <v>46</v>
      </c>
      <c r="C596" s="82">
        <v>5</v>
      </c>
    </row>
    <row r="597" spans="1:3" x14ac:dyDescent="0.3">
      <c r="A597" s="82">
        <v>596</v>
      </c>
      <c r="B597" s="82" t="s">
        <v>46</v>
      </c>
      <c r="C597" s="82">
        <v>6</v>
      </c>
    </row>
    <row r="598" spans="1:3" x14ac:dyDescent="0.3">
      <c r="A598" s="82">
        <v>597</v>
      </c>
      <c r="B598" s="82" t="s">
        <v>46</v>
      </c>
      <c r="C598" s="82">
        <v>7</v>
      </c>
    </row>
    <row r="599" spans="1:3" x14ac:dyDescent="0.3">
      <c r="A599" s="82">
        <v>598</v>
      </c>
      <c r="B599" s="82" t="s">
        <v>46</v>
      </c>
      <c r="C599" s="82">
        <v>8</v>
      </c>
    </row>
    <row r="600" spans="1:3" x14ac:dyDescent="0.3">
      <c r="A600" s="82">
        <v>599</v>
      </c>
      <c r="B600" s="82" t="s">
        <v>46</v>
      </c>
      <c r="C600" s="82">
        <v>9</v>
      </c>
    </row>
    <row r="601" spans="1:3" x14ac:dyDescent="0.3">
      <c r="A601" s="82">
        <v>600</v>
      </c>
      <c r="B601" s="82" t="s">
        <v>46</v>
      </c>
      <c r="C601" s="82">
        <v>10</v>
      </c>
    </row>
    <row r="602" spans="1:3" x14ac:dyDescent="0.3">
      <c r="A602" s="82">
        <v>601</v>
      </c>
      <c r="B602" s="82" t="s">
        <v>46</v>
      </c>
      <c r="C602" s="82">
        <v>11</v>
      </c>
    </row>
    <row r="603" spans="1:3" x14ac:dyDescent="0.3">
      <c r="A603" s="82">
        <v>602</v>
      </c>
      <c r="B603" s="82" t="s">
        <v>46</v>
      </c>
      <c r="C603" s="82">
        <v>12</v>
      </c>
    </row>
    <row r="604" spans="1:3" x14ac:dyDescent="0.3">
      <c r="A604" s="82">
        <v>603</v>
      </c>
      <c r="B604" s="82" t="s">
        <v>46</v>
      </c>
      <c r="C604" s="82">
        <v>13</v>
      </c>
    </row>
    <row r="605" spans="1:3" x14ac:dyDescent="0.3">
      <c r="A605" s="82">
        <v>604</v>
      </c>
      <c r="B605" s="82" t="s">
        <v>46</v>
      </c>
      <c r="C605" s="82">
        <v>14</v>
      </c>
    </row>
    <row r="606" spans="1:3" x14ac:dyDescent="0.3">
      <c r="A606" s="82">
        <v>605</v>
      </c>
      <c r="B606" s="82" t="s">
        <v>46</v>
      </c>
      <c r="C606" s="82">
        <v>15</v>
      </c>
    </row>
    <row r="607" spans="1:3" x14ac:dyDescent="0.3">
      <c r="A607" s="82">
        <v>606</v>
      </c>
      <c r="B607" s="82" t="s">
        <v>47</v>
      </c>
      <c r="C607" s="82">
        <v>1</v>
      </c>
    </row>
    <row r="608" spans="1:3" x14ac:dyDescent="0.3">
      <c r="A608" s="82">
        <v>607</v>
      </c>
      <c r="B608" s="82" t="s">
        <v>47</v>
      </c>
      <c r="C608" s="82">
        <v>2</v>
      </c>
    </row>
    <row r="609" spans="1:3" x14ac:dyDescent="0.3">
      <c r="A609" s="82">
        <v>608</v>
      </c>
      <c r="B609" s="82" t="s">
        <v>47</v>
      </c>
      <c r="C609" s="82">
        <v>3</v>
      </c>
    </row>
    <row r="610" spans="1:3" x14ac:dyDescent="0.3">
      <c r="A610" s="82">
        <v>609</v>
      </c>
      <c r="B610" s="82" t="s">
        <v>47</v>
      </c>
      <c r="C610" s="82">
        <v>4</v>
      </c>
    </row>
    <row r="611" spans="1:3" x14ac:dyDescent="0.3">
      <c r="A611" s="82">
        <v>610</v>
      </c>
      <c r="B611" s="82" t="s">
        <v>47</v>
      </c>
      <c r="C611" s="82">
        <v>5</v>
      </c>
    </row>
    <row r="612" spans="1:3" x14ac:dyDescent="0.3">
      <c r="A612" s="82">
        <v>611</v>
      </c>
      <c r="B612" s="82" t="s">
        <v>47</v>
      </c>
      <c r="C612" s="82">
        <v>6</v>
      </c>
    </row>
    <row r="613" spans="1:3" x14ac:dyDescent="0.3">
      <c r="A613" s="82">
        <v>612</v>
      </c>
      <c r="B613" s="82" t="s">
        <v>47</v>
      </c>
      <c r="C613" s="82">
        <v>7</v>
      </c>
    </row>
    <row r="614" spans="1:3" x14ac:dyDescent="0.3">
      <c r="A614" s="82">
        <v>613</v>
      </c>
      <c r="B614" s="82" t="s">
        <v>47</v>
      </c>
      <c r="C614" s="82">
        <v>8</v>
      </c>
    </row>
    <row r="615" spans="1:3" x14ac:dyDescent="0.3">
      <c r="A615" s="82">
        <v>614</v>
      </c>
      <c r="B615" s="82" t="s">
        <v>47</v>
      </c>
      <c r="C615" s="82">
        <v>9</v>
      </c>
    </row>
    <row r="616" spans="1:3" x14ac:dyDescent="0.3">
      <c r="A616" s="82">
        <v>615</v>
      </c>
      <c r="B616" s="82" t="s">
        <v>47</v>
      </c>
      <c r="C616" s="82">
        <v>10</v>
      </c>
    </row>
    <row r="617" spans="1:3" x14ac:dyDescent="0.3">
      <c r="A617" s="82">
        <v>616</v>
      </c>
      <c r="B617" s="82" t="s">
        <v>47</v>
      </c>
      <c r="C617" s="82">
        <v>11</v>
      </c>
    </row>
    <row r="618" spans="1:3" x14ac:dyDescent="0.3">
      <c r="A618" s="82">
        <v>617</v>
      </c>
      <c r="B618" s="82" t="s">
        <v>47</v>
      </c>
      <c r="C618" s="82">
        <v>12</v>
      </c>
    </row>
    <row r="619" spans="1:3" x14ac:dyDescent="0.3">
      <c r="A619" s="82">
        <v>618</v>
      </c>
      <c r="B619" s="82" t="s">
        <v>47</v>
      </c>
      <c r="C619" s="82">
        <v>13</v>
      </c>
    </row>
    <row r="620" spans="1:3" x14ac:dyDescent="0.3">
      <c r="A620" s="82">
        <v>619</v>
      </c>
      <c r="B620" s="82" t="s">
        <v>47</v>
      </c>
      <c r="C620" s="82">
        <v>14</v>
      </c>
    </row>
    <row r="621" spans="1:3" x14ac:dyDescent="0.3">
      <c r="A621" s="82">
        <v>620</v>
      </c>
      <c r="B621" s="82" t="s">
        <v>47</v>
      </c>
      <c r="C621" s="82">
        <v>15</v>
      </c>
    </row>
    <row r="622" spans="1:3" x14ac:dyDescent="0.3">
      <c r="A622" s="82">
        <v>621</v>
      </c>
      <c r="B622" s="82" t="s">
        <v>48</v>
      </c>
      <c r="C622" s="82">
        <v>1</v>
      </c>
    </row>
    <row r="623" spans="1:3" x14ac:dyDescent="0.3">
      <c r="A623" s="82">
        <v>622</v>
      </c>
      <c r="B623" s="82" t="s">
        <v>48</v>
      </c>
      <c r="C623" s="82">
        <v>2</v>
      </c>
    </row>
    <row r="624" spans="1:3" x14ac:dyDescent="0.3">
      <c r="A624" s="82">
        <v>623</v>
      </c>
      <c r="B624" s="82" t="s">
        <v>48</v>
      </c>
      <c r="C624" s="82">
        <v>3</v>
      </c>
    </row>
    <row r="625" spans="1:3" x14ac:dyDescent="0.3">
      <c r="A625" s="82">
        <v>624</v>
      </c>
      <c r="B625" s="82" t="s">
        <v>48</v>
      </c>
      <c r="C625" s="82">
        <v>4</v>
      </c>
    </row>
    <row r="626" spans="1:3" x14ac:dyDescent="0.3">
      <c r="A626" s="82">
        <v>625</v>
      </c>
      <c r="B626" s="82" t="s">
        <v>48</v>
      </c>
      <c r="C626" s="82">
        <v>5</v>
      </c>
    </row>
    <row r="627" spans="1:3" x14ac:dyDescent="0.3">
      <c r="A627" s="82">
        <v>626</v>
      </c>
      <c r="B627" s="82" t="s">
        <v>48</v>
      </c>
      <c r="C627" s="82">
        <v>6</v>
      </c>
    </row>
    <row r="628" spans="1:3" x14ac:dyDescent="0.3">
      <c r="A628" s="82">
        <v>627</v>
      </c>
      <c r="B628" s="82" t="s">
        <v>48</v>
      </c>
      <c r="C628" s="82">
        <v>7</v>
      </c>
    </row>
    <row r="629" spans="1:3" x14ac:dyDescent="0.3">
      <c r="A629" s="82">
        <v>628</v>
      </c>
      <c r="B629" s="82" t="s">
        <v>48</v>
      </c>
      <c r="C629" s="82">
        <v>8</v>
      </c>
    </row>
    <row r="630" spans="1:3" x14ac:dyDescent="0.3">
      <c r="A630" s="82">
        <v>629</v>
      </c>
      <c r="B630" s="82" t="s">
        <v>48</v>
      </c>
      <c r="C630" s="82">
        <v>9</v>
      </c>
    </row>
    <row r="631" spans="1:3" x14ac:dyDescent="0.3">
      <c r="A631" s="82">
        <v>630</v>
      </c>
      <c r="B631" s="82" t="s">
        <v>48</v>
      </c>
      <c r="C631" s="82">
        <v>10</v>
      </c>
    </row>
    <row r="632" spans="1:3" x14ac:dyDescent="0.3">
      <c r="A632" s="82">
        <v>631</v>
      </c>
      <c r="B632" s="82" t="s">
        <v>48</v>
      </c>
      <c r="C632" s="82">
        <v>11</v>
      </c>
    </row>
    <row r="633" spans="1:3" x14ac:dyDescent="0.3">
      <c r="A633" s="82">
        <v>632</v>
      </c>
      <c r="B633" s="82" t="s">
        <v>48</v>
      </c>
      <c r="C633" s="82">
        <v>12</v>
      </c>
    </row>
    <row r="634" spans="1:3" x14ac:dyDescent="0.3">
      <c r="A634" s="82">
        <v>633</v>
      </c>
      <c r="B634" s="82" t="s">
        <v>48</v>
      </c>
      <c r="C634" s="82">
        <v>13</v>
      </c>
    </row>
    <row r="635" spans="1:3" x14ac:dyDescent="0.3">
      <c r="A635" s="82">
        <v>634</v>
      </c>
      <c r="B635" s="82" t="s">
        <v>48</v>
      </c>
      <c r="C635" s="82">
        <v>14</v>
      </c>
    </row>
    <row r="636" spans="1:3" x14ac:dyDescent="0.3">
      <c r="A636" s="82">
        <v>635</v>
      </c>
      <c r="B636" s="82" t="s">
        <v>48</v>
      </c>
      <c r="C636" s="82">
        <v>15</v>
      </c>
    </row>
    <row r="637" spans="1:3" x14ac:dyDescent="0.3">
      <c r="A637" s="82">
        <v>636</v>
      </c>
      <c r="B637" s="82" t="s">
        <v>48</v>
      </c>
      <c r="C637" s="82">
        <v>16</v>
      </c>
    </row>
    <row r="638" spans="1:3" x14ac:dyDescent="0.3">
      <c r="A638" s="82">
        <v>637</v>
      </c>
      <c r="B638" s="82" t="s">
        <v>48</v>
      </c>
      <c r="C638" s="82">
        <v>17</v>
      </c>
    </row>
    <row r="639" spans="1:3" x14ac:dyDescent="0.3">
      <c r="A639" s="82">
        <v>638</v>
      </c>
      <c r="B639" s="82" t="s">
        <v>48</v>
      </c>
      <c r="C639" s="82">
        <v>18</v>
      </c>
    </row>
    <row r="640" spans="1:3" x14ac:dyDescent="0.3">
      <c r="A640" s="82">
        <v>639</v>
      </c>
      <c r="B640" s="82" t="s">
        <v>48</v>
      </c>
      <c r="C640" s="82">
        <v>19</v>
      </c>
    </row>
    <row r="641" spans="1:3" x14ac:dyDescent="0.3">
      <c r="A641" s="82">
        <v>640</v>
      </c>
      <c r="B641" s="82" t="s">
        <v>48</v>
      </c>
      <c r="C641" s="82">
        <v>20</v>
      </c>
    </row>
    <row r="642" spans="1:3" x14ac:dyDescent="0.3">
      <c r="A642" s="82">
        <v>641</v>
      </c>
      <c r="B642" s="82" t="s">
        <v>49</v>
      </c>
      <c r="C642" s="82">
        <v>1</v>
      </c>
    </row>
    <row r="643" spans="1:3" x14ac:dyDescent="0.3">
      <c r="A643" s="82">
        <v>642</v>
      </c>
      <c r="B643" s="82" t="s">
        <v>49</v>
      </c>
      <c r="C643" s="82">
        <v>2</v>
      </c>
    </row>
    <row r="644" spans="1:3" x14ac:dyDescent="0.3">
      <c r="A644" s="82">
        <v>643</v>
      </c>
      <c r="B644" s="82" t="s">
        <v>49</v>
      </c>
      <c r="C644" s="82">
        <v>3</v>
      </c>
    </row>
    <row r="645" spans="1:3" x14ac:dyDescent="0.3">
      <c r="A645" s="82">
        <v>644</v>
      </c>
      <c r="B645" s="82" t="s">
        <v>49</v>
      </c>
      <c r="C645" s="82">
        <v>4</v>
      </c>
    </row>
    <row r="646" spans="1:3" x14ac:dyDescent="0.3">
      <c r="A646" s="82">
        <v>645</v>
      </c>
      <c r="B646" s="82" t="s">
        <v>49</v>
      </c>
      <c r="C646" s="82">
        <v>5</v>
      </c>
    </row>
    <row r="647" spans="1:3" x14ac:dyDescent="0.3">
      <c r="A647" s="82">
        <v>646</v>
      </c>
      <c r="B647" s="82" t="s">
        <v>49</v>
      </c>
      <c r="C647" s="82">
        <v>6</v>
      </c>
    </row>
    <row r="648" spans="1:3" x14ac:dyDescent="0.3">
      <c r="A648" s="82">
        <v>647</v>
      </c>
      <c r="B648" s="82" t="s">
        <v>49</v>
      </c>
      <c r="C648" s="82">
        <v>7</v>
      </c>
    </row>
    <row r="649" spans="1:3" x14ac:dyDescent="0.3">
      <c r="A649" s="82">
        <v>648</v>
      </c>
      <c r="B649" s="82" t="s">
        <v>49</v>
      </c>
      <c r="C649" s="82">
        <v>8</v>
      </c>
    </row>
    <row r="650" spans="1:3" x14ac:dyDescent="0.3">
      <c r="A650" s="82">
        <v>649</v>
      </c>
      <c r="B650" s="82" t="s">
        <v>49</v>
      </c>
      <c r="C650" s="82">
        <v>9</v>
      </c>
    </row>
    <row r="651" spans="1:3" x14ac:dyDescent="0.3">
      <c r="A651" s="82">
        <v>650</v>
      </c>
      <c r="B651" s="82" t="s">
        <v>49</v>
      </c>
      <c r="C651" s="82">
        <v>10</v>
      </c>
    </row>
    <row r="652" spans="1:3" x14ac:dyDescent="0.3">
      <c r="A652" s="82">
        <v>651</v>
      </c>
      <c r="B652" s="82" t="s">
        <v>49</v>
      </c>
      <c r="C652" s="82">
        <v>11</v>
      </c>
    </row>
    <row r="653" spans="1:3" x14ac:dyDescent="0.3">
      <c r="A653" s="82">
        <v>652</v>
      </c>
      <c r="B653" s="82" t="s">
        <v>49</v>
      </c>
      <c r="C653" s="82">
        <v>12</v>
      </c>
    </row>
    <row r="654" spans="1:3" x14ac:dyDescent="0.3">
      <c r="A654" s="82">
        <v>653</v>
      </c>
      <c r="B654" s="82" t="s">
        <v>49</v>
      </c>
      <c r="C654" s="82">
        <v>13</v>
      </c>
    </row>
    <row r="655" spans="1:3" x14ac:dyDescent="0.3">
      <c r="A655" s="82">
        <v>654</v>
      </c>
      <c r="B655" s="82" t="s">
        <v>49</v>
      </c>
      <c r="C655" s="82">
        <v>14</v>
      </c>
    </row>
    <row r="656" spans="1:3" x14ac:dyDescent="0.3">
      <c r="A656" s="82">
        <v>655</v>
      </c>
      <c r="B656" s="82" t="s">
        <v>49</v>
      </c>
      <c r="C656" s="82">
        <v>15</v>
      </c>
    </row>
    <row r="657" spans="1:3" x14ac:dyDescent="0.3">
      <c r="A657" s="82">
        <v>656</v>
      </c>
      <c r="B657" s="82" t="s">
        <v>49</v>
      </c>
      <c r="C657" s="82">
        <v>16</v>
      </c>
    </row>
    <row r="658" spans="1:3" x14ac:dyDescent="0.3">
      <c r="A658" s="82">
        <v>657</v>
      </c>
      <c r="B658" s="82" t="s">
        <v>49</v>
      </c>
      <c r="C658" s="82">
        <v>17</v>
      </c>
    </row>
    <row r="659" spans="1:3" x14ac:dyDescent="0.3">
      <c r="A659" s="82">
        <v>658</v>
      </c>
      <c r="B659" s="82" t="s">
        <v>49</v>
      </c>
      <c r="C659" s="82">
        <v>18</v>
      </c>
    </row>
    <row r="660" spans="1:3" x14ac:dyDescent="0.3">
      <c r="A660" s="82">
        <v>659</v>
      </c>
      <c r="B660" s="82" t="s">
        <v>49</v>
      </c>
      <c r="C660" s="82">
        <v>19</v>
      </c>
    </row>
    <row r="661" spans="1:3" x14ac:dyDescent="0.3">
      <c r="A661" s="82">
        <v>660</v>
      </c>
      <c r="B661" s="82" t="s">
        <v>49</v>
      </c>
      <c r="C661" s="82">
        <v>20</v>
      </c>
    </row>
    <row r="662" spans="1:3" x14ac:dyDescent="0.3">
      <c r="A662" s="82">
        <v>661</v>
      </c>
      <c r="B662" s="82" t="s">
        <v>50</v>
      </c>
      <c r="C662" s="82">
        <v>1</v>
      </c>
    </row>
    <row r="663" spans="1:3" x14ac:dyDescent="0.3">
      <c r="A663" s="82">
        <v>662</v>
      </c>
      <c r="B663" s="82" t="s">
        <v>50</v>
      </c>
      <c r="C663" s="82">
        <v>2</v>
      </c>
    </row>
    <row r="664" spans="1:3" x14ac:dyDescent="0.3">
      <c r="A664" s="82">
        <v>663</v>
      </c>
      <c r="B664" s="82" t="s">
        <v>50</v>
      </c>
      <c r="C664" s="82">
        <v>3</v>
      </c>
    </row>
    <row r="665" spans="1:3" x14ac:dyDescent="0.3">
      <c r="A665" s="82">
        <v>664</v>
      </c>
      <c r="B665" s="82" t="s">
        <v>50</v>
      </c>
      <c r="C665" s="82">
        <v>4</v>
      </c>
    </row>
    <row r="666" spans="1:3" x14ac:dyDescent="0.3">
      <c r="A666" s="82">
        <v>665</v>
      </c>
      <c r="B666" s="82" t="s">
        <v>50</v>
      </c>
      <c r="C666" s="82">
        <v>5</v>
      </c>
    </row>
    <row r="667" spans="1:3" x14ac:dyDescent="0.3">
      <c r="A667" s="82">
        <v>666</v>
      </c>
      <c r="B667" s="82" t="s">
        <v>51</v>
      </c>
      <c r="C667" s="82">
        <v>1</v>
      </c>
    </row>
    <row r="668" spans="1:3" x14ac:dyDescent="0.3">
      <c r="A668" s="82">
        <v>667</v>
      </c>
      <c r="B668" s="82" t="s">
        <v>51</v>
      </c>
      <c r="C668" s="82">
        <v>2</v>
      </c>
    </row>
    <row r="669" spans="1:3" x14ac:dyDescent="0.3">
      <c r="A669" s="82">
        <v>668</v>
      </c>
      <c r="B669" s="82" t="s">
        <v>51</v>
      </c>
      <c r="C669" s="82">
        <v>3</v>
      </c>
    </row>
    <row r="670" spans="1:3" x14ac:dyDescent="0.3">
      <c r="A670" s="82">
        <v>669</v>
      </c>
      <c r="B670" s="82" t="s">
        <v>51</v>
      </c>
      <c r="C670" s="82">
        <v>4</v>
      </c>
    </row>
    <row r="671" spans="1:3" x14ac:dyDescent="0.3">
      <c r="A671" s="82">
        <v>670</v>
      </c>
      <c r="B671" s="82" t="s">
        <v>51</v>
      </c>
      <c r="C671" s="82">
        <v>5</v>
      </c>
    </row>
    <row r="672" spans="1:3" x14ac:dyDescent="0.3">
      <c r="A672" s="82">
        <v>671</v>
      </c>
      <c r="B672" s="82" t="s">
        <v>51</v>
      </c>
      <c r="C672" s="82">
        <v>6</v>
      </c>
    </row>
    <row r="673" spans="1:3" x14ac:dyDescent="0.3">
      <c r="A673" s="82">
        <v>672</v>
      </c>
      <c r="B673" s="82" t="s">
        <v>51</v>
      </c>
      <c r="C673" s="82">
        <v>7</v>
      </c>
    </row>
    <row r="674" spans="1:3" x14ac:dyDescent="0.3">
      <c r="A674" s="82">
        <v>673</v>
      </c>
      <c r="B674" s="82" t="s">
        <v>51</v>
      </c>
      <c r="C674" s="82">
        <v>8</v>
      </c>
    </row>
    <row r="675" spans="1:3" x14ac:dyDescent="0.3">
      <c r="A675" s="82">
        <v>674</v>
      </c>
      <c r="B675" s="82" t="s">
        <v>51</v>
      </c>
      <c r="C675" s="82">
        <v>9</v>
      </c>
    </row>
    <row r="676" spans="1:3" x14ac:dyDescent="0.3">
      <c r="A676" s="82">
        <v>675</v>
      </c>
      <c r="B676" s="82" t="s">
        <v>51</v>
      </c>
      <c r="C676" s="82">
        <v>10</v>
      </c>
    </row>
    <row r="677" spans="1:3" x14ac:dyDescent="0.3">
      <c r="A677" s="82">
        <v>676</v>
      </c>
      <c r="B677" s="82" t="s">
        <v>52</v>
      </c>
      <c r="C677" s="82">
        <v>1</v>
      </c>
    </row>
    <row r="678" spans="1:3" x14ac:dyDescent="0.3">
      <c r="A678" s="82">
        <v>677</v>
      </c>
      <c r="B678" s="82" t="s">
        <v>52</v>
      </c>
      <c r="C678" s="82">
        <v>2</v>
      </c>
    </row>
    <row r="679" spans="1:3" x14ac:dyDescent="0.3">
      <c r="A679" s="82">
        <v>678</v>
      </c>
      <c r="B679" s="82" t="s">
        <v>52</v>
      </c>
      <c r="C679" s="82">
        <v>3</v>
      </c>
    </row>
    <row r="680" spans="1:3" x14ac:dyDescent="0.3">
      <c r="A680" s="82">
        <v>679</v>
      </c>
      <c r="B680" s="82" t="s">
        <v>52</v>
      </c>
      <c r="C680" s="82">
        <v>4</v>
      </c>
    </row>
    <row r="681" spans="1:3" x14ac:dyDescent="0.3">
      <c r="A681" s="82">
        <v>680</v>
      </c>
      <c r="B681" s="82" t="s">
        <v>52</v>
      </c>
      <c r="C681" s="82">
        <v>5</v>
      </c>
    </row>
    <row r="682" spans="1:3" x14ac:dyDescent="0.3">
      <c r="A682" s="82">
        <v>681</v>
      </c>
      <c r="B682" s="82" t="s">
        <v>52</v>
      </c>
      <c r="C682" s="82">
        <v>6</v>
      </c>
    </row>
    <row r="683" spans="1:3" x14ac:dyDescent="0.3">
      <c r="A683" s="82">
        <v>682</v>
      </c>
      <c r="B683" s="82" t="s">
        <v>52</v>
      </c>
      <c r="C683" s="82">
        <v>7</v>
      </c>
    </row>
    <row r="684" spans="1:3" x14ac:dyDescent="0.3">
      <c r="A684" s="82">
        <v>683</v>
      </c>
      <c r="B684" s="82" t="s">
        <v>52</v>
      </c>
      <c r="C684" s="82">
        <v>8</v>
      </c>
    </row>
    <row r="685" spans="1:3" x14ac:dyDescent="0.3">
      <c r="A685" s="82">
        <v>684</v>
      </c>
      <c r="B685" s="82" t="s">
        <v>52</v>
      </c>
      <c r="C685" s="82">
        <v>9</v>
      </c>
    </row>
    <row r="686" spans="1:3" x14ac:dyDescent="0.3">
      <c r="A686" s="82">
        <v>685</v>
      </c>
      <c r="B686" s="82" t="s">
        <v>52</v>
      </c>
      <c r="C686" s="82">
        <v>10</v>
      </c>
    </row>
    <row r="687" spans="1:3" x14ac:dyDescent="0.3">
      <c r="A687" s="82">
        <v>686</v>
      </c>
      <c r="B687" s="82" t="s">
        <v>52</v>
      </c>
      <c r="C687" s="82">
        <v>11</v>
      </c>
    </row>
    <row r="688" spans="1:3" x14ac:dyDescent="0.3">
      <c r="A688" s="82">
        <v>687</v>
      </c>
      <c r="B688" s="82" t="s">
        <v>52</v>
      </c>
      <c r="C688" s="82">
        <v>12</v>
      </c>
    </row>
    <row r="689" spans="1:3" x14ac:dyDescent="0.3">
      <c r="A689" s="82">
        <v>688</v>
      </c>
      <c r="B689" s="82" t="s">
        <v>52</v>
      </c>
      <c r="C689" s="82">
        <v>13</v>
      </c>
    </row>
    <row r="690" spans="1:3" x14ac:dyDescent="0.3">
      <c r="A690" s="82">
        <v>689</v>
      </c>
      <c r="B690" s="82" t="s">
        <v>52</v>
      </c>
      <c r="C690" s="82">
        <v>14</v>
      </c>
    </row>
    <row r="691" spans="1:3" x14ac:dyDescent="0.3">
      <c r="A691" s="82">
        <v>690</v>
      </c>
      <c r="B691" s="82" t="s">
        <v>52</v>
      </c>
      <c r="C691" s="82">
        <v>15</v>
      </c>
    </row>
    <row r="692" spans="1:3" x14ac:dyDescent="0.3">
      <c r="A692" s="82">
        <v>691</v>
      </c>
      <c r="B692" s="82" t="s">
        <v>52</v>
      </c>
      <c r="C692" s="82">
        <v>16</v>
      </c>
    </row>
    <row r="693" spans="1:3" x14ac:dyDescent="0.3">
      <c r="A693" s="82">
        <v>692</v>
      </c>
      <c r="B693" s="82" t="s">
        <v>52</v>
      </c>
      <c r="C693" s="82">
        <v>17</v>
      </c>
    </row>
    <row r="694" spans="1:3" x14ac:dyDescent="0.3">
      <c r="A694" s="82">
        <v>693</v>
      </c>
      <c r="B694" s="82" t="s">
        <v>52</v>
      </c>
      <c r="C694" s="82">
        <v>18</v>
      </c>
    </row>
    <row r="695" spans="1:3" x14ac:dyDescent="0.3">
      <c r="A695" s="82">
        <v>694</v>
      </c>
      <c r="B695" s="82" t="s">
        <v>52</v>
      </c>
      <c r="C695" s="82">
        <v>19</v>
      </c>
    </row>
    <row r="696" spans="1:3" x14ac:dyDescent="0.3">
      <c r="A696" s="82">
        <v>695</v>
      </c>
      <c r="B696" s="82" t="s">
        <v>52</v>
      </c>
      <c r="C696" s="82">
        <v>20</v>
      </c>
    </row>
    <row r="697" spans="1:3" x14ac:dyDescent="0.3">
      <c r="A697" s="82">
        <v>696</v>
      </c>
      <c r="B697" s="82" t="s">
        <v>53</v>
      </c>
      <c r="C697" s="82">
        <v>1</v>
      </c>
    </row>
    <row r="698" spans="1:3" x14ac:dyDescent="0.3">
      <c r="A698" s="82">
        <v>697</v>
      </c>
      <c r="B698" s="82" t="s">
        <v>53</v>
      </c>
      <c r="C698" s="82">
        <v>2</v>
      </c>
    </row>
    <row r="699" spans="1:3" x14ac:dyDescent="0.3">
      <c r="A699" s="82">
        <v>698</v>
      </c>
      <c r="B699" s="82" t="s">
        <v>53</v>
      </c>
      <c r="C699" s="82">
        <v>3</v>
      </c>
    </row>
    <row r="700" spans="1:3" x14ac:dyDescent="0.3">
      <c r="A700" s="82">
        <v>699</v>
      </c>
      <c r="B700" s="82" t="s">
        <v>53</v>
      </c>
      <c r="C700" s="82">
        <v>4</v>
      </c>
    </row>
    <row r="701" spans="1:3" x14ac:dyDescent="0.3">
      <c r="A701" s="82">
        <v>700</v>
      </c>
      <c r="B701" s="82" t="s">
        <v>53</v>
      </c>
      <c r="C701" s="82">
        <v>5</v>
      </c>
    </row>
    <row r="702" spans="1:3" x14ac:dyDescent="0.3">
      <c r="A702" s="82">
        <v>701</v>
      </c>
      <c r="B702" s="82" t="s">
        <v>53</v>
      </c>
      <c r="C702" s="82">
        <v>6</v>
      </c>
    </row>
    <row r="703" spans="1:3" x14ac:dyDescent="0.3">
      <c r="A703" s="82">
        <v>702</v>
      </c>
      <c r="B703" s="82" t="s">
        <v>53</v>
      </c>
      <c r="C703" s="82">
        <v>7</v>
      </c>
    </row>
    <row r="704" spans="1:3" x14ac:dyDescent="0.3">
      <c r="A704" s="82">
        <v>703</v>
      </c>
      <c r="B704" s="82" t="s">
        <v>53</v>
      </c>
      <c r="C704" s="82">
        <v>8</v>
      </c>
    </row>
    <row r="705" spans="1:3" x14ac:dyDescent="0.3">
      <c r="A705" s="82">
        <v>704</v>
      </c>
      <c r="B705" s="82" t="s">
        <v>53</v>
      </c>
      <c r="C705" s="82">
        <v>9</v>
      </c>
    </row>
    <row r="706" spans="1:3" x14ac:dyDescent="0.3">
      <c r="A706" s="82">
        <v>705</v>
      </c>
      <c r="B706" s="82" t="s">
        <v>53</v>
      </c>
      <c r="C706" s="82">
        <v>10</v>
      </c>
    </row>
    <row r="707" spans="1:3" x14ac:dyDescent="0.3">
      <c r="A707" s="82">
        <v>706</v>
      </c>
      <c r="B707" s="82" t="s">
        <v>53</v>
      </c>
      <c r="C707" s="82">
        <v>11</v>
      </c>
    </row>
    <row r="708" spans="1:3" x14ac:dyDescent="0.3">
      <c r="A708" s="82">
        <v>707</v>
      </c>
      <c r="B708" s="82" t="s">
        <v>53</v>
      </c>
      <c r="C708" s="82">
        <v>12</v>
      </c>
    </row>
    <row r="709" spans="1:3" x14ac:dyDescent="0.3">
      <c r="A709" s="82">
        <v>708</v>
      </c>
      <c r="B709" s="82" t="s">
        <v>53</v>
      </c>
      <c r="C709" s="82">
        <v>13</v>
      </c>
    </row>
    <row r="710" spans="1:3" x14ac:dyDescent="0.3">
      <c r="A710" s="82">
        <v>709</v>
      </c>
      <c r="B710" s="82" t="s">
        <v>53</v>
      </c>
      <c r="C710" s="82">
        <v>14</v>
      </c>
    </row>
    <row r="711" spans="1:3" x14ac:dyDescent="0.3">
      <c r="A711" s="82">
        <v>710</v>
      </c>
      <c r="B711" s="82" t="s">
        <v>53</v>
      </c>
      <c r="C711" s="82">
        <v>15</v>
      </c>
    </row>
    <row r="712" spans="1:3" x14ac:dyDescent="0.3">
      <c r="A712" s="82">
        <v>711</v>
      </c>
      <c r="B712" s="82" t="s">
        <v>53</v>
      </c>
      <c r="C712" s="82">
        <v>16</v>
      </c>
    </row>
    <row r="713" spans="1:3" x14ac:dyDescent="0.3">
      <c r="A713" s="82">
        <v>712</v>
      </c>
      <c r="B713" s="82" t="s">
        <v>53</v>
      </c>
      <c r="C713" s="82">
        <v>17</v>
      </c>
    </row>
    <row r="714" spans="1:3" x14ac:dyDescent="0.3">
      <c r="A714" s="82">
        <v>713</v>
      </c>
      <c r="B714" s="82" t="s">
        <v>53</v>
      </c>
      <c r="C714" s="82">
        <v>18</v>
      </c>
    </row>
    <row r="715" spans="1:3" x14ac:dyDescent="0.3">
      <c r="A715" s="82">
        <v>714</v>
      </c>
      <c r="B715" s="82" t="s">
        <v>53</v>
      </c>
      <c r="C715" s="82">
        <v>19</v>
      </c>
    </row>
    <row r="716" spans="1:3" x14ac:dyDescent="0.3">
      <c r="A716" s="82">
        <v>715</v>
      </c>
      <c r="B716" s="82" t="s">
        <v>53</v>
      </c>
      <c r="C716" s="82">
        <v>20</v>
      </c>
    </row>
    <row r="717" spans="1:3" x14ac:dyDescent="0.3">
      <c r="A717" s="82">
        <v>716</v>
      </c>
      <c r="B717" s="82" t="s">
        <v>54</v>
      </c>
      <c r="C717" s="82">
        <v>1</v>
      </c>
    </row>
    <row r="718" spans="1:3" x14ac:dyDescent="0.3">
      <c r="A718" s="82">
        <v>717</v>
      </c>
      <c r="B718" s="82" t="s">
        <v>54</v>
      </c>
      <c r="C718" s="82">
        <v>2</v>
      </c>
    </row>
    <row r="719" spans="1:3" x14ac:dyDescent="0.3">
      <c r="A719" s="82">
        <v>718</v>
      </c>
      <c r="B719" s="82" t="s">
        <v>54</v>
      </c>
      <c r="C719" s="82">
        <v>3</v>
      </c>
    </row>
    <row r="720" spans="1:3" x14ac:dyDescent="0.3">
      <c r="A720" s="82">
        <v>719</v>
      </c>
      <c r="B720" s="82" t="s">
        <v>54</v>
      </c>
      <c r="C720" s="82">
        <v>4</v>
      </c>
    </row>
    <row r="721" spans="1:3" x14ac:dyDescent="0.3">
      <c r="A721" s="82">
        <v>720</v>
      </c>
      <c r="B721" s="82" t="s">
        <v>54</v>
      </c>
      <c r="C721" s="82">
        <v>5</v>
      </c>
    </row>
    <row r="722" spans="1:3" x14ac:dyDescent="0.3">
      <c r="A722" s="82">
        <v>721</v>
      </c>
      <c r="B722" s="82" t="s">
        <v>54</v>
      </c>
      <c r="C722" s="82">
        <v>6</v>
      </c>
    </row>
    <row r="723" spans="1:3" x14ac:dyDescent="0.3">
      <c r="A723" s="82">
        <v>722</v>
      </c>
      <c r="B723" s="82" t="s">
        <v>54</v>
      </c>
      <c r="C723" s="82">
        <v>7</v>
      </c>
    </row>
    <row r="724" spans="1:3" x14ac:dyDescent="0.3">
      <c r="A724" s="82">
        <v>723</v>
      </c>
      <c r="B724" s="82" t="s">
        <v>54</v>
      </c>
      <c r="C724" s="82">
        <v>8</v>
      </c>
    </row>
    <row r="725" spans="1:3" x14ac:dyDescent="0.3">
      <c r="A725" s="82">
        <v>724</v>
      </c>
      <c r="B725" s="82" t="s">
        <v>54</v>
      </c>
      <c r="C725" s="82">
        <v>9</v>
      </c>
    </row>
    <row r="726" spans="1:3" x14ac:dyDescent="0.3">
      <c r="A726" s="82">
        <v>725</v>
      </c>
      <c r="B726" s="82" t="s">
        <v>54</v>
      </c>
      <c r="C726" s="82">
        <v>10</v>
      </c>
    </row>
    <row r="727" spans="1:3" x14ac:dyDescent="0.3">
      <c r="A727" s="82">
        <v>726</v>
      </c>
      <c r="B727" s="82" t="s">
        <v>54</v>
      </c>
      <c r="C727" s="82">
        <v>11</v>
      </c>
    </row>
    <row r="728" spans="1:3" x14ac:dyDescent="0.3">
      <c r="A728" s="82">
        <v>727</v>
      </c>
      <c r="B728" s="82" t="s">
        <v>54</v>
      </c>
      <c r="C728" s="82">
        <v>12</v>
      </c>
    </row>
    <row r="729" spans="1:3" x14ac:dyDescent="0.3">
      <c r="A729" s="82">
        <v>728</v>
      </c>
      <c r="B729" s="82" t="s">
        <v>54</v>
      </c>
      <c r="C729" s="82">
        <v>13</v>
      </c>
    </row>
    <row r="730" spans="1:3" x14ac:dyDescent="0.3">
      <c r="A730" s="82">
        <v>729</v>
      </c>
      <c r="B730" s="82" t="s">
        <v>54</v>
      </c>
      <c r="C730" s="82">
        <v>14</v>
      </c>
    </row>
    <row r="731" spans="1:3" x14ac:dyDescent="0.3">
      <c r="A731" s="82">
        <v>730</v>
      </c>
      <c r="B731" s="82" t="s">
        <v>54</v>
      </c>
      <c r="C731" s="82">
        <v>15</v>
      </c>
    </row>
    <row r="732" spans="1:3" x14ac:dyDescent="0.3">
      <c r="A732" s="82">
        <v>731</v>
      </c>
      <c r="B732" s="82" t="s">
        <v>54</v>
      </c>
      <c r="C732" s="82">
        <v>16</v>
      </c>
    </row>
    <row r="733" spans="1:3" x14ac:dyDescent="0.3">
      <c r="A733" s="82">
        <v>732</v>
      </c>
      <c r="B733" s="82" t="s">
        <v>54</v>
      </c>
      <c r="C733" s="82">
        <v>17</v>
      </c>
    </row>
    <row r="734" spans="1:3" x14ac:dyDescent="0.3">
      <c r="A734" s="82">
        <v>733</v>
      </c>
      <c r="B734" s="82" t="s">
        <v>54</v>
      </c>
      <c r="C734" s="82">
        <v>18</v>
      </c>
    </row>
    <row r="735" spans="1:3" x14ac:dyDescent="0.3">
      <c r="A735" s="82">
        <v>734</v>
      </c>
      <c r="B735" s="82" t="s">
        <v>54</v>
      </c>
      <c r="C735" s="82">
        <v>19</v>
      </c>
    </row>
    <row r="736" spans="1:3" x14ac:dyDescent="0.3">
      <c r="A736" s="82">
        <v>735</v>
      </c>
      <c r="B736" s="82" t="s">
        <v>54</v>
      </c>
      <c r="C736" s="82">
        <v>20</v>
      </c>
    </row>
    <row r="737" spans="1:3" x14ac:dyDescent="0.3">
      <c r="A737" s="82">
        <v>736</v>
      </c>
      <c r="B737" s="82" t="s">
        <v>54</v>
      </c>
      <c r="C737" s="82">
        <v>21</v>
      </c>
    </row>
    <row r="738" spans="1:3" x14ac:dyDescent="0.3">
      <c r="A738" s="82">
        <v>737</v>
      </c>
      <c r="B738" s="82" t="s">
        <v>54</v>
      </c>
      <c r="C738" s="82">
        <v>22</v>
      </c>
    </row>
    <row r="739" spans="1:3" x14ac:dyDescent="0.3">
      <c r="A739" s="82">
        <v>738</v>
      </c>
      <c r="B739" s="82" t="s">
        <v>54</v>
      </c>
      <c r="C739" s="82">
        <v>23</v>
      </c>
    </row>
    <row r="740" spans="1:3" x14ac:dyDescent="0.3">
      <c r="A740" s="82">
        <v>739</v>
      </c>
      <c r="B740" s="82" t="s">
        <v>54</v>
      </c>
      <c r="C740" s="82">
        <v>24</v>
      </c>
    </row>
    <row r="741" spans="1:3" x14ac:dyDescent="0.3">
      <c r="A741" s="82">
        <v>740</v>
      </c>
      <c r="B741" s="82" t="s">
        <v>54</v>
      </c>
      <c r="C741" s="82">
        <v>25</v>
      </c>
    </row>
    <row r="742" spans="1:3" x14ac:dyDescent="0.3">
      <c r="A742" s="82">
        <v>741</v>
      </c>
      <c r="B742" s="82" t="s">
        <v>54</v>
      </c>
      <c r="C742" s="82">
        <v>26</v>
      </c>
    </row>
    <row r="743" spans="1:3" x14ac:dyDescent="0.3">
      <c r="A743" s="82">
        <v>742</v>
      </c>
      <c r="B743" s="82" t="s">
        <v>54</v>
      </c>
      <c r="C743" s="82">
        <v>27</v>
      </c>
    </row>
    <row r="744" spans="1:3" x14ac:dyDescent="0.3">
      <c r="A744" s="82">
        <v>743</v>
      </c>
      <c r="B744" s="82" t="s">
        <v>54</v>
      </c>
      <c r="C744" s="82">
        <v>28</v>
      </c>
    </row>
    <row r="745" spans="1:3" x14ac:dyDescent="0.3">
      <c r="A745" s="82">
        <v>744</v>
      </c>
      <c r="B745" s="82" t="s">
        <v>54</v>
      </c>
      <c r="C745" s="82">
        <v>29</v>
      </c>
    </row>
    <row r="746" spans="1:3" x14ac:dyDescent="0.3">
      <c r="A746" s="82">
        <v>745</v>
      </c>
      <c r="B746" s="82" t="s">
        <v>54</v>
      </c>
      <c r="C746" s="82">
        <v>30</v>
      </c>
    </row>
    <row r="747" spans="1:3" x14ac:dyDescent="0.3">
      <c r="A747" s="82">
        <v>746</v>
      </c>
      <c r="B747" s="82" t="s">
        <v>55</v>
      </c>
      <c r="C747" s="82">
        <v>1</v>
      </c>
    </row>
    <row r="748" spans="1:3" x14ac:dyDescent="0.3">
      <c r="A748" s="82">
        <v>747</v>
      </c>
      <c r="B748" s="82" t="s">
        <v>55</v>
      </c>
      <c r="C748" s="82">
        <v>2</v>
      </c>
    </row>
    <row r="749" spans="1:3" x14ac:dyDescent="0.3">
      <c r="A749" s="82">
        <v>748</v>
      </c>
      <c r="B749" s="82" t="s">
        <v>55</v>
      </c>
      <c r="C749" s="82">
        <v>3</v>
      </c>
    </row>
    <row r="750" spans="1:3" x14ac:dyDescent="0.3">
      <c r="A750" s="82">
        <v>749</v>
      </c>
      <c r="B750" s="82" t="s">
        <v>55</v>
      </c>
      <c r="C750" s="82">
        <v>4</v>
      </c>
    </row>
    <row r="751" spans="1:3" x14ac:dyDescent="0.3">
      <c r="A751" s="82">
        <v>750</v>
      </c>
      <c r="B751" s="82" t="s">
        <v>55</v>
      </c>
      <c r="C751" s="82">
        <v>5</v>
      </c>
    </row>
    <row r="752" spans="1:3" x14ac:dyDescent="0.3">
      <c r="A752" s="82">
        <v>751</v>
      </c>
      <c r="B752" s="82" t="s">
        <v>55</v>
      </c>
      <c r="C752" s="82">
        <v>6</v>
      </c>
    </row>
    <row r="753" spans="1:3" x14ac:dyDescent="0.3">
      <c r="A753" s="82">
        <v>752</v>
      </c>
      <c r="B753" s="82" t="s">
        <v>55</v>
      </c>
      <c r="C753" s="82">
        <v>7</v>
      </c>
    </row>
    <row r="754" spans="1:3" x14ac:dyDescent="0.3">
      <c r="A754" s="82">
        <v>753</v>
      </c>
      <c r="B754" s="82" t="s">
        <v>55</v>
      </c>
      <c r="C754" s="82">
        <v>8</v>
      </c>
    </row>
    <row r="755" spans="1:3" x14ac:dyDescent="0.3">
      <c r="A755" s="82">
        <v>754</v>
      </c>
      <c r="B755" s="82" t="s">
        <v>55</v>
      </c>
      <c r="C755" s="82">
        <v>9</v>
      </c>
    </row>
    <row r="756" spans="1:3" x14ac:dyDescent="0.3">
      <c r="A756" s="82">
        <v>755</v>
      </c>
      <c r="B756" s="82" t="s">
        <v>55</v>
      </c>
      <c r="C756" s="82">
        <v>10</v>
      </c>
    </row>
    <row r="757" spans="1:3" x14ac:dyDescent="0.3">
      <c r="A757" s="82">
        <v>756</v>
      </c>
      <c r="B757" s="82" t="s">
        <v>55</v>
      </c>
      <c r="C757" s="82">
        <v>11</v>
      </c>
    </row>
    <row r="758" spans="1:3" x14ac:dyDescent="0.3">
      <c r="A758" s="82">
        <v>757</v>
      </c>
      <c r="B758" s="82" t="s">
        <v>55</v>
      </c>
      <c r="C758" s="82">
        <v>12</v>
      </c>
    </row>
    <row r="759" spans="1:3" x14ac:dyDescent="0.3">
      <c r="A759" s="82">
        <v>758</v>
      </c>
      <c r="B759" s="82" t="s">
        <v>55</v>
      </c>
      <c r="C759" s="82">
        <v>13</v>
      </c>
    </row>
    <row r="760" spans="1:3" x14ac:dyDescent="0.3">
      <c r="A760" s="82">
        <v>759</v>
      </c>
      <c r="B760" s="82" t="s">
        <v>55</v>
      </c>
      <c r="C760" s="82">
        <v>14</v>
      </c>
    </row>
    <row r="761" spans="1:3" x14ac:dyDescent="0.3">
      <c r="A761" s="82">
        <v>760</v>
      </c>
      <c r="B761" s="82" t="s">
        <v>55</v>
      </c>
      <c r="C761" s="82">
        <v>15</v>
      </c>
    </row>
    <row r="762" spans="1:3" x14ac:dyDescent="0.3">
      <c r="A762" s="82">
        <v>761</v>
      </c>
      <c r="B762" s="82" t="s">
        <v>55</v>
      </c>
      <c r="C762" s="82">
        <v>16</v>
      </c>
    </row>
    <row r="763" spans="1:3" x14ac:dyDescent="0.3">
      <c r="A763" s="82">
        <v>762</v>
      </c>
      <c r="B763" s="82" t="s">
        <v>55</v>
      </c>
      <c r="C763" s="82">
        <v>17</v>
      </c>
    </row>
    <row r="764" spans="1:3" x14ac:dyDescent="0.3">
      <c r="A764" s="82">
        <v>763</v>
      </c>
      <c r="B764" s="82" t="s">
        <v>55</v>
      </c>
      <c r="C764" s="82">
        <v>18</v>
      </c>
    </row>
    <row r="765" spans="1:3" x14ac:dyDescent="0.3">
      <c r="A765" s="82">
        <v>764</v>
      </c>
      <c r="B765" s="82" t="s">
        <v>55</v>
      </c>
      <c r="C765" s="82">
        <v>19</v>
      </c>
    </row>
    <row r="766" spans="1:3" x14ac:dyDescent="0.3">
      <c r="A766" s="82">
        <v>765</v>
      </c>
      <c r="B766" s="82" t="s">
        <v>55</v>
      </c>
      <c r="C766" s="82">
        <v>20</v>
      </c>
    </row>
    <row r="767" spans="1:3" x14ac:dyDescent="0.3">
      <c r="A767" s="82">
        <v>766</v>
      </c>
      <c r="B767" s="82" t="s">
        <v>55</v>
      </c>
      <c r="C767" s="82">
        <v>21</v>
      </c>
    </row>
    <row r="768" spans="1:3" x14ac:dyDescent="0.3">
      <c r="A768" s="82">
        <v>767</v>
      </c>
      <c r="B768" s="82" t="s">
        <v>55</v>
      </c>
      <c r="C768" s="82">
        <v>22</v>
      </c>
    </row>
    <row r="769" spans="1:3" x14ac:dyDescent="0.3">
      <c r="A769" s="82">
        <v>768</v>
      </c>
      <c r="B769" s="82" t="s">
        <v>55</v>
      </c>
      <c r="C769" s="82">
        <v>23</v>
      </c>
    </row>
    <row r="770" spans="1:3" x14ac:dyDescent="0.3">
      <c r="A770" s="82">
        <v>769</v>
      </c>
      <c r="B770" s="82" t="s">
        <v>55</v>
      </c>
      <c r="C770" s="82">
        <v>24</v>
      </c>
    </row>
    <row r="771" spans="1:3" x14ac:dyDescent="0.3">
      <c r="A771" s="82">
        <v>770</v>
      </c>
      <c r="B771" s="82" t="s">
        <v>55</v>
      </c>
      <c r="C771" s="82">
        <v>25</v>
      </c>
    </row>
    <row r="772" spans="1:3" x14ac:dyDescent="0.3">
      <c r="A772" s="82">
        <v>771</v>
      </c>
      <c r="B772" s="82" t="s">
        <v>55</v>
      </c>
      <c r="C772" s="82">
        <v>26</v>
      </c>
    </row>
    <row r="773" spans="1:3" x14ac:dyDescent="0.3">
      <c r="A773" s="82">
        <v>772</v>
      </c>
      <c r="B773" s="82" t="s">
        <v>55</v>
      </c>
      <c r="C773" s="82">
        <v>27</v>
      </c>
    </row>
    <row r="774" spans="1:3" x14ac:dyDescent="0.3">
      <c r="A774" s="82">
        <v>773</v>
      </c>
      <c r="B774" s="82" t="s">
        <v>55</v>
      </c>
      <c r="C774" s="82">
        <v>28</v>
      </c>
    </row>
    <row r="775" spans="1:3" x14ac:dyDescent="0.3">
      <c r="A775" s="82">
        <v>774</v>
      </c>
      <c r="B775" s="82" t="s">
        <v>55</v>
      </c>
      <c r="C775" s="82">
        <v>29</v>
      </c>
    </row>
    <row r="776" spans="1:3" x14ac:dyDescent="0.3">
      <c r="A776" s="82">
        <v>775</v>
      </c>
      <c r="B776" s="82" t="s">
        <v>55</v>
      </c>
      <c r="C776" s="82">
        <v>30</v>
      </c>
    </row>
    <row r="777" spans="1:3" x14ac:dyDescent="0.3">
      <c r="A777" s="82">
        <v>776</v>
      </c>
      <c r="B777" s="82" t="s">
        <v>55</v>
      </c>
      <c r="C777" s="82">
        <v>31</v>
      </c>
    </row>
    <row r="778" spans="1:3" x14ac:dyDescent="0.3">
      <c r="A778" s="82">
        <v>777</v>
      </c>
      <c r="B778" s="82" t="s">
        <v>55</v>
      </c>
      <c r="C778" s="82">
        <v>32</v>
      </c>
    </row>
    <row r="779" spans="1:3" x14ac:dyDescent="0.3">
      <c r="A779" s="82">
        <v>778</v>
      </c>
      <c r="B779" s="82" t="s">
        <v>55</v>
      </c>
      <c r="C779" s="82">
        <v>33</v>
      </c>
    </row>
    <row r="780" spans="1:3" x14ac:dyDescent="0.3">
      <c r="A780" s="82">
        <v>779</v>
      </c>
      <c r="B780" s="82" t="s">
        <v>55</v>
      </c>
      <c r="C780" s="82">
        <v>34</v>
      </c>
    </row>
    <row r="781" spans="1:3" x14ac:dyDescent="0.3">
      <c r="A781" s="82">
        <v>780</v>
      </c>
      <c r="B781" s="82" t="s">
        <v>55</v>
      </c>
      <c r="C781" s="82">
        <v>35</v>
      </c>
    </row>
    <row r="782" spans="1:3" x14ac:dyDescent="0.3">
      <c r="A782" s="82">
        <v>781</v>
      </c>
      <c r="B782" s="82" t="s">
        <v>55</v>
      </c>
      <c r="C782" s="82">
        <v>36</v>
      </c>
    </row>
    <row r="783" spans="1:3" x14ac:dyDescent="0.3">
      <c r="A783" s="82">
        <v>782</v>
      </c>
      <c r="B783" s="82" t="s">
        <v>55</v>
      </c>
      <c r="C783" s="82">
        <v>37</v>
      </c>
    </row>
    <row r="784" spans="1:3" x14ac:dyDescent="0.3">
      <c r="A784" s="82">
        <v>783</v>
      </c>
      <c r="B784" s="82" t="s">
        <v>55</v>
      </c>
      <c r="C784" s="82">
        <v>38</v>
      </c>
    </row>
    <row r="785" spans="1:8" x14ac:dyDescent="0.3">
      <c r="A785" s="82">
        <v>784</v>
      </c>
      <c r="B785" s="82" t="s">
        <v>55</v>
      </c>
      <c r="C785" s="82">
        <v>39</v>
      </c>
    </row>
    <row r="786" spans="1:8" x14ac:dyDescent="0.3">
      <c r="A786" s="82">
        <v>785</v>
      </c>
      <c r="B786" s="82" t="s">
        <v>55</v>
      </c>
      <c r="C786" s="82">
        <v>40</v>
      </c>
    </row>
    <row r="787" spans="1:8" x14ac:dyDescent="0.3">
      <c r="A787" s="82">
        <v>786</v>
      </c>
      <c r="B787" s="82" t="s">
        <v>55</v>
      </c>
      <c r="C787" s="82">
        <v>41</v>
      </c>
    </row>
    <row r="788" spans="1:8" x14ac:dyDescent="0.3">
      <c r="A788" s="82">
        <v>787</v>
      </c>
      <c r="B788" s="82" t="s">
        <v>55</v>
      </c>
      <c r="C788" s="82">
        <v>42</v>
      </c>
    </row>
    <row r="789" spans="1:8" x14ac:dyDescent="0.3">
      <c r="A789" s="82">
        <v>788</v>
      </c>
      <c r="B789" s="82" t="s">
        <v>55</v>
      </c>
      <c r="C789" s="82">
        <v>43</v>
      </c>
    </row>
    <row r="790" spans="1:8" x14ac:dyDescent="0.3">
      <c r="A790" s="82">
        <v>789</v>
      </c>
      <c r="B790" s="82" t="s">
        <v>55</v>
      </c>
      <c r="C790" s="82">
        <v>44</v>
      </c>
    </row>
    <row r="791" spans="1:8" x14ac:dyDescent="0.3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 x14ac:dyDescent="0.3">
      <c r="A792" s="82">
        <v>791</v>
      </c>
      <c r="B792" s="82" t="s">
        <v>56</v>
      </c>
      <c r="C792" s="82">
        <v>1</v>
      </c>
    </row>
    <row r="793" spans="1:8" x14ac:dyDescent="0.3">
      <c r="A793" s="82">
        <v>792</v>
      </c>
      <c r="B793" s="82" t="s">
        <v>56</v>
      </c>
      <c r="C793" s="82">
        <v>2</v>
      </c>
    </row>
    <row r="794" spans="1:8" x14ac:dyDescent="0.3">
      <c r="A794" s="82">
        <v>793</v>
      </c>
      <c r="B794" s="82" t="s">
        <v>56</v>
      </c>
      <c r="C794" s="82">
        <v>3</v>
      </c>
    </row>
    <row r="795" spans="1:8" x14ac:dyDescent="0.3">
      <c r="A795" s="82">
        <v>794</v>
      </c>
      <c r="B795" s="82" t="s">
        <v>56</v>
      </c>
      <c r="C795" s="82">
        <v>4</v>
      </c>
    </row>
    <row r="796" spans="1:8" x14ac:dyDescent="0.3">
      <c r="A796" s="82">
        <v>795</v>
      </c>
      <c r="B796" s="82" t="s">
        <v>56</v>
      </c>
      <c r="C796" s="82">
        <v>5</v>
      </c>
    </row>
    <row r="797" spans="1:8" x14ac:dyDescent="0.3">
      <c r="A797" s="82">
        <v>796</v>
      </c>
      <c r="B797" s="82" t="s">
        <v>56</v>
      </c>
      <c r="C797" s="82">
        <v>6</v>
      </c>
    </row>
    <row r="798" spans="1:8" x14ac:dyDescent="0.3">
      <c r="A798" s="82">
        <v>797</v>
      </c>
      <c r="B798" s="82" t="s">
        <v>56</v>
      </c>
      <c r="C798" s="82">
        <v>7</v>
      </c>
    </row>
    <row r="799" spans="1:8" x14ac:dyDescent="0.3">
      <c r="A799" s="82">
        <v>798</v>
      </c>
      <c r="B799" s="82" t="s">
        <v>56</v>
      </c>
      <c r="C799" s="82">
        <v>8</v>
      </c>
    </row>
    <row r="800" spans="1:8" x14ac:dyDescent="0.3">
      <c r="A800" s="82">
        <v>799</v>
      </c>
      <c r="B800" s="82" t="s">
        <v>56</v>
      </c>
      <c r="C800" s="82">
        <v>9</v>
      </c>
    </row>
    <row r="801" spans="1:3" x14ac:dyDescent="0.3">
      <c r="A801" s="82">
        <v>800</v>
      </c>
      <c r="B801" s="82" t="s">
        <v>56</v>
      </c>
      <c r="C801" s="82">
        <v>10</v>
      </c>
    </row>
    <row r="802" spans="1:3" x14ac:dyDescent="0.3">
      <c r="A802" s="82">
        <v>801</v>
      </c>
      <c r="B802" s="82" t="s">
        <v>57</v>
      </c>
      <c r="C802" s="82">
        <v>1</v>
      </c>
    </row>
    <row r="803" spans="1:3" x14ac:dyDescent="0.3">
      <c r="A803" s="82">
        <v>802</v>
      </c>
      <c r="B803" s="82" t="s">
        <v>57</v>
      </c>
      <c r="C803" s="82">
        <v>2</v>
      </c>
    </row>
    <row r="804" spans="1:3" x14ac:dyDescent="0.3">
      <c r="A804" s="82">
        <v>803</v>
      </c>
      <c r="B804" s="82" t="s">
        <v>57</v>
      </c>
      <c r="C804" s="82">
        <v>3</v>
      </c>
    </row>
    <row r="805" spans="1:3" x14ac:dyDescent="0.3">
      <c r="A805" s="82">
        <v>804</v>
      </c>
      <c r="B805" s="82" t="s">
        <v>57</v>
      </c>
      <c r="C805" s="82">
        <v>4</v>
      </c>
    </row>
    <row r="806" spans="1:3" x14ac:dyDescent="0.3">
      <c r="A806" s="82">
        <v>805</v>
      </c>
      <c r="B806" s="82" t="s">
        <v>57</v>
      </c>
      <c r="C806" s="82">
        <v>5</v>
      </c>
    </row>
    <row r="807" spans="1:3" x14ac:dyDescent="0.3">
      <c r="A807" s="82">
        <v>806</v>
      </c>
      <c r="B807" s="82" t="s">
        <v>57</v>
      </c>
      <c r="C807" s="82">
        <v>6</v>
      </c>
    </row>
    <row r="808" spans="1:3" x14ac:dyDescent="0.3">
      <c r="A808" s="82">
        <v>807</v>
      </c>
      <c r="B808" s="82" t="s">
        <v>57</v>
      </c>
      <c r="C808" s="82">
        <v>7</v>
      </c>
    </row>
    <row r="809" spans="1:3" x14ac:dyDescent="0.3">
      <c r="A809" s="82">
        <v>808</v>
      </c>
      <c r="B809" s="82" t="s">
        <v>57</v>
      </c>
      <c r="C809" s="82">
        <v>8</v>
      </c>
    </row>
    <row r="810" spans="1:3" x14ac:dyDescent="0.3">
      <c r="A810" s="82">
        <v>809</v>
      </c>
      <c r="B810" s="82" t="s">
        <v>57</v>
      </c>
      <c r="C810" s="82">
        <v>9</v>
      </c>
    </row>
    <row r="811" spans="1:3" x14ac:dyDescent="0.3">
      <c r="A811" s="82">
        <v>810</v>
      </c>
      <c r="B811" s="82" t="s">
        <v>57</v>
      </c>
      <c r="C811" s="82">
        <v>10</v>
      </c>
    </row>
    <row r="812" spans="1:3" x14ac:dyDescent="0.3">
      <c r="A812" s="82">
        <v>811</v>
      </c>
      <c r="B812" s="82" t="s">
        <v>58</v>
      </c>
      <c r="C812" s="82">
        <v>1</v>
      </c>
    </row>
    <row r="813" spans="1:3" x14ac:dyDescent="0.3">
      <c r="A813" s="82">
        <v>812</v>
      </c>
      <c r="B813" s="82" t="s">
        <v>58</v>
      </c>
      <c r="C813" s="82">
        <v>2</v>
      </c>
    </row>
    <row r="814" spans="1:3" x14ac:dyDescent="0.3">
      <c r="A814" s="82">
        <v>813</v>
      </c>
      <c r="B814" s="82" t="s">
        <v>58</v>
      </c>
      <c r="C814" s="82">
        <v>3</v>
      </c>
    </row>
    <row r="815" spans="1:3" x14ac:dyDescent="0.3">
      <c r="A815" s="82">
        <v>814</v>
      </c>
      <c r="B815" s="82" t="s">
        <v>58</v>
      </c>
      <c r="C815" s="82">
        <v>4</v>
      </c>
    </row>
    <row r="816" spans="1:3" x14ac:dyDescent="0.3">
      <c r="A816" s="82">
        <v>815</v>
      </c>
      <c r="B816" s="82" t="s">
        <v>58</v>
      </c>
      <c r="C816" s="82">
        <v>5</v>
      </c>
    </row>
    <row r="817" spans="1:3" x14ac:dyDescent="0.3">
      <c r="A817" s="82">
        <v>816</v>
      </c>
      <c r="B817" s="82" t="s">
        <v>58</v>
      </c>
      <c r="C817" s="82">
        <v>6</v>
      </c>
    </row>
    <row r="818" spans="1:3" x14ac:dyDescent="0.3">
      <c r="A818" s="82">
        <v>817</v>
      </c>
      <c r="B818" s="82" t="s">
        <v>58</v>
      </c>
      <c r="C818" s="82">
        <v>7</v>
      </c>
    </row>
    <row r="819" spans="1:3" x14ac:dyDescent="0.3">
      <c r="A819" s="82">
        <v>818</v>
      </c>
      <c r="B819" s="82" t="s">
        <v>58</v>
      </c>
      <c r="C819" s="82">
        <v>8</v>
      </c>
    </row>
    <row r="820" spans="1:3" x14ac:dyDescent="0.3">
      <c r="A820" s="82">
        <v>819</v>
      </c>
      <c r="B820" s="82" t="s">
        <v>58</v>
      </c>
      <c r="C820" s="82">
        <v>9</v>
      </c>
    </row>
    <row r="821" spans="1:3" x14ac:dyDescent="0.3">
      <c r="A821" s="82">
        <v>820</v>
      </c>
      <c r="B821" s="82" t="s">
        <v>58</v>
      </c>
      <c r="C821" s="82">
        <v>10</v>
      </c>
    </row>
    <row r="822" spans="1:3" x14ac:dyDescent="0.3">
      <c r="A822" s="82">
        <v>821</v>
      </c>
      <c r="B822" s="82" t="s">
        <v>59</v>
      </c>
      <c r="C822" s="82">
        <v>1</v>
      </c>
    </row>
    <row r="823" spans="1:3" x14ac:dyDescent="0.3">
      <c r="A823" s="82">
        <v>822</v>
      </c>
      <c r="B823" s="82" t="s">
        <v>59</v>
      </c>
      <c r="C823" s="82">
        <v>2</v>
      </c>
    </row>
    <row r="824" spans="1:3" x14ac:dyDescent="0.3">
      <c r="A824" s="82">
        <v>823</v>
      </c>
      <c r="B824" s="82" t="s">
        <v>59</v>
      </c>
      <c r="C824" s="82">
        <v>3</v>
      </c>
    </row>
    <row r="825" spans="1:3" x14ac:dyDescent="0.3">
      <c r="A825" s="82">
        <v>824</v>
      </c>
      <c r="B825" s="82" t="s">
        <v>59</v>
      </c>
      <c r="C825" s="82">
        <v>4</v>
      </c>
    </row>
    <row r="826" spans="1:3" x14ac:dyDescent="0.3">
      <c r="A826" s="82">
        <v>825</v>
      </c>
      <c r="B826" s="82" t="s">
        <v>59</v>
      </c>
      <c r="C826" s="82">
        <v>5</v>
      </c>
    </row>
    <row r="827" spans="1:3" x14ac:dyDescent="0.3">
      <c r="A827" s="82">
        <v>826</v>
      </c>
      <c r="B827" s="82" t="s">
        <v>59</v>
      </c>
      <c r="C827" s="82">
        <v>6</v>
      </c>
    </row>
    <row r="828" spans="1:3" x14ac:dyDescent="0.3">
      <c r="A828" s="82">
        <v>827</v>
      </c>
      <c r="B828" s="82" t="s">
        <v>59</v>
      </c>
      <c r="C828" s="82">
        <v>7</v>
      </c>
    </row>
    <row r="829" spans="1:3" x14ac:dyDescent="0.3">
      <c r="A829" s="82">
        <v>828</v>
      </c>
      <c r="B829" s="82" t="s">
        <v>59</v>
      </c>
      <c r="C829" s="82">
        <v>8</v>
      </c>
    </row>
    <row r="830" spans="1:3" x14ac:dyDescent="0.3">
      <c r="A830" s="82">
        <v>829</v>
      </c>
      <c r="B830" s="82" t="s">
        <v>59</v>
      </c>
      <c r="C830" s="82">
        <v>9</v>
      </c>
    </row>
    <row r="831" spans="1:3" x14ac:dyDescent="0.3">
      <c r="A831" s="82">
        <v>830</v>
      </c>
      <c r="B831" s="82" t="s">
        <v>59</v>
      </c>
      <c r="C831" s="82">
        <v>10</v>
      </c>
    </row>
    <row r="832" spans="1:3" x14ac:dyDescent="0.3">
      <c r="A832" s="82">
        <v>831</v>
      </c>
      <c r="B832" s="82" t="s">
        <v>60</v>
      </c>
      <c r="C832" s="82">
        <v>1</v>
      </c>
    </row>
    <row r="833" spans="1:3" x14ac:dyDescent="0.3">
      <c r="A833" s="82">
        <v>832</v>
      </c>
      <c r="B833" s="82" t="s">
        <v>60</v>
      </c>
      <c r="C833" s="82">
        <v>2</v>
      </c>
    </row>
    <row r="834" spans="1:3" x14ac:dyDescent="0.3">
      <c r="A834" s="82">
        <v>833</v>
      </c>
      <c r="B834" s="82" t="s">
        <v>60</v>
      </c>
      <c r="C834" s="82">
        <v>3</v>
      </c>
    </row>
    <row r="835" spans="1:3" x14ac:dyDescent="0.3">
      <c r="A835" s="82">
        <v>834</v>
      </c>
      <c r="B835" s="82" t="s">
        <v>60</v>
      </c>
      <c r="C835" s="82">
        <v>4</v>
      </c>
    </row>
    <row r="836" spans="1:3" x14ac:dyDescent="0.3">
      <c r="A836" s="82">
        <v>835</v>
      </c>
      <c r="B836" s="82" t="s">
        <v>60</v>
      </c>
      <c r="C836" s="82">
        <v>5</v>
      </c>
    </row>
    <row r="837" spans="1:3" x14ac:dyDescent="0.3">
      <c r="A837" s="82">
        <v>836</v>
      </c>
      <c r="B837" s="82" t="s">
        <v>60</v>
      </c>
      <c r="C837" s="82">
        <v>6</v>
      </c>
    </row>
    <row r="838" spans="1:3" x14ac:dyDescent="0.3">
      <c r="A838" s="82">
        <v>837</v>
      </c>
      <c r="B838" s="82" t="s">
        <v>60</v>
      </c>
      <c r="C838" s="82">
        <v>7</v>
      </c>
    </row>
    <row r="839" spans="1:3" x14ac:dyDescent="0.3">
      <c r="A839" s="82">
        <v>838</v>
      </c>
      <c r="B839" s="82" t="s">
        <v>60</v>
      </c>
      <c r="C839" s="82">
        <v>8</v>
      </c>
    </row>
    <row r="840" spans="1:3" x14ac:dyDescent="0.3">
      <c r="A840" s="82">
        <v>839</v>
      </c>
      <c r="B840" s="82" t="s">
        <v>60</v>
      </c>
      <c r="C840" s="82">
        <v>9</v>
      </c>
    </row>
    <row r="841" spans="1:3" x14ac:dyDescent="0.3">
      <c r="A841" s="82">
        <v>840</v>
      </c>
      <c r="B841" s="82" t="s">
        <v>60</v>
      </c>
      <c r="C841" s="82">
        <v>10</v>
      </c>
    </row>
    <row r="842" spans="1:3" x14ac:dyDescent="0.3">
      <c r="A842" s="82">
        <v>841</v>
      </c>
      <c r="B842" s="82" t="s">
        <v>56</v>
      </c>
      <c r="C842" s="82">
        <v>1</v>
      </c>
    </row>
    <row r="843" spans="1:3" x14ac:dyDescent="0.3">
      <c r="A843" s="82">
        <v>842</v>
      </c>
      <c r="B843" s="82" t="s">
        <v>56</v>
      </c>
      <c r="C843" s="82">
        <v>2</v>
      </c>
    </row>
    <row r="844" spans="1:3" x14ac:dyDescent="0.3">
      <c r="A844" s="82">
        <v>843</v>
      </c>
      <c r="B844" s="82" t="s">
        <v>56</v>
      </c>
      <c r="C844" s="82">
        <v>3</v>
      </c>
    </row>
    <row r="845" spans="1:3" x14ac:dyDescent="0.3">
      <c r="A845" s="82">
        <v>844</v>
      </c>
      <c r="B845" s="82" t="s">
        <v>56</v>
      </c>
      <c r="C845" s="82">
        <v>4</v>
      </c>
    </row>
    <row r="846" spans="1:3" x14ac:dyDescent="0.3">
      <c r="A846" s="82">
        <v>845</v>
      </c>
      <c r="B846" s="82" t="s">
        <v>56</v>
      </c>
      <c r="C846" s="82">
        <v>5</v>
      </c>
    </row>
    <row r="847" spans="1:3" x14ac:dyDescent="0.3">
      <c r="A847" s="82">
        <v>846</v>
      </c>
      <c r="B847" s="82" t="s">
        <v>56</v>
      </c>
      <c r="C847" s="82">
        <v>6</v>
      </c>
    </row>
    <row r="848" spans="1:3" x14ac:dyDescent="0.3">
      <c r="A848" s="82">
        <v>847</v>
      </c>
      <c r="B848" s="82" t="s">
        <v>56</v>
      </c>
      <c r="C848" s="82">
        <v>7</v>
      </c>
    </row>
    <row r="849" spans="1:3" x14ac:dyDescent="0.3">
      <c r="A849" s="82">
        <v>848</v>
      </c>
      <c r="B849" s="82" t="s">
        <v>56</v>
      </c>
      <c r="C849" s="82">
        <v>8</v>
      </c>
    </row>
    <row r="850" spans="1:3" x14ac:dyDescent="0.3">
      <c r="A850" s="82">
        <v>849</v>
      </c>
      <c r="B850" s="82" t="s">
        <v>56</v>
      </c>
      <c r="C850" s="82">
        <v>9</v>
      </c>
    </row>
    <row r="851" spans="1:3" x14ac:dyDescent="0.3">
      <c r="A851" s="82">
        <v>850</v>
      </c>
      <c r="B851" s="82" t="s">
        <v>56</v>
      </c>
      <c r="C851" s="82">
        <v>10</v>
      </c>
    </row>
    <row r="852" spans="1:3" x14ac:dyDescent="0.3">
      <c r="A852" s="82">
        <v>851</v>
      </c>
      <c r="B852" s="82" t="s">
        <v>57</v>
      </c>
      <c r="C852" s="82">
        <v>1</v>
      </c>
    </row>
    <row r="853" spans="1:3" x14ac:dyDescent="0.3">
      <c r="A853" s="82">
        <v>852</v>
      </c>
      <c r="B853" s="82" t="s">
        <v>57</v>
      </c>
      <c r="C853" s="82">
        <v>2</v>
      </c>
    </row>
    <row r="854" spans="1:3" x14ac:dyDescent="0.3">
      <c r="A854" s="82">
        <v>853</v>
      </c>
      <c r="B854" s="82" t="s">
        <v>57</v>
      </c>
      <c r="C854" s="82">
        <v>3</v>
      </c>
    </row>
    <row r="855" spans="1:3" x14ac:dyDescent="0.3">
      <c r="A855" s="82">
        <v>854</v>
      </c>
      <c r="B855" s="82" t="s">
        <v>57</v>
      </c>
      <c r="C855" s="82">
        <v>4</v>
      </c>
    </row>
    <row r="856" spans="1:3" x14ac:dyDescent="0.3">
      <c r="A856" s="82">
        <v>855</v>
      </c>
      <c r="B856" s="82" t="s">
        <v>57</v>
      </c>
      <c r="C856" s="82">
        <v>5</v>
      </c>
    </row>
    <row r="857" spans="1:3" x14ac:dyDescent="0.3">
      <c r="A857" s="82">
        <v>856</v>
      </c>
      <c r="B857" s="82" t="s">
        <v>57</v>
      </c>
      <c r="C857" s="82">
        <v>6</v>
      </c>
    </row>
    <row r="858" spans="1:3" x14ac:dyDescent="0.3">
      <c r="A858" s="82">
        <v>857</v>
      </c>
      <c r="B858" s="82" t="s">
        <v>57</v>
      </c>
      <c r="C858" s="82">
        <v>7</v>
      </c>
    </row>
    <row r="859" spans="1:3" x14ac:dyDescent="0.3">
      <c r="A859" s="82">
        <v>858</v>
      </c>
      <c r="B859" s="82" t="s">
        <v>57</v>
      </c>
      <c r="C859" s="82">
        <v>8</v>
      </c>
    </row>
    <row r="860" spans="1:3" x14ac:dyDescent="0.3">
      <c r="A860" s="82">
        <v>859</v>
      </c>
      <c r="B860" s="82" t="s">
        <v>57</v>
      </c>
      <c r="C860" s="82">
        <v>9</v>
      </c>
    </row>
    <row r="861" spans="1:3" x14ac:dyDescent="0.3">
      <c r="A861" s="82">
        <v>860</v>
      </c>
      <c r="B861" s="82" t="s">
        <v>57</v>
      </c>
      <c r="C861" s="82">
        <v>10</v>
      </c>
    </row>
    <row r="862" spans="1:3" x14ac:dyDescent="0.3">
      <c r="A862" s="82">
        <v>861</v>
      </c>
      <c r="B862" s="82" t="s">
        <v>58</v>
      </c>
      <c r="C862" s="82">
        <v>1</v>
      </c>
    </row>
    <row r="863" spans="1:3" x14ac:dyDescent="0.3">
      <c r="A863" s="82">
        <v>862</v>
      </c>
      <c r="B863" s="82" t="s">
        <v>58</v>
      </c>
      <c r="C863" s="82">
        <v>2</v>
      </c>
    </row>
    <row r="864" spans="1:3" x14ac:dyDescent="0.3">
      <c r="A864" s="82">
        <v>863</v>
      </c>
      <c r="B864" s="82" t="s">
        <v>58</v>
      </c>
      <c r="C864" s="82">
        <v>3</v>
      </c>
    </row>
    <row r="865" spans="1:3" x14ac:dyDescent="0.3">
      <c r="A865" s="82">
        <v>864</v>
      </c>
      <c r="B865" s="82" t="s">
        <v>58</v>
      </c>
      <c r="C865" s="82">
        <v>4</v>
      </c>
    </row>
    <row r="866" spans="1:3" x14ac:dyDescent="0.3">
      <c r="A866" s="82">
        <v>865</v>
      </c>
      <c r="B866" s="82" t="s">
        <v>58</v>
      </c>
      <c r="C866" s="82">
        <v>5</v>
      </c>
    </row>
    <row r="867" spans="1:3" x14ac:dyDescent="0.3">
      <c r="A867" s="82">
        <v>866</v>
      </c>
      <c r="B867" s="82" t="s">
        <v>58</v>
      </c>
      <c r="C867" s="82">
        <v>6</v>
      </c>
    </row>
    <row r="868" spans="1:3" x14ac:dyDescent="0.3">
      <c r="A868" s="82">
        <v>867</v>
      </c>
      <c r="B868" s="82" t="s">
        <v>58</v>
      </c>
      <c r="C868" s="82">
        <v>7</v>
      </c>
    </row>
    <row r="869" spans="1:3" x14ac:dyDescent="0.3">
      <c r="A869" s="82">
        <v>868</v>
      </c>
      <c r="B869" s="82" t="s">
        <v>58</v>
      </c>
      <c r="C869" s="82">
        <v>8</v>
      </c>
    </row>
    <row r="870" spans="1:3" x14ac:dyDescent="0.3">
      <c r="A870" s="82">
        <v>869</v>
      </c>
      <c r="B870" s="82" t="s">
        <v>58</v>
      </c>
      <c r="C870" s="82">
        <v>9</v>
      </c>
    </row>
    <row r="871" spans="1:3" x14ac:dyDescent="0.3">
      <c r="A871" s="82">
        <v>870</v>
      </c>
      <c r="B871" s="82" t="s">
        <v>58</v>
      </c>
      <c r="C871" s="82">
        <v>10</v>
      </c>
    </row>
    <row r="872" spans="1:3" x14ac:dyDescent="0.3">
      <c r="A872" s="82">
        <v>871</v>
      </c>
      <c r="B872" s="82" t="s">
        <v>59</v>
      </c>
      <c r="C872" s="82">
        <v>1</v>
      </c>
    </row>
    <row r="873" spans="1:3" x14ac:dyDescent="0.3">
      <c r="A873" s="82">
        <v>872</v>
      </c>
      <c r="B873" s="82" t="s">
        <v>59</v>
      </c>
      <c r="C873" s="82">
        <v>2</v>
      </c>
    </row>
    <row r="874" spans="1:3" x14ac:dyDescent="0.3">
      <c r="A874" s="82">
        <v>873</v>
      </c>
      <c r="B874" s="82" t="s">
        <v>59</v>
      </c>
      <c r="C874" s="82">
        <v>3</v>
      </c>
    </row>
    <row r="875" spans="1:3" x14ac:dyDescent="0.3">
      <c r="A875" s="82">
        <v>874</v>
      </c>
      <c r="B875" s="82" t="s">
        <v>59</v>
      </c>
      <c r="C875" s="82">
        <v>4</v>
      </c>
    </row>
    <row r="876" spans="1:3" x14ac:dyDescent="0.3">
      <c r="A876" s="82">
        <v>875</v>
      </c>
      <c r="B876" s="82" t="s">
        <v>59</v>
      </c>
      <c r="C876" s="82">
        <v>5</v>
      </c>
    </row>
    <row r="877" spans="1:3" x14ac:dyDescent="0.3">
      <c r="A877" s="82">
        <v>876</v>
      </c>
      <c r="B877" s="82" t="s">
        <v>59</v>
      </c>
      <c r="C877" s="82">
        <v>6</v>
      </c>
    </row>
    <row r="878" spans="1:3" x14ac:dyDescent="0.3">
      <c r="A878" s="82">
        <v>877</v>
      </c>
      <c r="B878" s="82" t="s">
        <v>59</v>
      </c>
      <c r="C878" s="82">
        <v>7</v>
      </c>
    </row>
    <row r="879" spans="1:3" x14ac:dyDescent="0.3">
      <c r="A879" s="82">
        <v>878</v>
      </c>
      <c r="B879" s="82" t="s">
        <v>59</v>
      </c>
      <c r="C879" s="82">
        <v>8</v>
      </c>
    </row>
    <row r="880" spans="1:3" x14ac:dyDescent="0.3">
      <c r="A880" s="82">
        <v>879</v>
      </c>
      <c r="B880" s="82" t="s">
        <v>59</v>
      </c>
      <c r="C880" s="82">
        <v>9</v>
      </c>
    </row>
    <row r="881" spans="1:3" x14ac:dyDescent="0.3">
      <c r="A881" s="82">
        <v>880</v>
      </c>
      <c r="B881" s="82" t="s">
        <v>59</v>
      </c>
      <c r="C881" s="82">
        <v>10</v>
      </c>
    </row>
    <row r="882" spans="1:3" x14ac:dyDescent="0.3">
      <c r="A882" s="82">
        <v>881</v>
      </c>
      <c r="B882" s="82" t="s">
        <v>60</v>
      </c>
      <c r="C882" s="82">
        <v>1</v>
      </c>
    </row>
    <row r="883" spans="1:3" x14ac:dyDescent="0.3">
      <c r="A883" s="82">
        <v>882</v>
      </c>
      <c r="B883" s="82" t="s">
        <v>60</v>
      </c>
      <c r="C883" s="82">
        <v>2</v>
      </c>
    </row>
    <row r="884" spans="1:3" x14ac:dyDescent="0.3">
      <c r="A884" s="82">
        <v>883</v>
      </c>
      <c r="B884" s="82" t="s">
        <v>60</v>
      </c>
      <c r="C884" s="82">
        <v>3</v>
      </c>
    </row>
    <row r="885" spans="1:3" x14ac:dyDescent="0.3">
      <c r="A885" s="82">
        <v>884</v>
      </c>
      <c r="B885" s="82" t="s">
        <v>60</v>
      </c>
      <c r="C885" s="82">
        <v>4</v>
      </c>
    </row>
    <row r="886" spans="1:3" x14ac:dyDescent="0.3">
      <c r="A886" s="82">
        <v>885</v>
      </c>
      <c r="B886" s="82" t="s">
        <v>60</v>
      </c>
      <c r="C886" s="82">
        <v>5</v>
      </c>
    </row>
    <row r="887" spans="1:3" x14ac:dyDescent="0.3">
      <c r="A887" s="82">
        <v>886</v>
      </c>
      <c r="B887" s="82" t="s">
        <v>60</v>
      </c>
      <c r="C887" s="82">
        <v>6</v>
      </c>
    </row>
    <row r="888" spans="1:3" x14ac:dyDescent="0.3">
      <c r="A888" s="82">
        <v>887</v>
      </c>
      <c r="B888" s="82" t="s">
        <v>60</v>
      </c>
      <c r="C888" s="82">
        <v>7</v>
      </c>
    </row>
    <row r="889" spans="1:3" x14ac:dyDescent="0.3">
      <c r="A889" s="82">
        <v>888</v>
      </c>
      <c r="B889" s="82" t="s">
        <v>60</v>
      </c>
      <c r="C889" s="82">
        <v>8</v>
      </c>
    </row>
    <row r="890" spans="1:3" x14ac:dyDescent="0.3">
      <c r="A890" s="82">
        <v>889</v>
      </c>
      <c r="B890" s="82" t="s">
        <v>60</v>
      </c>
      <c r="C890" s="82">
        <v>9</v>
      </c>
    </row>
    <row r="891" spans="1:3" x14ac:dyDescent="0.3">
      <c r="A891" s="82">
        <v>890</v>
      </c>
      <c r="B891" s="82" t="s">
        <v>60</v>
      </c>
      <c r="C891" s="82">
        <v>10</v>
      </c>
    </row>
    <row r="892" spans="1:3" x14ac:dyDescent="0.3">
      <c r="A892" s="82">
        <v>891</v>
      </c>
      <c r="B892" s="82" t="s">
        <v>56</v>
      </c>
      <c r="C892" s="82">
        <v>1</v>
      </c>
    </row>
    <row r="893" spans="1:3" x14ac:dyDescent="0.3">
      <c r="A893" s="82">
        <v>892</v>
      </c>
      <c r="B893" s="82" t="s">
        <v>56</v>
      </c>
      <c r="C893" s="82">
        <v>2</v>
      </c>
    </row>
    <row r="894" spans="1:3" x14ac:dyDescent="0.3">
      <c r="A894" s="82">
        <v>893</v>
      </c>
      <c r="B894" s="82" t="s">
        <v>56</v>
      </c>
      <c r="C894" s="82">
        <v>3</v>
      </c>
    </row>
    <row r="895" spans="1:3" x14ac:dyDescent="0.3">
      <c r="A895" s="82">
        <v>894</v>
      </c>
      <c r="B895" s="82" t="s">
        <v>56</v>
      </c>
      <c r="C895" s="82">
        <v>4</v>
      </c>
    </row>
    <row r="896" spans="1:3" x14ac:dyDescent="0.3">
      <c r="A896" s="82">
        <v>895</v>
      </c>
      <c r="B896" s="82" t="s">
        <v>56</v>
      </c>
      <c r="C896" s="82">
        <v>5</v>
      </c>
    </row>
    <row r="897" spans="1:3" x14ac:dyDescent="0.3">
      <c r="A897" s="82">
        <v>896</v>
      </c>
      <c r="B897" s="82" t="s">
        <v>56</v>
      </c>
      <c r="C897" s="82">
        <v>6</v>
      </c>
    </row>
    <row r="898" spans="1:3" x14ac:dyDescent="0.3">
      <c r="A898" s="82">
        <v>897</v>
      </c>
      <c r="B898" s="82" t="s">
        <v>56</v>
      </c>
      <c r="C898" s="82">
        <v>7</v>
      </c>
    </row>
    <row r="899" spans="1:3" x14ac:dyDescent="0.3">
      <c r="A899" s="82">
        <v>898</v>
      </c>
      <c r="B899" s="82" t="s">
        <v>56</v>
      </c>
      <c r="C899" s="82">
        <v>8</v>
      </c>
    </row>
    <row r="900" spans="1:3" x14ac:dyDescent="0.3">
      <c r="A900" s="82">
        <v>899</v>
      </c>
      <c r="B900" s="82" t="s">
        <v>56</v>
      </c>
      <c r="C900" s="82">
        <v>9</v>
      </c>
    </row>
    <row r="901" spans="1:3" x14ac:dyDescent="0.3">
      <c r="A901" s="82">
        <v>900</v>
      </c>
      <c r="B901" s="82" t="s">
        <v>56</v>
      </c>
      <c r="C901" s="82">
        <v>10</v>
      </c>
    </row>
    <row r="902" spans="1:3" x14ac:dyDescent="0.3">
      <c r="A902" s="82">
        <v>901</v>
      </c>
      <c r="B902" s="82" t="s">
        <v>57</v>
      </c>
      <c r="C902" s="82">
        <v>1</v>
      </c>
    </row>
    <row r="903" spans="1:3" x14ac:dyDescent="0.3">
      <c r="A903" s="82">
        <v>902</v>
      </c>
      <c r="B903" s="82" t="s">
        <v>57</v>
      </c>
      <c r="C903" s="82">
        <v>2</v>
      </c>
    </row>
    <row r="904" spans="1:3" x14ac:dyDescent="0.3">
      <c r="A904" s="82">
        <v>903</v>
      </c>
      <c r="B904" s="82" t="s">
        <v>57</v>
      </c>
      <c r="C904" s="82">
        <v>3</v>
      </c>
    </row>
    <row r="905" spans="1:3" x14ac:dyDescent="0.3">
      <c r="A905" s="82">
        <v>904</v>
      </c>
      <c r="B905" s="82" t="s">
        <v>57</v>
      </c>
      <c r="C905" s="82">
        <v>4</v>
      </c>
    </row>
    <row r="906" spans="1:3" x14ac:dyDescent="0.3">
      <c r="A906" s="82">
        <v>905</v>
      </c>
      <c r="B906" s="82" t="s">
        <v>57</v>
      </c>
      <c r="C906" s="82">
        <v>5</v>
      </c>
    </row>
    <row r="907" spans="1:3" x14ac:dyDescent="0.3">
      <c r="A907" s="82">
        <v>906</v>
      </c>
      <c r="B907" s="82" t="s">
        <v>57</v>
      </c>
      <c r="C907" s="82">
        <v>6</v>
      </c>
    </row>
    <row r="908" spans="1:3" x14ac:dyDescent="0.3">
      <c r="A908" s="82">
        <v>907</v>
      </c>
      <c r="B908" s="82" t="s">
        <v>57</v>
      </c>
      <c r="C908" s="82">
        <v>7</v>
      </c>
    </row>
    <row r="909" spans="1:3" x14ac:dyDescent="0.3">
      <c r="A909" s="82">
        <v>908</v>
      </c>
      <c r="B909" s="82" t="s">
        <v>57</v>
      </c>
      <c r="C909" s="82">
        <v>8</v>
      </c>
    </row>
    <row r="910" spans="1:3" x14ac:dyDescent="0.3">
      <c r="A910" s="82">
        <v>909</v>
      </c>
      <c r="B910" s="82" t="s">
        <v>57</v>
      </c>
      <c r="C910" s="82">
        <v>9</v>
      </c>
    </row>
    <row r="911" spans="1:3" x14ac:dyDescent="0.3">
      <c r="A911" s="82">
        <v>910</v>
      </c>
      <c r="B911" s="82" t="s">
        <v>57</v>
      </c>
      <c r="C911" s="82">
        <v>10</v>
      </c>
    </row>
    <row r="912" spans="1:3" x14ac:dyDescent="0.3">
      <c r="A912" s="82">
        <v>911</v>
      </c>
      <c r="B912" s="82" t="s">
        <v>58</v>
      </c>
      <c r="C912" s="82">
        <v>1</v>
      </c>
    </row>
    <row r="913" spans="1:3" x14ac:dyDescent="0.3">
      <c r="A913" s="82">
        <v>912</v>
      </c>
      <c r="B913" s="82" t="s">
        <v>58</v>
      </c>
      <c r="C913" s="82">
        <v>2</v>
      </c>
    </row>
    <row r="914" spans="1:3" x14ac:dyDescent="0.3">
      <c r="A914" s="82">
        <v>913</v>
      </c>
      <c r="B914" s="82" t="s">
        <v>58</v>
      </c>
      <c r="C914" s="82">
        <v>3</v>
      </c>
    </row>
    <row r="915" spans="1:3" x14ac:dyDescent="0.3">
      <c r="A915" s="82">
        <v>914</v>
      </c>
      <c r="B915" s="82" t="s">
        <v>58</v>
      </c>
      <c r="C915" s="82">
        <v>4</v>
      </c>
    </row>
    <row r="916" spans="1:3" x14ac:dyDescent="0.3">
      <c r="A916" s="82">
        <v>915</v>
      </c>
      <c r="B916" s="82" t="s">
        <v>58</v>
      </c>
      <c r="C916" s="82">
        <v>5</v>
      </c>
    </row>
    <row r="917" spans="1:3" x14ac:dyDescent="0.3">
      <c r="A917" s="82">
        <v>916</v>
      </c>
      <c r="B917" s="82" t="s">
        <v>58</v>
      </c>
      <c r="C917" s="82">
        <v>6</v>
      </c>
    </row>
    <row r="918" spans="1:3" x14ac:dyDescent="0.3">
      <c r="A918" s="82">
        <v>917</v>
      </c>
      <c r="B918" s="82" t="s">
        <v>58</v>
      </c>
      <c r="C918" s="82">
        <v>7</v>
      </c>
    </row>
    <row r="919" spans="1:3" x14ac:dyDescent="0.3">
      <c r="A919" s="82">
        <v>918</v>
      </c>
      <c r="B919" s="82" t="s">
        <v>58</v>
      </c>
      <c r="C919" s="82">
        <v>8</v>
      </c>
    </row>
    <row r="920" spans="1:3" x14ac:dyDescent="0.3">
      <c r="A920" s="82">
        <v>919</v>
      </c>
      <c r="B920" s="82" t="s">
        <v>58</v>
      </c>
      <c r="C920" s="82">
        <v>9</v>
      </c>
    </row>
    <row r="921" spans="1:3" x14ac:dyDescent="0.3">
      <c r="A921" s="82">
        <v>920</v>
      </c>
      <c r="B921" s="82" t="s">
        <v>58</v>
      </c>
      <c r="C921" s="82">
        <v>10</v>
      </c>
    </row>
    <row r="922" spans="1:3" x14ac:dyDescent="0.3">
      <c r="A922" s="82">
        <v>921</v>
      </c>
      <c r="B922" s="82" t="s">
        <v>59</v>
      </c>
      <c r="C922" s="82">
        <v>1</v>
      </c>
    </row>
    <row r="923" spans="1:3" x14ac:dyDescent="0.3">
      <c r="A923" s="82">
        <v>922</v>
      </c>
      <c r="B923" s="82" t="s">
        <v>59</v>
      </c>
      <c r="C923" s="82">
        <v>2</v>
      </c>
    </row>
    <row r="924" spans="1:3" x14ac:dyDescent="0.3">
      <c r="A924" s="82">
        <v>923</v>
      </c>
      <c r="B924" s="82" t="s">
        <v>59</v>
      </c>
      <c r="C924" s="82">
        <v>3</v>
      </c>
    </row>
    <row r="925" spans="1:3" x14ac:dyDescent="0.3">
      <c r="A925" s="82">
        <v>924</v>
      </c>
      <c r="B925" s="82" t="s">
        <v>59</v>
      </c>
      <c r="C925" s="82">
        <v>4</v>
      </c>
    </row>
    <row r="926" spans="1:3" x14ac:dyDescent="0.3">
      <c r="A926" s="82">
        <v>925</v>
      </c>
      <c r="B926" s="82" t="s">
        <v>59</v>
      </c>
      <c r="C926" s="82">
        <v>5</v>
      </c>
    </row>
    <row r="927" spans="1:3" x14ac:dyDescent="0.3">
      <c r="A927" s="82">
        <v>926</v>
      </c>
      <c r="B927" s="82" t="s">
        <v>59</v>
      </c>
      <c r="C927" s="82">
        <v>6</v>
      </c>
    </row>
    <row r="928" spans="1:3" x14ac:dyDescent="0.3">
      <c r="A928" s="82">
        <v>927</v>
      </c>
      <c r="B928" s="82" t="s">
        <v>59</v>
      </c>
      <c r="C928" s="82">
        <v>7</v>
      </c>
    </row>
    <row r="929" spans="1:3" x14ac:dyDescent="0.3">
      <c r="A929" s="82">
        <v>928</v>
      </c>
      <c r="B929" s="82" t="s">
        <v>59</v>
      </c>
      <c r="C929" s="82">
        <v>8</v>
      </c>
    </row>
    <row r="930" spans="1:3" x14ac:dyDescent="0.3">
      <c r="A930" s="82">
        <v>929</v>
      </c>
      <c r="B930" s="82" t="s">
        <v>59</v>
      </c>
      <c r="C930" s="82">
        <v>9</v>
      </c>
    </row>
    <row r="931" spans="1:3" x14ac:dyDescent="0.3">
      <c r="A931" s="82">
        <v>930</v>
      </c>
      <c r="B931" s="82" t="s">
        <v>59</v>
      </c>
      <c r="C931" s="82">
        <v>10</v>
      </c>
    </row>
    <row r="932" spans="1:3" x14ac:dyDescent="0.3">
      <c r="A932" s="82">
        <v>931</v>
      </c>
      <c r="B932" s="82" t="s">
        <v>60</v>
      </c>
      <c r="C932" s="82">
        <v>1</v>
      </c>
    </row>
    <row r="933" spans="1:3" x14ac:dyDescent="0.3">
      <c r="A933" s="82">
        <v>932</v>
      </c>
      <c r="B933" s="82" t="s">
        <v>60</v>
      </c>
      <c r="C933" s="82">
        <v>2</v>
      </c>
    </row>
    <row r="934" spans="1:3" x14ac:dyDescent="0.3">
      <c r="A934" s="82">
        <v>933</v>
      </c>
      <c r="B934" s="82" t="s">
        <v>60</v>
      </c>
      <c r="C934" s="82">
        <v>3</v>
      </c>
    </row>
    <row r="935" spans="1:3" x14ac:dyDescent="0.3">
      <c r="A935" s="82">
        <v>934</v>
      </c>
      <c r="B935" s="82" t="s">
        <v>60</v>
      </c>
      <c r="C935" s="82">
        <v>4</v>
      </c>
    </row>
    <row r="936" spans="1:3" x14ac:dyDescent="0.3">
      <c r="A936" s="82">
        <v>935</v>
      </c>
      <c r="B936" s="82" t="s">
        <v>60</v>
      </c>
      <c r="C936" s="82">
        <v>5</v>
      </c>
    </row>
    <row r="937" spans="1:3" x14ac:dyDescent="0.3">
      <c r="A937" s="82">
        <v>936</v>
      </c>
      <c r="B937" s="82" t="s">
        <v>60</v>
      </c>
      <c r="C937" s="82">
        <v>6</v>
      </c>
    </row>
    <row r="938" spans="1:3" x14ac:dyDescent="0.3">
      <c r="A938" s="82">
        <v>937</v>
      </c>
      <c r="B938" s="82" t="s">
        <v>60</v>
      </c>
      <c r="C938" s="82">
        <v>7</v>
      </c>
    </row>
    <row r="939" spans="1:3" x14ac:dyDescent="0.3">
      <c r="A939" s="82">
        <v>938</v>
      </c>
      <c r="B939" s="82" t="s">
        <v>60</v>
      </c>
      <c r="C939" s="82">
        <v>8</v>
      </c>
    </row>
    <row r="940" spans="1:3" x14ac:dyDescent="0.3">
      <c r="A940" s="82">
        <v>939</v>
      </c>
      <c r="B940" s="82" t="s">
        <v>60</v>
      </c>
      <c r="C940" s="82">
        <v>9</v>
      </c>
    </row>
    <row r="941" spans="1:3" x14ac:dyDescent="0.3">
      <c r="A941" s="82">
        <v>940</v>
      </c>
      <c r="B941" s="82" t="s">
        <v>60</v>
      </c>
      <c r="C941" s="82">
        <v>10</v>
      </c>
    </row>
    <row r="942" spans="1:3" x14ac:dyDescent="0.3">
      <c r="A942" s="82">
        <v>941</v>
      </c>
      <c r="B942" s="82" t="s">
        <v>56</v>
      </c>
      <c r="C942" s="82">
        <v>1</v>
      </c>
    </row>
    <row r="943" spans="1:3" x14ac:dyDescent="0.3">
      <c r="A943" s="82">
        <v>942</v>
      </c>
      <c r="B943" s="82" t="s">
        <v>56</v>
      </c>
      <c r="C943" s="82">
        <v>2</v>
      </c>
    </row>
    <row r="944" spans="1:3" x14ac:dyDescent="0.3">
      <c r="A944" s="82">
        <v>943</v>
      </c>
      <c r="B944" s="82" t="s">
        <v>56</v>
      </c>
      <c r="C944" s="82">
        <v>3</v>
      </c>
    </row>
    <row r="945" spans="1:3" x14ac:dyDescent="0.3">
      <c r="A945" s="82">
        <v>944</v>
      </c>
      <c r="B945" s="82" t="s">
        <v>56</v>
      </c>
      <c r="C945" s="82">
        <v>4</v>
      </c>
    </row>
    <row r="946" spans="1:3" x14ac:dyDescent="0.3">
      <c r="A946" s="82">
        <v>945</v>
      </c>
      <c r="B946" s="82" t="s">
        <v>56</v>
      </c>
      <c r="C946" s="82">
        <v>5</v>
      </c>
    </row>
    <row r="947" spans="1:3" x14ac:dyDescent="0.3">
      <c r="A947" s="82">
        <v>946</v>
      </c>
      <c r="B947" s="82" t="s">
        <v>56</v>
      </c>
      <c r="C947" s="82">
        <v>6</v>
      </c>
    </row>
    <row r="948" spans="1:3" x14ac:dyDescent="0.3">
      <c r="A948" s="82">
        <v>947</v>
      </c>
      <c r="B948" s="82" t="s">
        <v>56</v>
      </c>
      <c r="C948" s="82">
        <v>7</v>
      </c>
    </row>
    <row r="949" spans="1:3" x14ac:dyDescent="0.3">
      <c r="A949" s="82">
        <v>948</v>
      </c>
      <c r="B949" s="82" t="s">
        <v>56</v>
      </c>
      <c r="C949" s="82">
        <v>8</v>
      </c>
    </row>
    <row r="950" spans="1:3" x14ac:dyDescent="0.3">
      <c r="A950" s="82">
        <v>949</v>
      </c>
      <c r="B950" s="82" t="s">
        <v>56</v>
      </c>
      <c r="C950" s="82">
        <v>9</v>
      </c>
    </row>
    <row r="951" spans="1:3" x14ac:dyDescent="0.3">
      <c r="A951" s="82">
        <v>950</v>
      </c>
      <c r="B951" s="82" t="s">
        <v>56</v>
      </c>
      <c r="C951" s="82">
        <v>10</v>
      </c>
    </row>
    <row r="952" spans="1:3" x14ac:dyDescent="0.3">
      <c r="A952" s="82">
        <v>951</v>
      </c>
      <c r="B952" s="82" t="s">
        <v>57</v>
      </c>
      <c r="C952" s="82">
        <v>1</v>
      </c>
    </row>
    <row r="953" spans="1:3" x14ac:dyDescent="0.3">
      <c r="A953" s="82">
        <v>952</v>
      </c>
      <c r="B953" s="82" t="s">
        <v>57</v>
      </c>
      <c r="C953" s="82">
        <v>2</v>
      </c>
    </row>
    <row r="954" spans="1:3" x14ac:dyDescent="0.3">
      <c r="A954" s="82">
        <v>953</v>
      </c>
      <c r="B954" s="82" t="s">
        <v>57</v>
      </c>
      <c r="C954" s="82">
        <v>3</v>
      </c>
    </row>
    <row r="955" spans="1:3" x14ac:dyDescent="0.3">
      <c r="A955" s="82">
        <v>954</v>
      </c>
      <c r="B955" s="82" t="s">
        <v>57</v>
      </c>
      <c r="C955" s="82">
        <v>4</v>
      </c>
    </row>
    <row r="956" spans="1:3" x14ac:dyDescent="0.3">
      <c r="A956" s="82">
        <v>955</v>
      </c>
      <c r="B956" s="82" t="s">
        <v>57</v>
      </c>
      <c r="C956" s="82">
        <v>5</v>
      </c>
    </row>
    <row r="957" spans="1:3" x14ac:dyDescent="0.3">
      <c r="A957" s="82">
        <v>956</v>
      </c>
      <c r="B957" s="82" t="s">
        <v>57</v>
      </c>
      <c r="C957" s="82">
        <v>6</v>
      </c>
    </row>
    <row r="958" spans="1:3" x14ac:dyDescent="0.3">
      <c r="A958" s="82">
        <v>957</v>
      </c>
      <c r="B958" s="82" t="s">
        <v>57</v>
      </c>
      <c r="C958" s="82">
        <v>7</v>
      </c>
    </row>
    <row r="959" spans="1:3" x14ac:dyDescent="0.3">
      <c r="A959" s="82">
        <v>958</v>
      </c>
      <c r="B959" s="82" t="s">
        <v>57</v>
      </c>
      <c r="C959" s="82">
        <v>8</v>
      </c>
    </row>
    <row r="960" spans="1:3" x14ac:dyDescent="0.3">
      <c r="A960" s="82">
        <v>959</v>
      </c>
      <c r="B960" s="82" t="s">
        <v>57</v>
      </c>
      <c r="C960" s="82">
        <v>9</v>
      </c>
    </row>
    <row r="961" spans="1:3" x14ac:dyDescent="0.3">
      <c r="A961" s="82">
        <v>960</v>
      </c>
      <c r="B961" s="82" t="s">
        <v>57</v>
      </c>
      <c r="C961" s="82">
        <v>10</v>
      </c>
    </row>
    <row r="962" spans="1:3" x14ac:dyDescent="0.3">
      <c r="A962" s="82">
        <v>961</v>
      </c>
      <c r="B962" s="82" t="s">
        <v>58</v>
      </c>
      <c r="C962" s="82">
        <v>1</v>
      </c>
    </row>
    <row r="963" spans="1:3" x14ac:dyDescent="0.3">
      <c r="A963" s="82">
        <v>962</v>
      </c>
      <c r="B963" s="82" t="s">
        <v>58</v>
      </c>
      <c r="C963" s="82">
        <v>2</v>
      </c>
    </row>
    <row r="964" spans="1:3" x14ac:dyDescent="0.3">
      <c r="A964" s="82">
        <v>963</v>
      </c>
      <c r="B964" s="82" t="s">
        <v>58</v>
      </c>
      <c r="C964" s="82">
        <v>3</v>
      </c>
    </row>
    <row r="965" spans="1:3" x14ac:dyDescent="0.3">
      <c r="A965" s="82">
        <v>964</v>
      </c>
      <c r="B965" s="82" t="s">
        <v>58</v>
      </c>
      <c r="C965" s="82">
        <v>4</v>
      </c>
    </row>
    <row r="966" spans="1:3" x14ac:dyDescent="0.3">
      <c r="A966" s="82">
        <v>965</v>
      </c>
      <c r="B966" s="82" t="s">
        <v>58</v>
      </c>
      <c r="C966" s="82">
        <v>5</v>
      </c>
    </row>
    <row r="967" spans="1:3" x14ac:dyDescent="0.3">
      <c r="A967" s="82">
        <v>966</v>
      </c>
      <c r="B967" s="82" t="s">
        <v>58</v>
      </c>
      <c r="C967" s="82">
        <v>6</v>
      </c>
    </row>
    <row r="968" spans="1:3" x14ac:dyDescent="0.3">
      <c r="A968" s="82">
        <v>967</v>
      </c>
      <c r="B968" s="82" t="s">
        <v>58</v>
      </c>
      <c r="C968" s="82">
        <v>7</v>
      </c>
    </row>
    <row r="969" spans="1:3" x14ac:dyDescent="0.3">
      <c r="A969" s="82">
        <v>968</v>
      </c>
      <c r="B969" s="82" t="s">
        <v>58</v>
      </c>
      <c r="C969" s="82">
        <v>8</v>
      </c>
    </row>
    <row r="970" spans="1:3" x14ac:dyDescent="0.3">
      <c r="A970" s="82">
        <v>969</v>
      </c>
      <c r="B970" s="82" t="s">
        <v>58</v>
      </c>
      <c r="C970" s="82">
        <v>9</v>
      </c>
    </row>
    <row r="971" spans="1:3" x14ac:dyDescent="0.3">
      <c r="A971" s="82">
        <v>970</v>
      </c>
      <c r="B971" s="82" t="s">
        <v>58</v>
      </c>
      <c r="C971" s="82">
        <v>10</v>
      </c>
    </row>
    <row r="972" spans="1:3" x14ac:dyDescent="0.3">
      <c r="A972" s="82">
        <v>971</v>
      </c>
      <c r="B972" s="82" t="s">
        <v>59</v>
      </c>
      <c r="C972" s="82">
        <v>1</v>
      </c>
    </row>
    <row r="973" spans="1:3" x14ac:dyDescent="0.3">
      <c r="A973" s="82">
        <v>972</v>
      </c>
      <c r="B973" s="82" t="s">
        <v>59</v>
      </c>
      <c r="C973" s="82">
        <v>2</v>
      </c>
    </row>
    <row r="974" spans="1:3" x14ac:dyDescent="0.3">
      <c r="A974" s="82">
        <v>973</v>
      </c>
      <c r="B974" s="82" t="s">
        <v>59</v>
      </c>
      <c r="C974" s="82">
        <v>3</v>
      </c>
    </row>
    <row r="975" spans="1:3" x14ac:dyDescent="0.3">
      <c r="A975" s="82">
        <v>974</v>
      </c>
      <c r="B975" s="82" t="s">
        <v>59</v>
      </c>
      <c r="C975" s="82">
        <v>4</v>
      </c>
    </row>
    <row r="976" spans="1:3" x14ac:dyDescent="0.3">
      <c r="A976" s="82">
        <v>975</v>
      </c>
      <c r="B976" s="82" t="s">
        <v>59</v>
      </c>
      <c r="C976" s="82">
        <v>5</v>
      </c>
    </row>
    <row r="977" spans="1:3" x14ac:dyDescent="0.3">
      <c r="A977" s="82">
        <v>976</v>
      </c>
      <c r="B977" s="82" t="s">
        <v>59</v>
      </c>
      <c r="C977" s="82">
        <v>6</v>
      </c>
    </row>
    <row r="978" spans="1:3" x14ac:dyDescent="0.3">
      <c r="A978" s="82">
        <v>977</v>
      </c>
      <c r="B978" s="82" t="s">
        <v>59</v>
      </c>
      <c r="C978" s="82">
        <v>7</v>
      </c>
    </row>
    <row r="979" spans="1:3" x14ac:dyDescent="0.3">
      <c r="A979" s="82">
        <v>978</v>
      </c>
      <c r="B979" s="82" t="s">
        <v>59</v>
      </c>
      <c r="C979" s="82">
        <v>8</v>
      </c>
    </row>
    <row r="980" spans="1:3" x14ac:dyDescent="0.3">
      <c r="A980" s="82">
        <v>979</v>
      </c>
      <c r="B980" s="82" t="s">
        <v>59</v>
      </c>
      <c r="C980" s="82">
        <v>9</v>
      </c>
    </row>
    <row r="981" spans="1:3" x14ac:dyDescent="0.3">
      <c r="A981" s="82">
        <v>980</v>
      </c>
      <c r="B981" s="82" t="s">
        <v>59</v>
      </c>
      <c r="C981" s="82">
        <v>10</v>
      </c>
    </row>
    <row r="982" spans="1:3" x14ac:dyDescent="0.3">
      <c r="A982" s="82">
        <v>981</v>
      </c>
      <c r="B982" s="82" t="s">
        <v>60</v>
      </c>
      <c r="C982" s="82">
        <v>1</v>
      </c>
    </row>
    <row r="983" spans="1:3" x14ac:dyDescent="0.3">
      <c r="A983" s="82">
        <v>982</v>
      </c>
      <c r="B983" s="82" t="s">
        <v>60</v>
      </c>
      <c r="C983" s="82">
        <v>2</v>
      </c>
    </row>
    <row r="984" spans="1:3" x14ac:dyDescent="0.3">
      <c r="A984" s="82">
        <v>983</v>
      </c>
      <c r="B984" s="82" t="s">
        <v>60</v>
      </c>
      <c r="C984" s="82">
        <v>3</v>
      </c>
    </row>
    <row r="985" spans="1:3" x14ac:dyDescent="0.3">
      <c r="A985" s="82">
        <v>984</v>
      </c>
      <c r="B985" s="82" t="s">
        <v>60</v>
      </c>
      <c r="C985" s="82">
        <v>4</v>
      </c>
    </row>
    <row r="986" spans="1:3" x14ac:dyDescent="0.3">
      <c r="A986" s="82">
        <v>985</v>
      </c>
      <c r="B986" s="82" t="s">
        <v>60</v>
      </c>
      <c r="C986" s="82">
        <v>5</v>
      </c>
    </row>
    <row r="987" spans="1:3" x14ac:dyDescent="0.3">
      <c r="A987" s="82">
        <v>986</v>
      </c>
      <c r="B987" s="82" t="s">
        <v>60</v>
      </c>
      <c r="C987" s="82">
        <v>6</v>
      </c>
    </row>
    <row r="988" spans="1:3" x14ac:dyDescent="0.3">
      <c r="A988" s="82">
        <v>987</v>
      </c>
      <c r="B988" s="82" t="s">
        <v>60</v>
      </c>
      <c r="C988" s="82">
        <v>7</v>
      </c>
    </row>
    <row r="989" spans="1:3" x14ac:dyDescent="0.3">
      <c r="A989" s="82">
        <v>988</v>
      </c>
      <c r="B989" s="82" t="s">
        <v>60</v>
      </c>
      <c r="C989" s="82">
        <v>8</v>
      </c>
    </row>
    <row r="990" spans="1:3" x14ac:dyDescent="0.3">
      <c r="A990" s="82">
        <v>989</v>
      </c>
      <c r="B990" s="82" t="s">
        <v>60</v>
      </c>
      <c r="C990" s="82">
        <v>9</v>
      </c>
    </row>
    <row r="991" spans="1:3" x14ac:dyDescent="0.3">
      <c r="A991" s="82">
        <v>990</v>
      </c>
      <c r="B991" s="82" t="s">
        <v>60</v>
      </c>
      <c r="C991" s="82">
        <v>10</v>
      </c>
    </row>
    <row r="992" spans="1:3" x14ac:dyDescent="0.3">
      <c r="A992" s="82">
        <v>991</v>
      </c>
      <c r="B992" s="82" t="s">
        <v>56</v>
      </c>
      <c r="C992" s="82">
        <v>1</v>
      </c>
    </row>
    <row r="993" spans="1:3" x14ac:dyDescent="0.3">
      <c r="A993" s="82">
        <v>992</v>
      </c>
      <c r="B993" s="82" t="s">
        <v>56</v>
      </c>
      <c r="C993" s="82">
        <v>2</v>
      </c>
    </row>
    <row r="994" spans="1:3" x14ac:dyDescent="0.3">
      <c r="A994" s="82">
        <v>993</v>
      </c>
      <c r="B994" s="82" t="s">
        <v>56</v>
      </c>
      <c r="C994" s="82">
        <v>3</v>
      </c>
    </row>
    <row r="995" spans="1:3" x14ac:dyDescent="0.3">
      <c r="A995" s="82">
        <v>994</v>
      </c>
      <c r="B995" s="82" t="s">
        <v>56</v>
      </c>
      <c r="C995" s="82">
        <v>4</v>
      </c>
    </row>
    <row r="996" spans="1:3" x14ac:dyDescent="0.3">
      <c r="A996" s="82">
        <v>995</v>
      </c>
      <c r="B996" s="82" t="s">
        <v>56</v>
      </c>
      <c r="C996" s="82">
        <v>5</v>
      </c>
    </row>
    <row r="997" spans="1:3" x14ac:dyDescent="0.3">
      <c r="A997" s="82">
        <v>996</v>
      </c>
      <c r="B997" s="82" t="s">
        <v>56</v>
      </c>
      <c r="C997" s="82">
        <v>6</v>
      </c>
    </row>
    <row r="998" spans="1:3" x14ac:dyDescent="0.3">
      <c r="A998" s="82">
        <v>997</v>
      </c>
      <c r="B998" s="82" t="s">
        <v>56</v>
      </c>
      <c r="C998" s="82">
        <v>7</v>
      </c>
    </row>
    <row r="999" spans="1:3" x14ac:dyDescent="0.3">
      <c r="A999" s="82">
        <v>998</v>
      </c>
      <c r="B999" s="82" t="s">
        <v>56</v>
      </c>
      <c r="C999" s="82">
        <v>8</v>
      </c>
    </row>
    <row r="1000" spans="1:3" x14ac:dyDescent="0.3">
      <c r="A1000" s="82">
        <v>999</v>
      </c>
      <c r="B1000" s="82" t="s">
        <v>56</v>
      </c>
      <c r="C1000" s="82">
        <v>9</v>
      </c>
    </row>
    <row r="1001" spans="1:3" x14ac:dyDescent="0.3">
      <c r="A1001" s="82">
        <v>1000</v>
      </c>
      <c r="B1001" s="82" t="s">
        <v>56</v>
      </c>
      <c r="C1001" s="82">
        <v>10</v>
      </c>
    </row>
    <row r="1002" spans="1:3" x14ac:dyDescent="0.3">
      <c r="A1002" s="82">
        <v>1001</v>
      </c>
      <c r="B1002" s="82" t="s">
        <v>57</v>
      </c>
      <c r="C1002" s="82">
        <v>1</v>
      </c>
    </row>
    <row r="1003" spans="1:3" x14ac:dyDescent="0.3">
      <c r="A1003" s="82">
        <v>1002</v>
      </c>
      <c r="B1003" s="82" t="s">
        <v>57</v>
      </c>
      <c r="C1003" s="82">
        <v>2</v>
      </c>
    </row>
    <row r="1004" spans="1:3" x14ac:dyDescent="0.3">
      <c r="A1004" s="82">
        <v>1003</v>
      </c>
      <c r="B1004" s="82" t="s">
        <v>57</v>
      </c>
      <c r="C1004" s="82">
        <v>3</v>
      </c>
    </row>
    <row r="1005" spans="1:3" x14ac:dyDescent="0.3">
      <c r="A1005" s="82">
        <v>1004</v>
      </c>
      <c r="B1005" s="82" t="s">
        <v>57</v>
      </c>
      <c r="C1005" s="82">
        <v>4</v>
      </c>
    </row>
    <row r="1006" spans="1:3" x14ac:dyDescent="0.3">
      <c r="A1006" s="82">
        <v>1005</v>
      </c>
      <c r="B1006" s="82" t="s">
        <v>57</v>
      </c>
      <c r="C1006" s="82">
        <v>5</v>
      </c>
    </row>
    <row r="1007" spans="1:3" x14ac:dyDescent="0.3">
      <c r="A1007" s="82">
        <v>1006</v>
      </c>
      <c r="B1007" s="82" t="s">
        <v>57</v>
      </c>
      <c r="C1007" s="82">
        <v>6</v>
      </c>
    </row>
    <row r="1008" spans="1:3" x14ac:dyDescent="0.3">
      <c r="A1008" s="82">
        <v>1007</v>
      </c>
      <c r="B1008" s="82" t="s">
        <v>57</v>
      </c>
      <c r="C1008" s="82">
        <v>7</v>
      </c>
    </row>
    <row r="1009" spans="1:3" x14ac:dyDescent="0.3">
      <c r="A1009" s="82">
        <v>1008</v>
      </c>
      <c r="B1009" s="82" t="s">
        <v>57</v>
      </c>
      <c r="C1009" s="82">
        <v>8</v>
      </c>
    </row>
    <row r="1010" spans="1:3" x14ac:dyDescent="0.3">
      <c r="A1010" s="82">
        <v>1009</v>
      </c>
      <c r="B1010" s="82" t="s">
        <v>57</v>
      </c>
      <c r="C1010" s="82">
        <v>9</v>
      </c>
    </row>
    <row r="1011" spans="1:3" x14ac:dyDescent="0.3">
      <c r="A1011" s="82">
        <v>1010</v>
      </c>
      <c r="B1011" s="82" t="s">
        <v>57</v>
      </c>
      <c r="C1011" s="82">
        <v>10</v>
      </c>
    </row>
    <row r="1012" spans="1:3" x14ac:dyDescent="0.3">
      <c r="A1012" s="82">
        <v>1011</v>
      </c>
      <c r="B1012" s="82" t="s">
        <v>58</v>
      </c>
      <c r="C1012" s="82">
        <v>1</v>
      </c>
    </row>
    <row r="1013" spans="1:3" x14ac:dyDescent="0.3">
      <c r="A1013" s="82">
        <v>1012</v>
      </c>
      <c r="B1013" s="82" t="s">
        <v>58</v>
      </c>
      <c r="C1013" s="82">
        <v>2</v>
      </c>
    </row>
    <row r="1014" spans="1:3" x14ac:dyDescent="0.3">
      <c r="A1014" s="82">
        <v>1013</v>
      </c>
      <c r="B1014" s="82" t="s">
        <v>58</v>
      </c>
      <c r="C1014" s="82">
        <v>3</v>
      </c>
    </row>
    <row r="1015" spans="1:3" x14ac:dyDescent="0.3">
      <c r="A1015" s="82">
        <v>1014</v>
      </c>
      <c r="B1015" s="82" t="s">
        <v>58</v>
      </c>
      <c r="C1015" s="82">
        <v>4</v>
      </c>
    </row>
    <row r="1016" spans="1:3" x14ac:dyDescent="0.3">
      <c r="A1016" s="82">
        <v>1015</v>
      </c>
      <c r="B1016" s="82" t="s">
        <v>58</v>
      </c>
      <c r="C1016" s="82">
        <v>5</v>
      </c>
    </row>
    <row r="1017" spans="1:3" x14ac:dyDescent="0.3">
      <c r="A1017" s="82">
        <v>1016</v>
      </c>
      <c r="B1017" s="82" t="s">
        <v>58</v>
      </c>
      <c r="C1017" s="82">
        <v>6</v>
      </c>
    </row>
    <row r="1018" spans="1:3" x14ac:dyDescent="0.3">
      <c r="A1018" s="82">
        <v>1017</v>
      </c>
      <c r="B1018" s="82" t="s">
        <v>58</v>
      </c>
      <c r="C1018" s="82">
        <v>7</v>
      </c>
    </row>
    <row r="1019" spans="1:3" x14ac:dyDescent="0.3">
      <c r="A1019" s="82">
        <v>1018</v>
      </c>
      <c r="B1019" s="82" t="s">
        <v>58</v>
      </c>
      <c r="C1019" s="82">
        <v>8</v>
      </c>
    </row>
    <row r="1020" spans="1:3" x14ac:dyDescent="0.3">
      <c r="A1020" s="82">
        <v>1019</v>
      </c>
      <c r="B1020" s="82" t="s">
        <v>58</v>
      </c>
      <c r="C1020" s="82">
        <v>9</v>
      </c>
    </row>
    <row r="1021" spans="1:3" x14ac:dyDescent="0.3">
      <c r="A1021" s="82">
        <v>1020</v>
      </c>
      <c r="B1021" s="82" t="s">
        <v>58</v>
      </c>
      <c r="C1021" s="82">
        <v>10</v>
      </c>
    </row>
    <row r="1022" spans="1:3" x14ac:dyDescent="0.3">
      <c r="A1022" s="82">
        <v>1021</v>
      </c>
      <c r="B1022" s="82" t="s">
        <v>59</v>
      </c>
      <c r="C1022" s="82">
        <v>1</v>
      </c>
    </row>
    <row r="1023" spans="1:3" x14ac:dyDescent="0.3">
      <c r="A1023" s="82">
        <v>1022</v>
      </c>
      <c r="B1023" s="82" t="s">
        <v>59</v>
      </c>
      <c r="C1023" s="82">
        <v>2</v>
      </c>
    </row>
    <row r="1024" spans="1:3" x14ac:dyDescent="0.3">
      <c r="A1024" s="82">
        <v>1023</v>
      </c>
      <c r="B1024" s="82" t="s">
        <v>59</v>
      </c>
      <c r="C1024" s="82">
        <v>3</v>
      </c>
    </row>
    <row r="1025" spans="1:3" x14ac:dyDescent="0.3">
      <c r="A1025" s="82">
        <v>1024</v>
      </c>
      <c r="B1025" s="82" t="s">
        <v>59</v>
      </c>
      <c r="C1025" s="82">
        <v>4</v>
      </c>
    </row>
    <row r="1026" spans="1:3" x14ac:dyDescent="0.3">
      <c r="A1026" s="82">
        <v>1025</v>
      </c>
      <c r="B1026" s="82" t="s">
        <v>59</v>
      </c>
      <c r="C1026" s="82">
        <v>5</v>
      </c>
    </row>
    <row r="1027" spans="1:3" x14ac:dyDescent="0.3">
      <c r="A1027" s="82">
        <v>1026</v>
      </c>
      <c r="B1027" s="82" t="s">
        <v>59</v>
      </c>
      <c r="C1027" s="82">
        <v>6</v>
      </c>
    </row>
    <row r="1028" spans="1:3" x14ac:dyDescent="0.3">
      <c r="A1028" s="82">
        <v>1027</v>
      </c>
      <c r="B1028" s="82" t="s">
        <v>59</v>
      </c>
      <c r="C1028" s="82">
        <v>7</v>
      </c>
    </row>
    <row r="1029" spans="1:3" x14ac:dyDescent="0.3">
      <c r="A1029" s="82">
        <v>1028</v>
      </c>
      <c r="B1029" s="82" t="s">
        <v>59</v>
      </c>
      <c r="C1029" s="82">
        <v>8</v>
      </c>
    </row>
    <row r="1030" spans="1:3" x14ac:dyDescent="0.3">
      <c r="A1030" s="82">
        <v>1029</v>
      </c>
      <c r="B1030" s="82" t="s">
        <v>59</v>
      </c>
      <c r="C1030" s="82">
        <v>9</v>
      </c>
    </row>
    <row r="1031" spans="1:3" x14ac:dyDescent="0.3">
      <c r="A1031" s="82">
        <v>1030</v>
      </c>
      <c r="B1031" s="82" t="s">
        <v>59</v>
      </c>
      <c r="C1031" s="82">
        <v>10</v>
      </c>
    </row>
    <row r="1032" spans="1:3" x14ac:dyDescent="0.3">
      <c r="A1032" s="82">
        <v>1031</v>
      </c>
      <c r="B1032" s="82" t="s">
        <v>60</v>
      </c>
      <c r="C1032" s="82">
        <v>1</v>
      </c>
    </row>
    <row r="1033" spans="1:3" x14ac:dyDescent="0.3">
      <c r="A1033" s="82">
        <v>1032</v>
      </c>
      <c r="B1033" s="82" t="s">
        <v>60</v>
      </c>
      <c r="C1033" s="82">
        <v>2</v>
      </c>
    </row>
    <row r="1034" spans="1:3" x14ac:dyDescent="0.3">
      <c r="A1034" s="82">
        <v>1033</v>
      </c>
      <c r="B1034" s="82" t="s">
        <v>60</v>
      </c>
      <c r="C1034" s="82">
        <v>3</v>
      </c>
    </row>
    <row r="1035" spans="1:3" x14ac:dyDescent="0.3">
      <c r="A1035" s="82">
        <v>1034</v>
      </c>
      <c r="B1035" s="82" t="s">
        <v>60</v>
      </c>
      <c r="C1035" s="82">
        <v>4</v>
      </c>
    </row>
    <row r="1036" spans="1:3" x14ac:dyDescent="0.3">
      <c r="A1036" s="82">
        <v>1035</v>
      </c>
      <c r="B1036" s="82" t="s">
        <v>60</v>
      </c>
      <c r="C1036" s="82">
        <v>5</v>
      </c>
    </row>
    <row r="1037" spans="1:3" x14ac:dyDescent="0.3">
      <c r="A1037" s="82">
        <v>1036</v>
      </c>
      <c r="B1037" s="82" t="s">
        <v>60</v>
      </c>
      <c r="C1037" s="82">
        <v>6</v>
      </c>
    </row>
    <row r="1038" spans="1:3" x14ac:dyDescent="0.3">
      <c r="A1038" s="82">
        <v>1037</v>
      </c>
      <c r="B1038" s="82" t="s">
        <v>60</v>
      </c>
      <c r="C1038" s="82">
        <v>7</v>
      </c>
    </row>
    <row r="1039" spans="1:3" x14ac:dyDescent="0.3">
      <c r="A1039" s="82">
        <v>1038</v>
      </c>
      <c r="B1039" s="82" t="s">
        <v>60</v>
      </c>
      <c r="C1039" s="82">
        <v>8</v>
      </c>
    </row>
    <row r="1040" spans="1:3" x14ac:dyDescent="0.3">
      <c r="A1040" s="82">
        <v>1039</v>
      </c>
      <c r="B1040" s="82" t="s">
        <v>60</v>
      </c>
      <c r="C1040" s="82">
        <v>9</v>
      </c>
    </row>
    <row r="1041" spans="1:3" x14ac:dyDescent="0.3">
      <c r="A1041" s="82">
        <v>1040</v>
      </c>
      <c r="B1041" s="82" t="s">
        <v>60</v>
      </c>
      <c r="C1041" s="82">
        <v>10</v>
      </c>
    </row>
    <row r="1042" spans="1:3" x14ac:dyDescent="0.3">
      <c r="A1042" s="82">
        <v>1041</v>
      </c>
      <c r="B1042" s="82" t="s">
        <v>56</v>
      </c>
      <c r="C1042" s="82">
        <v>1</v>
      </c>
    </row>
    <row r="1043" spans="1:3" x14ac:dyDescent="0.3">
      <c r="A1043" s="82">
        <v>1042</v>
      </c>
      <c r="B1043" s="82" t="s">
        <v>56</v>
      </c>
      <c r="C1043" s="82">
        <v>2</v>
      </c>
    </row>
    <row r="1044" spans="1:3" x14ac:dyDescent="0.3">
      <c r="A1044" s="82">
        <v>1043</v>
      </c>
      <c r="B1044" s="82" t="s">
        <v>56</v>
      </c>
      <c r="C1044" s="82">
        <v>3</v>
      </c>
    </row>
    <row r="1045" spans="1:3" x14ac:dyDescent="0.3">
      <c r="A1045" s="82">
        <v>1044</v>
      </c>
      <c r="B1045" s="82" t="s">
        <v>56</v>
      </c>
      <c r="C1045" s="82">
        <v>4</v>
      </c>
    </row>
    <row r="1046" spans="1:3" x14ac:dyDescent="0.3">
      <c r="A1046" s="82">
        <v>1045</v>
      </c>
      <c r="B1046" s="82" t="s">
        <v>56</v>
      </c>
      <c r="C1046" s="82">
        <v>5</v>
      </c>
    </row>
    <row r="1047" spans="1:3" x14ac:dyDescent="0.3">
      <c r="A1047" s="82">
        <v>1046</v>
      </c>
      <c r="B1047" s="82" t="s">
        <v>56</v>
      </c>
      <c r="C1047" s="82">
        <v>6</v>
      </c>
    </row>
    <row r="1048" spans="1:3" x14ac:dyDescent="0.3">
      <c r="A1048" s="82">
        <v>1047</v>
      </c>
      <c r="B1048" s="82" t="s">
        <v>56</v>
      </c>
      <c r="C1048" s="82">
        <v>7</v>
      </c>
    </row>
    <row r="1049" spans="1:3" x14ac:dyDescent="0.3">
      <c r="A1049" s="82">
        <v>1048</v>
      </c>
      <c r="B1049" s="82" t="s">
        <v>56</v>
      </c>
      <c r="C1049" s="82">
        <v>8</v>
      </c>
    </row>
    <row r="1050" spans="1:3" x14ac:dyDescent="0.3">
      <c r="A1050" s="82">
        <v>1049</v>
      </c>
      <c r="B1050" s="82" t="s">
        <v>56</v>
      </c>
      <c r="C1050" s="82">
        <v>9</v>
      </c>
    </row>
    <row r="1051" spans="1:3" x14ac:dyDescent="0.3">
      <c r="A1051" s="82">
        <v>1050</v>
      </c>
      <c r="B1051" s="82" t="s">
        <v>56</v>
      </c>
      <c r="C1051" s="82">
        <v>10</v>
      </c>
    </row>
    <row r="1052" spans="1:3" x14ac:dyDescent="0.3">
      <c r="A1052" s="82">
        <v>1051</v>
      </c>
      <c r="B1052" s="82" t="s">
        <v>57</v>
      </c>
      <c r="C1052" s="82">
        <v>1</v>
      </c>
    </row>
    <row r="1053" spans="1:3" x14ac:dyDescent="0.3">
      <c r="A1053" s="82">
        <v>1052</v>
      </c>
      <c r="B1053" s="82" t="s">
        <v>57</v>
      </c>
      <c r="C1053" s="82">
        <v>2</v>
      </c>
    </row>
    <row r="1054" spans="1:3" x14ac:dyDescent="0.3">
      <c r="A1054" s="82">
        <v>1053</v>
      </c>
      <c r="B1054" s="82" t="s">
        <v>57</v>
      </c>
      <c r="C1054" s="82">
        <v>3</v>
      </c>
    </row>
    <row r="1055" spans="1:3" x14ac:dyDescent="0.3">
      <c r="A1055" s="82">
        <v>1054</v>
      </c>
      <c r="B1055" s="82" t="s">
        <v>57</v>
      </c>
      <c r="C1055" s="82">
        <v>4</v>
      </c>
    </row>
    <row r="1056" spans="1:3" x14ac:dyDescent="0.3">
      <c r="A1056" s="82">
        <v>1055</v>
      </c>
      <c r="B1056" s="82" t="s">
        <v>57</v>
      </c>
      <c r="C1056" s="82">
        <v>5</v>
      </c>
    </row>
    <row r="1057" spans="1:3" x14ac:dyDescent="0.3">
      <c r="A1057" s="82">
        <v>1056</v>
      </c>
      <c r="B1057" s="82" t="s">
        <v>57</v>
      </c>
      <c r="C1057" s="82">
        <v>6</v>
      </c>
    </row>
    <row r="1058" spans="1:3" x14ac:dyDescent="0.3">
      <c r="A1058" s="82">
        <v>1057</v>
      </c>
      <c r="B1058" s="82" t="s">
        <v>57</v>
      </c>
      <c r="C1058" s="82">
        <v>7</v>
      </c>
    </row>
    <row r="1059" spans="1:3" x14ac:dyDescent="0.3">
      <c r="A1059" s="82">
        <v>1058</v>
      </c>
      <c r="B1059" s="82" t="s">
        <v>57</v>
      </c>
      <c r="C1059" s="82">
        <v>8</v>
      </c>
    </row>
    <row r="1060" spans="1:3" x14ac:dyDescent="0.3">
      <c r="A1060" s="82">
        <v>1059</v>
      </c>
      <c r="B1060" s="82" t="s">
        <v>57</v>
      </c>
      <c r="C1060" s="82">
        <v>9</v>
      </c>
    </row>
    <row r="1061" spans="1:3" x14ac:dyDescent="0.3">
      <c r="A1061" s="82">
        <v>1060</v>
      </c>
      <c r="B1061" s="82" t="s">
        <v>57</v>
      </c>
      <c r="C1061" s="82">
        <v>10</v>
      </c>
    </row>
    <row r="1062" spans="1:3" x14ac:dyDescent="0.3">
      <c r="A1062" s="82">
        <v>1061</v>
      </c>
      <c r="B1062" s="82" t="s">
        <v>58</v>
      </c>
      <c r="C1062" s="82">
        <v>1</v>
      </c>
    </row>
    <row r="1063" spans="1:3" x14ac:dyDescent="0.3">
      <c r="A1063" s="82">
        <v>1062</v>
      </c>
      <c r="B1063" s="82" t="s">
        <v>58</v>
      </c>
      <c r="C1063" s="82">
        <v>2</v>
      </c>
    </row>
    <row r="1064" spans="1:3" x14ac:dyDescent="0.3">
      <c r="A1064" s="82">
        <v>1063</v>
      </c>
      <c r="B1064" s="82" t="s">
        <v>58</v>
      </c>
      <c r="C1064" s="82">
        <v>3</v>
      </c>
    </row>
    <row r="1065" spans="1:3" x14ac:dyDescent="0.3">
      <c r="A1065" s="82">
        <v>1064</v>
      </c>
      <c r="B1065" s="82" t="s">
        <v>58</v>
      </c>
      <c r="C1065" s="82">
        <v>4</v>
      </c>
    </row>
    <row r="1066" spans="1:3" x14ac:dyDescent="0.3">
      <c r="A1066" s="82">
        <v>1065</v>
      </c>
      <c r="B1066" s="82" t="s">
        <v>58</v>
      </c>
      <c r="C1066" s="82">
        <v>5</v>
      </c>
    </row>
    <row r="1067" spans="1:3" x14ac:dyDescent="0.3">
      <c r="A1067" s="82">
        <v>1066</v>
      </c>
      <c r="B1067" s="82" t="s">
        <v>58</v>
      </c>
      <c r="C1067" s="82">
        <v>6</v>
      </c>
    </row>
    <row r="1068" spans="1:3" x14ac:dyDescent="0.3">
      <c r="A1068" s="82">
        <v>1067</v>
      </c>
      <c r="B1068" s="82" t="s">
        <v>58</v>
      </c>
      <c r="C1068" s="82">
        <v>7</v>
      </c>
    </row>
    <row r="1069" spans="1:3" x14ac:dyDescent="0.3">
      <c r="A1069" s="82">
        <v>1068</v>
      </c>
      <c r="B1069" s="82" t="s">
        <v>58</v>
      </c>
      <c r="C1069" s="82">
        <v>8</v>
      </c>
    </row>
    <row r="1070" spans="1:3" x14ac:dyDescent="0.3">
      <c r="A1070" s="82">
        <v>1069</v>
      </c>
      <c r="B1070" s="82" t="s">
        <v>58</v>
      </c>
      <c r="C1070" s="82">
        <v>9</v>
      </c>
    </row>
    <row r="1071" spans="1:3" x14ac:dyDescent="0.3">
      <c r="A1071" s="82">
        <v>1070</v>
      </c>
      <c r="B1071" s="82" t="s">
        <v>58</v>
      </c>
      <c r="C1071" s="82">
        <v>10</v>
      </c>
    </row>
    <row r="1072" spans="1:3" x14ac:dyDescent="0.3">
      <c r="A1072" s="82">
        <v>1071</v>
      </c>
      <c r="B1072" s="82" t="s">
        <v>59</v>
      </c>
      <c r="C1072" s="82">
        <v>1</v>
      </c>
    </row>
    <row r="1073" spans="1:3" x14ac:dyDescent="0.3">
      <c r="A1073" s="82">
        <v>1072</v>
      </c>
      <c r="B1073" s="82" t="s">
        <v>59</v>
      </c>
      <c r="C1073" s="82">
        <v>2</v>
      </c>
    </row>
    <row r="1074" spans="1:3" x14ac:dyDescent="0.3">
      <c r="A1074" s="82">
        <v>1073</v>
      </c>
      <c r="B1074" s="82" t="s">
        <v>59</v>
      </c>
      <c r="C1074" s="82">
        <v>3</v>
      </c>
    </row>
    <row r="1075" spans="1:3" x14ac:dyDescent="0.3">
      <c r="A1075" s="82">
        <v>1074</v>
      </c>
      <c r="B1075" s="82" t="s">
        <v>59</v>
      </c>
      <c r="C1075" s="82">
        <v>4</v>
      </c>
    </row>
    <row r="1076" spans="1:3" x14ac:dyDescent="0.3">
      <c r="A1076" s="82">
        <v>1075</v>
      </c>
      <c r="B1076" s="82" t="s">
        <v>59</v>
      </c>
      <c r="C1076" s="82">
        <v>5</v>
      </c>
    </row>
    <row r="1077" spans="1:3" x14ac:dyDescent="0.3">
      <c r="A1077" s="82">
        <v>1076</v>
      </c>
      <c r="B1077" s="82" t="s">
        <v>59</v>
      </c>
      <c r="C1077" s="82">
        <v>6</v>
      </c>
    </row>
    <row r="1078" spans="1:3" x14ac:dyDescent="0.3">
      <c r="A1078" s="82">
        <v>1077</v>
      </c>
      <c r="B1078" s="82" t="s">
        <v>59</v>
      </c>
      <c r="C1078" s="82">
        <v>7</v>
      </c>
    </row>
    <row r="1079" spans="1:3" x14ac:dyDescent="0.3">
      <c r="A1079" s="82">
        <v>1078</v>
      </c>
      <c r="B1079" s="82" t="s">
        <v>59</v>
      </c>
      <c r="C1079" s="82">
        <v>8</v>
      </c>
    </row>
    <row r="1080" spans="1:3" x14ac:dyDescent="0.3">
      <c r="A1080" s="82">
        <v>1079</v>
      </c>
      <c r="B1080" s="82" t="s">
        <v>59</v>
      </c>
      <c r="C1080" s="82">
        <v>9</v>
      </c>
    </row>
    <row r="1081" spans="1:3" x14ac:dyDescent="0.3">
      <c r="A1081" s="82">
        <v>1080</v>
      </c>
      <c r="B1081" s="82" t="s">
        <v>59</v>
      </c>
      <c r="C1081" s="82">
        <v>10</v>
      </c>
    </row>
    <row r="1082" spans="1:3" x14ac:dyDescent="0.3">
      <c r="A1082" s="82">
        <v>1081</v>
      </c>
      <c r="B1082" s="82" t="s">
        <v>60</v>
      </c>
      <c r="C1082" s="82">
        <v>1</v>
      </c>
    </row>
    <row r="1083" spans="1:3" x14ac:dyDescent="0.3">
      <c r="A1083" s="82">
        <v>1082</v>
      </c>
      <c r="B1083" s="82" t="s">
        <v>60</v>
      </c>
      <c r="C1083" s="82">
        <v>2</v>
      </c>
    </row>
    <row r="1084" spans="1:3" x14ac:dyDescent="0.3">
      <c r="A1084" s="82">
        <v>1083</v>
      </c>
      <c r="B1084" s="82" t="s">
        <v>60</v>
      </c>
      <c r="C1084" s="82">
        <v>3</v>
      </c>
    </row>
    <row r="1085" spans="1:3" x14ac:dyDescent="0.3">
      <c r="A1085" s="82">
        <v>1084</v>
      </c>
      <c r="B1085" s="82" t="s">
        <v>60</v>
      </c>
      <c r="C1085" s="82">
        <v>4</v>
      </c>
    </row>
    <row r="1086" spans="1:3" x14ac:dyDescent="0.3">
      <c r="A1086" s="82">
        <v>1085</v>
      </c>
      <c r="B1086" s="82" t="s">
        <v>60</v>
      </c>
      <c r="C1086" s="82">
        <v>5</v>
      </c>
    </row>
    <row r="1087" spans="1:3" x14ac:dyDescent="0.3">
      <c r="A1087" s="82">
        <v>1086</v>
      </c>
      <c r="B1087" s="82" t="s">
        <v>60</v>
      </c>
      <c r="C1087" s="82">
        <v>6</v>
      </c>
    </row>
    <row r="1088" spans="1:3" x14ac:dyDescent="0.3">
      <c r="A1088" s="82">
        <v>1087</v>
      </c>
      <c r="B1088" s="82" t="s">
        <v>60</v>
      </c>
      <c r="C1088" s="82">
        <v>7</v>
      </c>
    </row>
    <row r="1089" spans="1:3" x14ac:dyDescent="0.3">
      <c r="A1089" s="82">
        <v>1088</v>
      </c>
      <c r="B1089" s="82" t="s">
        <v>60</v>
      </c>
      <c r="C1089" s="82">
        <v>8</v>
      </c>
    </row>
    <row r="1090" spans="1:3" x14ac:dyDescent="0.3">
      <c r="A1090" s="82">
        <v>1089</v>
      </c>
      <c r="B1090" s="82" t="s">
        <v>60</v>
      </c>
      <c r="C1090" s="82">
        <v>9</v>
      </c>
    </row>
    <row r="1091" spans="1:3" x14ac:dyDescent="0.3">
      <c r="A1091" s="82">
        <v>1090</v>
      </c>
      <c r="B1091" s="82" t="s">
        <v>60</v>
      </c>
      <c r="C1091" s="82">
        <v>10</v>
      </c>
    </row>
    <row r="1092" spans="1:3" x14ac:dyDescent="0.3">
      <c r="A1092" s="82">
        <v>1091</v>
      </c>
      <c r="B1092" s="82" t="s">
        <v>56</v>
      </c>
      <c r="C1092" s="82">
        <v>1</v>
      </c>
    </row>
    <row r="1093" spans="1:3" x14ac:dyDescent="0.3">
      <c r="A1093" s="82">
        <v>1092</v>
      </c>
      <c r="B1093" s="82" t="s">
        <v>56</v>
      </c>
      <c r="C1093" s="82">
        <v>2</v>
      </c>
    </row>
    <row r="1094" spans="1:3" x14ac:dyDescent="0.3">
      <c r="A1094" s="82">
        <v>1093</v>
      </c>
      <c r="B1094" s="82" t="s">
        <v>56</v>
      </c>
      <c r="C1094" s="82">
        <v>3</v>
      </c>
    </row>
    <row r="1095" spans="1:3" x14ac:dyDescent="0.3">
      <c r="A1095" s="82">
        <v>1094</v>
      </c>
      <c r="B1095" s="82" t="s">
        <v>56</v>
      </c>
      <c r="C1095" s="82">
        <v>4</v>
      </c>
    </row>
    <row r="1096" spans="1:3" x14ac:dyDescent="0.3">
      <c r="A1096" s="82">
        <v>1095</v>
      </c>
      <c r="B1096" s="82" t="s">
        <v>56</v>
      </c>
      <c r="C1096" s="82">
        <v>5</v>
      </c>
    </row>
    <row r="1097" spans="1:3" x14ac:dyDescent="0.3">
      <c r="A1097" s="82">
        <v>1096</v>
      </c>
      <c r="B1097" s="82" t="s">
        <v>56</v>
      </c>
      <c r="C1097" s="82">
        <v>6</v>
      </c>
    </row>
    <row r="1098" spans="1:3" x14ac:dyDescent="0.3">
      <c r="A1098" s="82">
        <v>1097</v>
      </c>
      <c r="B1098" s="82" t="s">
        <v>56</v>
      </c>
      <c r="C1098" s="82">
        <v>7</v>
      </c>
    </row>
    <row r="1099" spans="1:3" x14ac:dyDescent="0.3">
      <c r="A1099" s="82">
        <v>1098</v>
      </c>
      <c r="B1099" s="82" t="s">
        <v>56</v>
      </c>
      <c r="C1099" s="82">
        <v>8</v>
      </c>
    </row>
    <row r="1100" spans="1:3" x14ac:dyDescent="0.3">
      <c r="A1100" s="82">
        <v>1099</v>
      </c>
      <c r="B1100" s="82" t="s">
        <v>56</v>
      </c>
      <c r="C1100" s="82">
        <v>9</v>
      </c>
    </row>
    <row r="1101" spans="1:3" x14ac:dyDescent="0.3">
      <c r="A1101" s="82">
        <v>1100</v>
      </c>
      <c r="B1101" s="82" t="s">
        <v>56</v>
      </c>
      <c r="C1101" s="82">
        <v>10</v>
      </c>
    </row>
    <row r="1102" spans="1:3" x14ac:dyDescent="0.3">
      <c r="A1102" s="82">
        <v>1101</v>
      </c>
      <c r="B1102" s="82" t="s">
        <v>57</v>
      </c>
      <c r="C1102" s="82">
        <v>1</v>
      </c>
    </row>
    <row r="1103" spans="1:3" x14ac:dyDescent="0.3">
      <c r="A1103" s="82">
        <v>1102</v>
      </c>
      <c r="B1103" s="82" t="s">
        <v>57</v>
      </c>
      <c r="C1103" s="82">
        <v>2</v>
      </c>
    </row>
    <row r="1104" spans="1:3" x14ac:dyDescent="0.3">
      <c r="A1104" s="82">
        <v>1103</v>
      </c>
      <c r="B1104" s="82" t="s">
        <v>57</v>
      </c>
      <c r="C1104" s="82">
        <v>3</v>
      </c>
    </row>
    <row r="1105" spans="1:3" x14ac:dyDescent="0.3">
      <c r="A1105" s="82">
        <v>1104</v>
      </c>
      <c r="B1105" s="82" t="s">
        <v>57</v>
      </c>
      <c r="C1105" s="82">
        <v>4</v>
      </c>
    </row>
    <row r="1106" spans="1:3" x14ac:dyDescent="0.3">
      <c r="A1106" s="82">
        <v>1105</v>
      </c>
      <c r="B1106" s="82" t="s">
        <v>57</v>
      </c>
      <c r="C1106" s="82">
        <v>5</v>
      </c>
    </row>
    <row r="1107" spans="1:3" x14ac:dyDescent="0.3">
      <c r="A1107" s="82">
        <v>1106</v>
      </c>
      <c r="B1107" s="82" t="s">
        <v>57</v>
      </c>
      <c r="C1107" s="82">
        <v>6</v>
      </c>
    </row>
    <row r="1108" spans="1:3" x14ac:dyDescent="0.3">
      <c r="A1108" s="82">
        <v>1107</v>
      </c>
      <c r="B1108" s="82" t="s">
        <v>57</v>
      </c>
      <c r="C1108" s="82">
        <v>7</v>
      </c>
    </row>
    <row r="1109" spans="1:3" x14ac:dyDescent="0.3">
      <c r="A1109" s="82">
        <v>1108</v>
      </c>
      <c r="B1109" s="82" t="s">
        <v>57</v>
      </c>
      <c r="C1109" s="82">
        <v>8</v>
      </c>
    </row>
    <row r="1110" spans="1:3" x14ac:dyDescent="0.3">
      <c r="A1110" s="82">
        <v>1109</v>
      </c>
      <c r="B1110" s="82" t="s">
        <v>57</v>
      </c>
      <c r="C1110" s="82">
        <v>9</v>
      </c>
    </row>
    <row r="1111" spans="1:3" x14ac:dyDescent="0.3">
      <c r="A1111" s="82">
        <v>1110</v>
      </c>
      <c r="B1111" s="82" t="s">
        <v>57</v>
      </c>
      <c r="C1111" s="82">
        <v>10</v>
      </c>
    </row>
    <row r="1112" spans="1:3" x14ac:dyDescent="0.3">
      <c r="A1112" s="82">
        <v>1111</v>
      </c>
      <c r="B1112" s="82" t="s">
        <v>58</v>
      </c>
      <c r="C1112" s="82">
        <v>1</v>
      </c>
    </row>
    <row r="1113" spans="1:3" x14ac:dyDescent="0.3">
      <c r="A1113" s="82">
        <v>1112</v>
      </c>
      <c r="B1113" s="82" t="s">
        <v>58</v>
      </c>
      <c r="C1113" s="82">
        <v>2</v>
      </c>
    </row>
    <row r="1114" spans="1:3" x14ac:dyDescent="0.3">
      <c r="A1114" s="82">
        <v>1113</v>
      </c>
      <c r="B1114" s="82" t="s">
        <v>58</v>
      </c>
      <c r="C1114" s="82">
        <v>3</v>
      </c>
    </row>
    <row r="1115" spans="1:3" x14ac:dyDescent="0.3">
      <c r="A1115" s="82">
        <v>1114</v>
      </c>
      <c r="B1115" s="82" t="s">
        <v>58</v>
      </c>
      <c r="C1115" s="82">
        <v>4</v>
      </c>
    </row>
    <row r="1116" spans="1:3" x14ac:dyDescent="0.3">
      <c r="A1116" s="82">
        <v>1115</v>
      </c>
      <c r="B1116" s="82" t="s">
        <v>58</v>
      </c>
      <c r="C1116" s="82">
        <v>5</v>
      </c>
    </row>
    <row r="1117" spans="1:3" x14ac:dyDescent="0.3">
      <c r="A1117" s="82">
        <v>1116</v>
      </c>
      <c r="B1117" s="82" t="s">
        <v>58</v>
      </c>
      <c r="C1117" s="82">
        <v>6</v>
      </c>
    </row>
    <row r="1118" spans="1:3" x14ac:dyDescent="0.3">
      <c r="A1118" s="82">
        <v>1117</v>
      </c>
      <c r="B1118" s="82" t="s">
        <v>58</v>
      </c>
      <c r="C1118" s="82">
        <v>7</v>
      </c>
    </row>
    <row r="1119" spans="1:3" x14ac:dyDescent="0.3">
      <c r="A1119" s="82">
        <v>1118</v>
      </c>
      <c r="B1119" s="82" t="s">
        <v>58</v>
      </c>
      <c r="C1119" s="82">
        <v>8</v>
      </c>
    </row>
    <row r="1120" spans="1:3" x14ac:dyDescent="0.3">
      <c r="A1120" s="82">
        <v>1119</v>
      </c>
      <c r="B1120" s="82" t="s">
        <v>58</v>
      </c>
      <c r="C1120" s="82">
        <v>9</v>
      </c>
    </row>
    <row r="1121" spans="1:3" x14ac:dyDescent="0.3">
      <c r="A1121" s="82">
        <v>1120</v>
      </c>
      <c r="B1121" s="82" t="s">
        <v>58</v>
      </c>
      <c r="C1121" s="82">
        <v>10</v>
      </c>
    </row>
    <row r="1122" spans="1:3" x14ac:dyDescent="0.3">
      <c r="A1122" s="82">
        <v>1121</v>
      </c>
      <c r="B1122" s="82" t="s">
        <v>59</v>
      </c>
      <c r="C1122" s="82">
        <v>1</v>
      </c>
    </row>
    <row r="1123" spans="1:3" x14ac:dyDescent="0.3">
      <c r="A1123" s="82">
        <v>1122</v>
      </c>
      <c r="B1123" s="82" t="s">
        <v>59</v>
      </c>
      <c r="C1123" s="82">
        <v>2</v>
      </c>
    </row>
    <row r="1124" spans="1:3" x14ac:dyDescent="0.3">
      <c r="A1124" s="82">
        <v>1123</v>
      </c>
      <c r="B1124" s="82" t="s">
        <v>59</v>
      </c>
      <c r="C1124" s="82">
        <v>3</v>
      </c>
    </row>
    <row r="1125" spans="1:3" x14ac:dyDescent="0.3">
      <c r="A1125" s="82">
        <v>1124</v>
      </c>
      <c r="B1125" s="82" t="s">
        <v>59</v>
      </c>
      <c r="C1125" s="82">
        <v>4</v>
      </c>
    </row>
    <row r="1126" spans="1:3" x14ac:dyDescent="0.3">
      <c r="A1126" s="82">
        <v>1125</v>
      </c>
      <c r="B1126" s="82" t="s">
        <v>59</v>
      </c>
      <c r="C1126" s="82">
        <v>5</v>
      </c>
    </row>
    <row r="1127" spans="1:3" x14ac:dyDescent="0.3">
      <c r="A1127" s="82">
        <v>1126</v>
      </c>
      <c r="B1127" s="82" t="s">
        <v>59</v>
      </c>
      <c r="C1127" s="82">
        <v>6</v>
      </c>
    </row>
    <row r="1128" spans="1:3" x14ac:dyDescent="0.3">
      <c r="A1128" s="82">
        <v>1127</v>
      </c>
      <c r="B1128" s="82" t="s">
        <v>59</v>
      </c>
      <c r="C1128" s="82">
        <v>7</v>
      </c>
    </row>
    <row r="1129" spans="1:3" x14ac:dyDescent="0.3">
      <c r="A1129" s="82">
        <v>1128</v>
      </c>
      <c r="B1129" s="82" t="s">
        <v>59</v>
      </c>
      <c r="C1129" s="82">
        <v>8</v>
      </c>
    </row>
    <row r="1130" spans="1:3" x14ac:dyDescent="0.3">
      <c r="A1130" s="82">
        <v>1129</v>
      </c>
      <c r="B1130" s="82" t="s">
        <v>59</v>
      </c>
      <c r="C1130" s="82">
        <v>9</v>
      </c>
    </row>
    <row r="1131" spans="1:3" x14ac:dyDescent="0.3">
      <c r="A1131" s="82">
        <v>1130</v>
      </c>
      <c r="B1131" s="82" t="s">
        <v>59</v>
      </c>
      <c r="C1131" s="82">
        <v>10</v>
      </c>
    </row>
    <row r="1132" spans="1:3" x14ac:dyDescent="0.3">
      <c r="A1132" s="82">
        <v>1131</v>
      </c>
      <c r="B1132" s="82" t="s">
        <v>60</v>
      </c>
      <c r="C1132" s="82">
        <v>1</v>
      </c>
    </row>
    <row r="1133" spans="1:3" x14ac:dyDescent="0.3">
      <c r="A1133" s="82">
        <v>1132</v>
      </c>
      <c r="B1133" s="82" t="s">
        <v>60</v>
      </c>
      <c r="C1133" s="82">
        <v>2</v>
      </c>
    </row>
    <row r="1134" spans="1:3" x14ac:dyDescent="0.3">
      <c r="A1134" s="82">
        <v>1133</v>
      </c>
      <c r="B1134" s="82" t="s">
        <v>60</v>
      </c>
      <c r="C1134" s="82">
        <v>3</v>
      </c>
    </row>
    <row r="1135" spans="1:3" x14ac:dyDescent="0.3">
      <c r="A1135" s="82">
        <v>1134</v>
      </c>
      <c r="B1135" s="82" t="s">
        <v>60</v>
      </c>
      <c r="C1135" s="82">
        <v>4</v>
      </c>
    </row>
    <row r="1136" spans="1:3" x14ac:dyDescent="0.3">
      <c r="A1136" s="82">
        <v>1135</v>
      </c>
      <c r="B1136" s="82" t="s">
        <v>60</v>
      </c>
      <c r="C1136" s="82">
        <v>5</v>
      </c>
    </row>
    <row r="1137" spans="1:3" x14ac:dyDescent="0.3">
      <c r="A1137" s="82">
        <v>1136</v>
      </c>
      <c r="B1137" s="82" t="s">
        <v>60</v>
      </c>
      <c r="C1137" s="82">
        <v>6</v>
      </c>
    </row>
    <row r="1138" spans="1:3" x14ac:dyDescent="0.3">
      <c r="A1138" s="82">
        <v>1137</v>
      </c>
      <c r="B1138" s="82" t="s">
        <v>60</v>
      </c>
      <c r="C1138" s="82">
        <v>7</v>
      </c>
    </row>
    <row r="1139" spans="1:3" x14ac:dyDescent="0.3">
      <c r="A1139" s="82">
        <v>1138</v>
      </c>
      <c r="B1139" s="82" t="s">
        <v>60</v>
      </c>
      <c r="C1139" s="82">
        <v>8</v>
      </c>
    </row>
    <row r="1140" spans="1:3" x14ac:dyDescent="0.3">
      <c r="A1140" s="82">
        <v>1139</v>
      </c>
      <c r="B1140" s="82" t="s">
        <v>60</v>
      </c>
      <c r="C1140" s="82">
        <v>9</v>
      </c>
    </row>
    <row r="1141" spans="1:3" x14ac:dyDescent="0.3">
      <c r="A1141" s="82">
        <v>1140</v>
      </c>
      <c r="B1141" s="82" t="s">
        <v>60</v>
      </c>
      <c r="C1141" s="82">
        <v>10</v>
      </c>
    </row>
    <row r="1142" spans="1:3" x14ac:dyDescent="0.3">
      <c r="A1142" s="82">
        <v>1141</v>
      </c>
      <c r="B1142" s="82" t="s">
        <v>56</v>
      </c>
      <c r="C1142" s="82">
        <v>1</v>
      </c>
    </row>
    <row r="1143" spans="1:3" x14ac:dyDescent="0.3">
      <c r="A1143" s="82">
        <v>1142</v>
      </c>
      <c r="B1143" s="82" t="s">
        <v>56</v>
      </c>
      <c r="C1143" s="82">
        <v>2</v>
      </c>
    </row>
    <row r="1144" spans="1:3" x14ac:dyDescent="0.3">
      <c r="A1144" s="82">
        <v>1143</v>
      </c>
      <c r="B1144" s="82" t="s">
        <v>56</v>
      </c>
      <c r="C1144" s="82">
        <v>3</v>
      </c>
    </row>
    <row r="1145" spans="1:3" x14ac:dyDescent="0.3">
      <c r="A1145" s="82">
        <v>1144</v>
      </c>
      <c r="B1145" s="82" t="s">
        <v>56</v>
      </c>
      <c r="C1145" s="82">
        <v>4</v>
      </c>
    </row>
    <row r="1146" spans="1:3" x14ac:dyDescent="0.3">
      <c r="A1146" s="82">
        <v>1145</v>
      </c>
      <c r="B1146" s="82" t="s">
        <v>56</v>
      </c>
      <c r="C1146" s="82">
        <v>5</v>
      </c>
    </row>
    <row r="1147" spans="1:3" x14ac:dyDescent="0.3">
      <c r="A1147" s="82">
        <v>1146</v>
      </c>
      <c r="B1147" s="82" t="s">
        <v>56</v>
      </c>
      <c r="C1147" s="82">
        <v>6</v>
      </c>
    </row>
    <row r="1148" spans="1:3" x14ac:dyDescent="0.3">
      <c r="A1148" s="82">
        <v>1147</v>
      </c>
      <c r="B1148" s="82" t="s">
        <v>56</v>
      </c>
      <c r="C1148" s="82">
        <v>7</v>
      </c>
    </row>
    <row r="1149" spans="1:3" x14ac:dyDescent="0.3">
      <c r="A1149" s="82">
        <v>1148</v>
      </c>
      <c r="B1149" s="82" t="s">
        <v>56</v>
      </c>
      <c r="C1149" s="82">
        <v>8</v>
      </c>
    </row>
    <row r="1150" spans="1:3" x14ac:dyDescent="0.3">
      <c r="A1150" s="82">
        <v>1149</v>
      </c>
      <c r="B1150" s="82" t="s">
        <v>56</v>
      </c>
      <c r="C1150" s="82">
        <v>9</v>
      </c>
    </row>
    <row r="1151" spans="1:3" x14ac:dyDescent="0.3">
      <c r="A1151" s="82">
        <v>1150</v>
      </c>
      <c r="B1151" s="82" t="s">
        <v>56</v>
      </c>
      <c r="C1151" s="82">
        <v>10</v>
      </c>
    </row>
    <row r="1152" spans="1:3" x14ac:dyDescent="0.3">
      <c r="A1152" s="82">
        <v>1151</v>
      </c>
      <c r="B1152" s="82" t="s">
        <v>57</v>
      </c>
      <c r="C1152" s="82">
        <v>1</v>
      </c>
    </row>
    <row r="1153" spans="1:3" x14ac:dyDescent="0.3">
      <c r="A1153" s="82">
        <v>1152</v>
      </c>
      <c r="B1153" s="82" t="s">
        <v>57</v>
      </c>
      <c r="C1153" s="82">
        <v>2</v>
      </c>
    </row>
    <row r="1154" spans="1:3" x14ac:dyDescent="0.3">
      <c r="A1154" s="82">
        <v>1153</v>
      </c>
      <c r="B1154" s="82" t="s">
        <v>57</v>
      </c>
      <c r="C1154" s="82">
        <v>3</v>
      </c>
    </row>
    <row r="1155" spans="1:3" x14ac:dyDescent="0.3">
      <c r="A1155" s="82">
        <v>1154</v>
      </c>
      <c r="B1155" s="82" t="s">
        <v>57</v>
      </c>
      <c r="C1155" s="82">
        <v>4</v>
      </c>
    </row>
    <row r="1156" spans="1:3" x14ac:dyDescent="0.3">
      <c r="A1156" s="82">
        <v>1155</v>
      </c>
      <c r="B1156" s="82" t="s">
        <v>57</v>
      </c>
      <c r="C1156" s="82">
        <v>5</v>
      </c>
    </row>
    <row r="1157" spans="1:3" x14ac:dyDescent="0.3">
      <c r="A1157" s="82">
        <v>1156</v>
      </c>
      <c r="B1157" s="82" t="s">
        <v>57</v>
      </c>
      <c r="C1157" s="82">
        <v>6</v>
      </c>
    </row>
    <row r="1158" spans="1:3" x14ac:dyDescent="0.3">
      <c r="A1158" s="82">
        <v>1157</v>
      </c>
      <c r="B1158" s="82" t="s">
        <v>57</v>
      </c>
      <c r="C1158" s="82">
        <v>7</v>
      </c>
    </row>
    <row r="1159" spans="1:3" x14ac:dyDescent="0.3">
      <c r="A1159" s="82">
        <v>1158</v>
      </c>
      <c r="B1159" s="82" t="s">
        <v>57</v>
      </c>
      <c r="C1159" s="82">
        <v>8</v>
      </c>
    </row>
    <row r="1160" spans="1:3" x14ac:dyDescent="0.3">
      <c r="A1160" s="82">
        <v>1159</v>
      </c>
      <c r="B1160" s="82" t="s">
        <v>57</v>
      </c>
      <c r="C1160" s="82">
        <v>9</v>
      </c>
    </row>
    <row r="1161" spans="1:3" x14ac:dyDescent="0.3">
      <c r="A1161" s="82">
        <v>1160</v>
      </c>
      <c r="B1161" s="82" t="s">
        <v>57</v>
      </c>
      <c r="C1161" s="82">
        <v>10</v>
      </c>
    </row>
    <row r="1162" spans="1:3" x14ac:dyDescent="0.3">
      <c r="A1162" s="82">
        <v>1161</v>
      </c>
      <c r="B1162" s="82" t="s">
        <v>58</v>
      </c>
      <c r="C1162" s="82">
        <v>1</v>
      </c>
    </row>
    <row r="1163" spans="1:3" x14ac:dyDescent="0.3">
      <c r="A1163" s="82">
        <v>1162</v>
      </c>
      <c r="B1163" s="82" t="s">
        <v>58</v>
      </c>
      <c r="C1163" s="82">
        <v>2</v>
      </c>
    </row>
    <row r="1164" spans="1:3" x14ac:dyDescent="0.3">
      <c r="A1164" s="82">
        <v>1163</v>
      </c>
      <c r="B1164" s="82" t="s">
        <v>58</v>
      </c>
      <c r="C1164" s="82">
        <v>3</v>
      </c>
    </row>
    <row r="1165" spans="1:3" x14ac:dyDescent="0.3">
      <c r="A1165" s="82">
        <v>1164</v>
      </c>
      <c r="B1165" s="82" t="s">
        <v>58</v>
      </c>
      <c r="C1165" s="82">
        <v>4</v>
      </c>
    </row>
    <row r="1166" spans="1:3" x14ac:dyDescent="0.3">
      <c r="A1166" s="82">
        <v>1165</v>
      </c>
      <c r="B1166" s="82" t="s">
        <v>58</v>
      </c>
      <c r="C1166" s="82">
        <v>5</v>
      </c>
    </row>
    <row r="1167" spans="1:3" x14ac:dyDescent="0.3">
      <c r="A1167" s="82">
        <v>1166</v>
      </c>
      <c r="B1167" s="82" t="s">
        <v>58</v>
      </c>
      <c r="C1167" s="82">
        <v>6</v>
      </c>
    </row>
    <row r="1168" spans="1:3" x14ac:dyDescent="0.3">
      <c r="A1168" s="82">
        <v>1167</v>
      </c>
      <c r="B1168" s="82" t="s">
        <v>58</v>
      </c>
      <c r="C1168" s="82">
        <v>7</v>
      </c>
    </row>
    <row r="1169" spans="1:3" x14ac:dyDescent="0.3">
      <c r="A1169" s="82">
        <v>1168</v>
      </c>
      <c r="B1169" s="82" t="s">
        <v>58</v>
      </c>
      <c r="C1169" s="82">
        <v>8</v>
      </c>
    </row>
    <row r="1170" spans="1:3" x14ac:dyDescent="0.3">
      <c r="A1170" s="82">
        <v>1169</v>
      </c>
      <c r="B1170" s="82" t="s">
        <v>58</v>
      </c>
      <c r="C1170" s="82">
        <v>9</v>
      </c>
    </row>
    <row r="1171" spans="1:3" x14ac:dyDescent="0.3">
      <c r="A1171" s="82">
        <v>1170</v>
      </c>
      <c r="B1171" s="82" t="s">
        <v>58</v>
      </c>
      <c r="C1171" s="82">
        <v>10</v>
      </c>
    </row>
    <row r="1172" spans="1:3" x14ac:dyDescent="0.3">
      <c r="A1172" s="82">
        <v>1171</v>
      </c>
      <c r="B1172" s="82" t="s">
        <v>59</v>
      </c>
      <c r="C1172" s="82">
        <v>1</v>
      </c>
    </row>
    <row r="1173" spans="1:3" x14ac:dyDescent="0.3">
      <c r="A1173" s="82">
        <v>1172</v>
      </c>
      <c r="B1173" s="82" t="s">
        <v>59</v>
      </c>
      <c r="C1173" s="82">
        <v>2</v>
      </c>
    </row>
    <row r="1174" spans="1:3" x14ac:dyDescent="0.3">
      <c r="A1174" s="82">
        <v>1173</v>
      </c>
      <c r="B1174" s="82" t="s">
        <v>59</v>
      </c>
      <c r="C1174" s="82">
        <v>3</v>
      </c>
    </row>
    <row r="1175" spans="1:3" x14ac:dyDescent="0.3">
      <c r="A1175" s="82">
        <v>1174</v>
      </c>
      <c r="B1175" s="82" t="s">
        <v>59</v>
      </c>
      <c r="C1175" s="82">
        <v>4</v>
      </c>
    </row>
    <row r="1176" spans="1:3" x14ac:dyDescent="0.3">
      <c r="A1176" s="82">
        <v>1175</v>
      </c>
      <c r="B1176" s="82" t="s">
        <v>59</v>
      </c>
      <c r="C1176" s="82">
        <v>5</v>
      </c>
    </row>
    <row r="1177" spans="1:3" x14ac:dyDescent="0.3">
      <c r="A1177" s="82">
        <v>1176</v>
      </c>
      <c r="B1177" s="82" t="s">
        <v>59</v>
      </c>
      <c r="C1177" s="82">
        <v>6</v>
      </c>
    </row>
    <row r="1178" spans="1:3" x14ac:dyDescent="0.3">
      <c r="A1178" s="82">
        <v>1177</v>
      </c>
      <c r="B1178" s="82" t="s">
        <v>59</v>
      </c>
      <c r="C1178" s="82">
        <v>7</v>
      </c>
    </row>
    <row r="1179" spans="1:3" x14ac:dyDescent="0.3">
      <c r="A1179" s="82">
        <v>1178</v>
      </c>
      <c r="B1179" s="82" t="s">
        <v>59</v>
      </c>
      <c r="C1179" s="82">
        <v>8</v>
      </c>
    </row>
    <row r="1180" spans="1:3" x14ac:dyDescent="0.3">
      <c r="A1180" s="82">
        <v>1179</v>
      </c>
      <c r="B1180" s="82" t="s">
        <v>59</v>
      </c>
      <c r="C1180" s="82">
        <v>9</v>
      </c>
    </row>
    <row r="1181" spans="1:3" x14ac:dyDescent="0.3">
      <c r="A1181" s="82">
        <v>1180</v>
      </c>
      <c r="B1181" s="82" t="s">
        <v>59</v>
      </c>
      <c r="C1181" s="82">
        <v>10</v>
      </c>
    </row>
    <row r="1182" spans="1:3" x14ac:dyDescent="0.3">
      <c r="A1182" s="82">
        <v>1181</v>
      </c>
      <c r="B1182" s="82" t="s">
        <v>60</v>
      </c>
      <c r="C1182" s="82">
        <v>1</v>
      </c>
    </row>
    <row r="1183" spans="1:3" x14ac:dyDescent="0.3">
      <c r="A1183" s="82">
        <v>1182</v>
      </c>
      <c r="B1183" s="82" t="s">
        <v>60</v>
      </c>
      <c r="C1183" s="82">
        <v>2</v>
      </c>
    </row>
    <row r="1184" spans="1:3" x14ac:dyDescent="0.3">
      <c r="A1184" s="82">
        <v>1183</v>
      </c>
      <c r="B1184" s="82" t="s">
        <v>60</v>
      </c>
      <c r="C1184" s="82">
        <v>3</v>
      </c>
    </row>
    <row r="1185" spans="1:3" x14ac:dyDescent="0.3">
      <c r="A1185" s="82">
        <v>1184</v>
      </c>
      <c r="B1185" s="82" t="s">
        <v>60</v>
      </c>
      <c r="C1185" s="82">
        <v>4</v>
      </c>
    </row>
    <row r="1186" spans="1:3" x14ac:dyDescent="0.3">
      <c r="A1186" s="82">
        <v>1185</v>
      </c>
      <c r="B1186" s="82" t="s">
        <v>60</v>
      </c>
      <c r="C1186" s="82">
        <v>5</v>
      </c>
    </row>
    <row r="1187" spans="1:3" x14ac:dyDescent="0.3">
      <c r="A1187" s="82">
        <v>1186</v>
      </c>
      <c r="B1187" s="82" t="s">
        <v>60</v>
      </c>
      <c r="C1187" s="82">
        <v>6</v>
      </c>
    </row>
    <row r="1188" spans="1:3" x14ac:dyDescent="0.3">
      <c r="A1188" s="82">
        <v>1187</v>
      </c>
      <c r="B1188" s="82" t="s">
        <v>60</v>
      </c>
      <c r="C1188" s="82">
        <v>7</v>
      </c>
    </row>
    <row r="1189" spans="1:3" x14ac:dyDescent="0.3">
      <c r="A1189" s="82">
        <v>1188</v>
      </c>
      <c r="B1189" s="82" t="s">
        <v>60</v>
      </c>
      <c r="C1189" s="82">
        <v>8</v>
      </c>
    </row>
    <row r="1190" spans="1:3" x14ac:dyDescent="0.3">
      <c r="A1190" s="82">
        <v>1189</v>
      </c>
      <c r="B1190" s="82" t="s">
        <v>60</v>
      </c>
      <c r="C1190" s="82">
        <v>9</v>
      </c>
    </row>
    <row r="1191" spans="1:3" x14ac:dyDescent="0.3">
      <c r="A1191" s="82">
        <v>1190</v>
      </c>
      <c r="B1191" s="82" t="s">
        <v>60</v>
      </c>
      <c r="C1191" s="82">
        <v>10</v>
      </c>
    </row>
    <row r="1192" spans="1:3" x14ac:dyDescent="0.3">
      <c r="A1192" s="82">
        <v>1191</v>
      </c>
      <c r="B1192" s="82" t="s">
        <v>56</v>
      </c>
      <c r="C1192" s="82">
        <v>1</v>
      </c>
    </row>
    <row r="1193" spans="1:3" x14ac:dyDescent="0.3">
      <c r="A1193" s="82">
        <v>1192</v>
      </c>
      <c r="B1193" s="82" t="s">
        <v>56</v>
      </c>
      <c r="C1193" s="82">
        <v>2</v>
      </c>
    </row>
    <row r="1194" spans="1:3" x14ac:dyDescent="0.3">
      <c r="A1194" s="82">
        <v>1193</v>
      </c>
      <c r="B1194" s="82" t="s">
        <v>56</v>
      </c>
      <c r="C1194" s="82">
        <v>3</v>
      </c>
    </row>
    <row r="1195" spans="1:3" x14ac:dyDescent="0.3">
      <c r="A1195" s="82">
        <v>1194</v>
      </c>
      <c r="B1195" s="82" t="s">
        <v>56</v>
      </c>
      <c r="C1195" s="82">
        <v>4</v>
      </c>
    </row>
    <row r="1196" spans="1:3" x14ac:dyDescent="0.3">
      <c r="A1196" s="82">
        <v>1195</v>
      </c>
      <c r="B1196" s="82" t="s">
        <v>56</v>
      </c>
      <c r="C1196" s="82">
        <v>5</v>
      </c>
    </row>
    <row r="1197" spans="1:3" x14ac:dyDescent="0.3">
      <c r="A1197" s="82">
        <v>1196</v>
      </c>
      <c r="B1197" s="82" t="s">
        <v>56</v>
      </c>
      <c r="C1197" s="82">
        <v>6</v>
      </c>
    </row>
    <row r="1198" spans="1:3" x14ac:dyDescent="0.3">
      <c r="A1198" s="82">
        <v>1197</v>
      </c>
      <c r="B1198" s="82" t="s">
        <v>56</v>
      </c>
      <c r="C1198" s="82">
        <v>7</v>
      </c>
    </row>
    <row r="1199" spans="1:3" x14ac:dyDescent="0.3">
      <c r="A1199" s="82">
        <v>1198</v>
      </c>
      <c r="B1199" s="82" t="s">
        <v>56</v>
      </c>
      <c r="C1199" s="82">
        <v>8</v>
      </c>
    </row>
    <row r="1200" spans="1:3" x14ac:dyDescent="0.3">
      <c r="A1200" s="82">
        <v>1199</v>
      </c>
      <c r="B1200" s="82" t="s">
        <v>56</v>
      </c>
      <c r="C1200" s="82">
        <v>9</v>
      </c>
    </row>
    <row r="1201" spans="1:3" x14ac:dyDescent="0.3">
      <c r="A1201" s="82">
        <v>1200</v>
      </c>
      <c r="B1201" s="82" t="s">
        <v>56</v>
      </c>
      <c r="C1201" s="82">
        <v>10</v>
      </c>
    </row>
    <row r="1202" spans="1:3" x14ac:dyDescent="0.3">
      <c r="A1202" s="82">
        <v>1201</v>
      </c>
      <c r="B1202" s="82" t="s">
        <v>57</v>
      </c>
      <c r="C1202" s="82">
        <v>1</v>
      </c>
    </row>
    <row r="1203" spans="1:3" x14ac:dyDescent="0.3">
      <c r="A1203" s="82">
        <v>1202</v>
      </c>
      <c r="B1203" s="82" t="s">
        <v>57</v>
      </c>
      <c r="C1203" s="82">
        <v>2</v>
      </c>
    </row>
    <row r="1204" spans="1:3" x14ac:dyDescent="0.3">
      <c r="A1204" s="82">
        <v>1203</v>
      </c>
      <c r="B1204" s="82" t="s">
        <v>57</v>
      </c>
      <c r="C1204" s="82">
        <v>3</v>
      </c>
    </row>
    <row r="1205" spans="1:3" x14ac:dyDescent="0.3">
      <c r="A1205" s="82">
        <v>1204</v>
      </c>
      <c r="B1205" s="82" t="s">
        <v>57</v>
      </c>
      <c r="C1205" s="82">
        <v>4</v>
      </c>
    </row>
    <row r="1206" spans="1:3" x14ac:dyDescent="0.3">
      <c r="A1206" s="82">
        <v>1205</v>
      </c>
      <c r="B1206" s="82" t="s">
        <v>57</v>
      </c>
      <c r="C1206" s="82">
        <v>5</v>
      </c>
    </row>
    <row r="1207" spans="1:3" x14ac:dyDescent="0.3">
      <c r="A1207" s="82">
        <v>1206</v>
      </c>
      <c r="B1207" s="82" t="s">
        <v>57</v>
      </c>
      <c r="C1207" s="82">
        <v>6</v>
      </c>
    </row>
    <row r="1208" spans="1:3" x14ac:dyDescent="0.3">
      <c r="A1208" s="82">
        <v>1207</v>
      </c>
      <c r="B1208" s="82" t="s">
        <v>57</v>
      </c>
      <c r="C1208" s="82">
        <v>7</v>
      </c>
    </row>
    <row r="1209" spans="1:3" x14ac:dyDescent="0.3">
      <c r="A1209" s="82">
        <v>1208</v>
      </c>
      <c r="B1209" s="82" t="s">
        <v>57</v>
      </c>
      <c r="C1209" s="82">
        <v>8</v>
      </c>
    </row>
    <row r="1210" spans="1:3" x14ac:dyDescent="0.3">
      <c r="A1210" s="82">
        <v>1209</v>
      </c>
      <c r="B1210" s="82" t="s">
        <v>57</v>
      </c>
      <c r="C1210" s="82">
        <v>9</v>
      </c>
    </row>
    <row r="1211" spans="1:3" x14ac:dyDescent="0.3">
      <c r="A1211" s="82">
        <v>1210</v>
      </c>
      <c r="B1211" s="82" t="s">
        <v>57</v>
      </c>
      <c r="C1211" s="82">
        <v>10</v>
      </c>
    </row>
    <row r="1212" spans="1:3" x14ac:dyDescent="0.3">
      <c r="A1212" s="82">
        <v>1211</v>
      </c>
      <c r="B1212" s="82" t="s">
        <v>58</v>
      </c>
      <c r="C1212" s="82">
        <v>1</v>
      </c>
    </row>
    <row r="1213" spans="1:3" x14ac:dyDescent="0.3">
      <c r="A1213" s="82">
        <v>1212</v>
      </c>
      <c r="B1213" s="82" t="s">
        <v>58</v>
      </c>
      <c r="C1213" s="82">
        <v>2</v>
      </c>
    </row>
    <row r="1214" spans="1:3" x14ac:dyDescent="0.3">
      <c r="A1214" s="82">
        <v>1213</v>
      </c>
      <c r="B1214" s="82" t="s">
        <v>58</v>
      </c>
      <c r="C1214" s="82">
        <v>3</v>
      </c>
    </row>
    <row r="1215" spans="1:3" x14ac:dyDescent="0.3">
      <c r="A1215" s="82">
        <v>1214</v>
      </c>
      <c r="B1215" s="82" t="s">
        <v>58</v>
      </c>
      <c r="C1215" s="82">
        <v>4</v>
      </c>
    </row>
    <row r="1216" spans="1:3" x14ac:dyDescent="0.3">
      <c r="A1216" s="82">
        <v>1215</v>
      </c>
      <c r="B1216" s="82" t="s">
        <v>58</v>
      </c>
      <c r="C1216" s="82">
        <v>5</v>
      </c>
    </row>
    <row r="1217" spans="1:3" x14ac:dyDescent="0.3">
      <c r="A1217" s="82">
        <v>1216</v>
      </c>
      <c r="B1217" s="82" t="s">
        <v>58</v>
      </c>
      <c r="C1217" s="82">
        <v>6</v>
      </c>
    </row>
    <row r="1218" spans="1:3" x14ac:dyDescent="0.3">
      <c r="A1218" s="82">
        <v>1217</v>
      </c>
      <c r="B1218" s="82" t="s">
        <v>58</v>
      </c>
      <c r="C1218" s="82">
        <v>7</v>
      </c>
    </row>
    <row r="1219" spans="1:3" x14ac:dyDescent="0.3">
      <c r="A1219" s="82">
        <v>1218</v>
      </c>
      <c r="B1219" s="82" t="s">
        <v>58</v>
      </c>
      <c r="C1219" s="82">
        <v>8</v>
      </c>
    </row>
    <row r="1220" spans="1:3" x14ac:dyDescent="0.3">
      <c r="A1220" s="82">
        <v>1219</v>
      </c>
      <c r="B1220" s="82" t="s">
        <v>58</v>
      </c>
      <c r="C1220" s="82">
        <v>9</v>
      </c>
    </row>
    <row r="1221" spans="1:3" x14ac:dyDescent="0.3">
      <c r="A1221" s="82">
        <v>1220</v>
      </c>
      <c r="B1221" s="82" t="s">
        <v>58</v>
      </c>
      <c r="C1221" s="82">
        <v>10</v>
      </c>
    </row>
    <row r="1222" spans="1:3" x14ac:dyDescent="0.3">
      <c r="A1222" s="82">
        <v>1221</v>
      </c>
      <c r="B1222" s="82" t="s">
        <v>59</v>
      </c>
      <c r="C1222" s="82">
        <v>1</v>
      </c>
    </row>
    <row r="1223" spans="1:3" x14ac:dyDescent="0.3">
      <c r="A1223" s="82">
        <v>1222</v>
      </c>
      <c r="B1223" s="82" t="s">
        <v>59</v>
      </c>
      <c r="C1223" s="82">
        <v>2</v>
      </c>
    </row>
    <row r="1224" spans="1:3" x14ac:dyDescent="0.3">
      <c r="A1224" s="82">
        <v>1223</v>
      </c>
      <c r="B1224" s="82" t="s">
        <v>59</v>
      </c>
      <c r="C1224" s="82">
        <v>3</v>
      </c>
    </row>
    <row r="1225" spans="1:3" x14ac:dyDescent="0.3">
      <c r="A1225" s="82">
        <v>1224</v>
      </c>
      <c r="B1225" s="82" t="s">
        <v>59</v>
      </c>
      <c r="C1225" s="82">
        <v>4</v>
      </c>
    </row>
    <row r="1226" spans="1:3" x14ac:dyDescent="0.3">
      <c r="A1226" s="82">
        <v>1225</v>
      </c>
      <c r="B1226" s="82" t="s">
        <v>59</v>
      </c>
      <c r="C1226" s="82">
        <v>5</v>
      </c>
    </row>
    <row r="1227" spans="1:3" x14ac:dyDescent="0.3">
      <c r="A1227" s="82">
        <v>1226</v>
      </c>
      <c r="B1227" s="82" t="s">
        <v>59</v>
      </c>
      <c r="C1227" s="82">
        <v>6</v>
      </c>
    </row>
    <row r="1228" spans="1:3" x14ac:dyDescent="0.3">
      <c r="A1228" s="82">
        <v>1227</v>
      </c>
      <c r="B1228" s="82" t="s">
        <v>59</v>
      </c>
      <c r="C1228" s="82">
        <v>7</v>
      </c>
    </row>
    <row r="1229" spans="1:3" x14ac:dyDescent="0.3">
      <c r="A1229" s="82">
        <v>1228</v>
      </c>
      <c r="B1229" s="82" t="s">
        <v>59</v>
      </c>
      <c r="C1229" s="82">
        <v>8</v>
      </c>
    </row>
    <row r="1230" spans="1:3" x14ac:dyDescent="0.3">
      <c r="A1230" s="82">
        <v>1229</v>
      </c>
      <c r="B1230" s="82" t="s">
        <v>59</v>
      </c>
      <c r="C1230" s="82">
        <v>9</v>
      </c>
    </row>
    <row r="1231" spans="1:3" x14ac:dyDescent="0.3">
      <c r="A1231" s="82">
        <v>1230</v>
      </c>
      <c r="B1231" s="82" t="s">
        <v>59</v>
      </c>
      <c r="C1231" s="82">
        <v>10</v>
      </c>
    </row>
    <row r="1232" spans="1:3" x14ac:dyDescent="0.3">
      <c r="A1232" s="82">
        <v>1231</v>
      </c>
      <c r="B1232" s="82" t="s">
        <v>60</v>
      </c>
      <c r="C1232" s="82">
        <v>1</v>
      </c>
    </row>
    <row r="1233" spans="1:3" x14ac:dyDescent="0.3">
      <c r="A1233" s="82">
        <v>1232</v>
      </c>
      <c r="B1233" s="82" t="s">
        <v>60</v>
      </c>
      <c r="C1233" s="82">
        <v>2</v>
      </c>
    </row>
    <row r="1234" spans="1:3" x14ac:dyDescent="0.3">
      <c r="A1234" s="82">
        <v>1233</v>
      </c>
      <c r="B1234" s="82" t="s">
        <v>60</v>
      </c>
      <c r="C1234" s="82">
        <v>3</v>
      </c>
    </row>
    <row r="1235" spans="1:3" x14ac:dyDescent="0.3">
      <c r="A1235" s="82">
        <v>1234</v>
      </c>
      <c r="B1235" s="82" t="s">
        <v>60</v>
      </c>
      <c r="C1235" s="82">
        <v>4</v>
      </c>
    </row>
    <row r="1236" spans="1:3" x14ac:dyDescent="0.3">
      <c r="A1236" s="82">
        <v>1235</v>
      </c>
      <c r="B1236" s="82" t="s">
        <v>60</v>
      </c>
      <c r="C1236" s="82">
        <v>5</v>
      </c>
    </row>
    <row r="1237" spans="1:3" x14ac:dyDescent="0.3">
      <c r="A1237" s="82">
        <v>1236</v>
      </c>
      <c r="B1237" s="82" t="s">
        <v>60</v>
      </c>
      <c r="C1237" s="82">
        <v>6</v>
      </c>
    </row>
    <row r="1238" spans="1:3" x14ac:dyDescent="0.3">
      <c r="A1238" s="82">
        <v>1237</v>
      </c>
      <c r="B1238" s="82" t="s">
        <v>60</v>
      </c>
      <c r="C1238" s="82">
        <v>7</v>
      </c>
    </row>
    <row r="1239" spans="1:3" x14ac:dyDescent="0.3">
      <c r="A1239" s="82">
        <v>1238</v>
      </c>
      <c r="B1239" s="82" t="s">
        <v>60</v>
      </c>
      <c r="C1239" s="82">
        <v>8</v>
      </c>
    </row>
    <row r="1240" spans="1:3" x14ac:dyDescent="0.3">
      <c r="A1240" s="82">
        <v>1239</v>
      </c>
      <c r="B1240" s="82" t="s">
        <v>60</v>
      </c>
      <c r="C1240" s="82">
        <v>9</v>
      </c>
    </row>
    <row r="1241" spans="1:3" x14ac:dyDescent="0.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 x14ac:dyDescent="0.3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 x14ac:dyDescent="0.3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 x14ac:dyDescent="0.3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 x14ac:dyDescent="0.3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 x14ac:dyDescent="0.3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 x14ac:dyDescent="0.3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 x14ac:dyDescent="0.3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 x14ac:dyDescent="0.3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 x14ac:dyDescent="0.3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 x14ac:dyDescent="0.3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 x14ac:dyDescent="0.3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 x14ac:dyDescent="0.3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 x14ac:dyDescent="0.3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 x14ac:dyDescent="0.3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 x14ac:dyDescent="0.3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 x14ac:dyDescent="0.3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 x14ac:dyDescent="0.3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 x14ac:dyDescent="0.3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 x14ac:dyDescent="0.3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 x14ac:dyDescent="0.3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 x14ac:dyDescent="0.3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 x14ac:dyDescent="0.3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 x14ac:dyDescent="0.3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 x14ac:dyDescent="0.3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 x14ac:dyDescent="0.3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 x14ac:dyDescent="0.3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 x14ac:dyDescent="0.3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 x14ac:dyDescent="0.3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 x14ac:dyDescent="0.3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 x14ac:dyDescent="0.3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 x14ac:dyDescent="0.3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 x14ac:dyDescent="0.3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 x14ac:dyDescent="0.3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 x14ac:dyDescent="0.3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 x14ac:dyDescent="0.3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 x14ac:dyDescent="0.3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 x14ac:dyDescent="0.3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 x14ac:dyDescent="0.3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 x14ac:dyDescent="0.3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 x14ac:dyDescent="0.3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 x14ac:dyDescent="0.3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 x14ac:dyDescent="0.3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 x14ac:dyDescent="0.3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 x14ac:dyDescent="0.3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 x14ac:dyDescent="0.3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 x14ac:dyDescent="0.3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 x14ac:dyDescent="0.3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 x14ac:dyDescent="0.3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 x14ac:dyDescent="0.3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 x14ac:dyDescent="0.3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 x14ac:dyDescent="0.3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 x14ac:dyDescent="0.3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 x14ac:dyDescent="0.3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 x14ac:dyDescent="0.3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 x14ac:dyDescent="0.3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 x14ac:dyDescent="0.3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 x14ac:dyDescent="0.3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 x14ac:dyDescent="0.3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 x14ac:dyDescent="0.3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 x14ac:dyDescent="0.3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 x14ac:dyDescent="0.3">
      <c r="C61" s="335"/>
    </row>
    <row r="62" spans="1:44" x14ac:dyDescent="0.3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 x14ac:dyDescent="0.3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 x14ac:dyDescent="0.3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 x14ac:dyDescent="0.3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 x14ac:dyDescent="0.3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 x14ac:dyDescent="0.3">
      <c r="A4" s="200"/>
      <c r="C4" s="202"/>
      <c r="E4" s="203"/>
      <c r="F4" s="203"/>
      <c r="H4" s="209">
        <f t="shared" si="0"/>
        <v>0</v>
      </c>
      <c r="K4" s="204"/>
    </row>
    <row r="5" spans="1:16" ht="67.5" x14ac:dyDescent="0.3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 x14ac:dyDescent="0.3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 x14ac:dyDescent="0.3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 x14ac:dyDescent="0.3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 x14ac:dyDescent="0.3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 x14ac:dyDescent="0.3">
      <c r="A10" s="475" t="s">
        <v>511</v>
      </c>
      <c r="B10" s="475" t="s">
        <v>285</v>
      </c>
      <c r="C10" s="475" t="s">
        <v>489</v>
      </c>
      <c r="D10" s="475" t="s">
        <v>561</v>
      </c>
      <c r="E10" s="475">
        <v>5500</v>
      </c>
      <c r="F10" s="476">
        <v>78000</v>
      </c>
      <c r="G10" s="474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 x14ac:dyDescent="0.3">
      <c r="A11" s="475"/>
      <c r="B11" s="475"/>
      <c r="C11" s="475"/>
      <c r="D11" s="475"/>
      <c r="E11" s="475"/>
      <c r="F11" s="476"/>
      <c r="G11" s="474"/>
      <c r="H11" s="209">
        <f t="shared" si="0"/>
        <v>0</v>
      </c>
      <c r="I11" s="197" t="s">
        <v>358</v>
      </c>
      <c r="J11" s="214" t="s">
        <v>383</v>
      </c>
    </row>
    <row r="12" spans="1:16" x14ac:dyDescent="0.3">
      <c r="A12" s="475"/>
      <c r="B12" s="475"/>
      <c r="C12" s="475"/>
      <c r="D12" s="475"/>
      <c r="E12" s="475"/>
      <c r="F12" s="476"/>
      <c r="G12" s="474"/>
      <c r="H12" s="209">
        <f t="shared" si="0"/>
        <v>0</v>
      </c>
      <c r="I12" s="197" t="s">
        <v>359</v>
      </c>
      <c r="J12" s="215" t="s">
        <v>484</v>
      </c>
    </row>
    <row r="13" spans="1:16" x14ac:dyDescent="0.3">
      <c r="A13" s="475"/>
      <c r="B13" s="475"/>
      <c r="C13" s="475"/>
      <c r="D13" s="475"/>
      <c r="E13" s="475"/>
      <c r="F13" s="476"/>
      <c r="G13" s="474"/>
      <c r="H13" s="209">
        <f t="shared" si="0"/>
        <v>0</v>
      </c>
      <c r="I13" s="199" t="s">
        <v>360</v>
      </c>
      <c r="J13" s="214" t="s">
        <v>384</v>
      </c>
    </row>
    <row r="14" spans="1:16" ht="66" customHeight="1" x14ac:dyDescent="0.3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 x14ac:dyDescent="0.3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 x14ac:dyDescent="0.3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 x14ac:dyDescent="0.3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 x14ac:dyDescent="0.3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 x14ac:dyDescent="0.3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 x14ac:dyDescent="0.3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 x14ac:dyDescent="0.3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 x14ac:dyDescent="0.3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 x14ac:dyDescent="0.3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 x14ac:dyDescent="0.3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 x14ac:dyDescent="0.3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 x14ac:dyDescent="0.3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 x14ac:dyDescent="0.3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 x14ac:dyDescent="0.3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 x14ac:dyDescent="0.3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 x14ac:dyDescent="0.3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 x14ac:dyDescent="0.3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 x14ac:dyDescent="0.3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 x14ac:dyDescent="0.3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 x14ac:dyDescent="0.3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 x14ac:dyDescent="0.3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 x14ac:dyDescent="0.3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 x14ac:dyDescent="0.3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 x14ac:dyDescent="0.3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 x14ac:dyDescent="0.3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 x14ac:dyDescent="0.3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 x14ac:dyDescent="0.3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 x14ac:dyDescent="0.3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 x14ac:dyDescent="0.3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 x14ac:dyDescent="0.3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 x14ac:dyDescent="0.3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 x14ac:dyDescent="0.3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 x14ac:dyDescent="0.3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 x14ac:dyDescent="0.3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 x14ac:dyDescent="0.3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 x14ac:dyDescent="0.3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 x14ac:dyDescent="0.3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 x14ac:dyDescent="0.3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 x14ac:dyDescent="0.3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 x14ac:dyDescent="0.3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 x14ac:dyDescent="0.3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 x14ac:dyDescent="0.3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 x14ac:dyDescent="0.3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 x14ac:dyDescent="0.3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 x14ac:dyDescent="0.3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 x14ac:dyDescent="0.3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 x14ac:dyDescent="0.3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 x14ac:dyDescent="0.3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 x14ac:dyDescent="0.3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 x14ac:dyDescent="0.3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 x14ac:dyDescent="0.3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 x14ac:dyDescent="0.3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 x14ac:dyDescent="0.3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 x14ac:dyDescent="0.3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 x14ac:dyDescent="0.3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 x14ac:dyDescent="0.3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 x14ac:dyDescent="0.3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 x14ac:dyDescent="0.3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 x14ac:dyDescent="0.3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 x14ac:dyDescent="0.3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 x14ac:dyDescent="0.3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 x14ac:dyDescent="0.3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 x14ac:dyDescent="0.3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 x14ac:dyDescent="0.3">
      <c r="A78" s="194"/>
      <c r="B78" s="194"/>
      <c r="C78" s="224"/>
      <c r="E78" s="225"/>
      <c r="G78" s="209"/>
      <c r="H78" s="209">
        <f t="shared" si="4"/>
        <v>0</v>
      </c>
    </row>
    <row r="79" spans="1:11" x14ac:dyDescent="0.3">
      <c r="A79" s="194"/>
      <c r="B79" s="194"/>
      <c r="H79" s="209">
        <f t="shared" si="4"/>
        <v>0</v>
      </c>
    </row>
    <row r="80" spans="1:11" x14ac:dyDescent="0.3">
      <c r="A80" s="194"/>
      <c r="B80" s="194"/>
      <c r="H80" s="209">
        <f t="shared" si="4"/>
        <v>0</v>
      </c>
    </row>
    <row r="81" spans="1:11" x14ac:dyDescent="0.3">
      <c r="H81" s="209">
        <f t="shared" si="4"/>
        <v>0</v>
      </c>
    </row>
    <row r="82" spans="1:11" x14ac:dyDescent="0.3">
      <c r="H82" s="209">
        <f t="shared" si="4"/>
        <v>0</v>
      </c>
    </row>
    <row r="83" spans="1:11" s="201" customFormat="1" x14ac:dyDescent="0.3">
      <c r="A83" s="200"/>
      <c r="C83" s="202"/>
      <c r="E83" s="200"/>
      <c r="F83" s="200"/>
      <c r="H83" s="209">
        <f t="shared" si="4"/>
        <v>0</v>
      </c>
    </row>
    <row r="84" spans="1:11" ht="99" customHeight="1" x14ac:dyDescent="0.3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 x14ac:dyDescent="0.3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 x14ac:dyDescent="0.3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 x14ac:dyDescent="0.3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 x14ac:dyDescent="0.3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 x14ac:dyDescent="0.3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 x14ac:dyDescent="0.3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 x14ac:dyDescent="0.3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 x14ac:dyDescent="0.3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 x14ac:dyDescent="0.3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 x14ac:dyDescent="0.3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 x14ac:dyDescent="0.3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 x14ac:dyDescent="0.3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 x14ac:dyDescent="0.3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 x14ac:dyDescent="0.3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 x14ac:dyDescent="0.3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 x14ac:dyDescent="0.3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 x14ac:dyDescent="0.3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 x14ac:dyDescent="0.3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 x14ac:dyDescent="0.3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 x14ac:dyDescent="0.3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 x14ac:dyDescent="0.3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 x14ac:dyDescent="0.3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 x14ac:dyDescent="0.3">
      <c r="A107" s="200"/>
      <c r="C107" s="202"/>
      <c r="E107" s="200"/>
      <c r="F107" s="200"/>
      <c r="G107" s="231"/>
      <c r="H107" s="231"/>
    </row>
    <row r="108" spans="1:10" x14ac:dyDescent="0.3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 x14ac:dyDescent="0.3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 x14ac:dyDescent="0.3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 x14ac:dyDescent="0.3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 x14ac:dyDescent="0.3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 x14ac:dyDescent="0.3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 x14ac:dyDescent="0.3">
      <c r="B114" s="197" t="s">
        <v>310</v>
      </c>
      <c r="C114" s="206" t="s">
        <v>1790</v>
      </c>
      <c r="G114" s="226"/>
      <c r="H114" s="226"/>
    </row>
    <row r="115" spans="2:11" x14ac:dyDescent="0.3">
      <c r="G115" s="226"/>
      <c r="H115" s="226"/>
    </row>
    <row r="116" spans="2:11" x14ac:dyDescent="0.3">
      <c r="G116" s="226"/>
      <c r="H116" s="226"/>
    </row>
    <row r="117" spans="2:11" x14ac:dyDescent="0.3">
      <c r="G117" s="226"/>
      <c r="H117" s="226"/>
    </row>
    <row r="118" spans="2:11" x14ac:dyDescent="0.3">
      <c r="G118" s="226"/>
      <c r="H118" s="226"/>
    </row>
    <row r="119" spans="2:11" ht="82.5" x14ac:dyDescent="0.3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 x14ac:dyDescent="0.3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 x14ac:dyDescent="0.3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 x14ac:dyDescent="0.3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 x14ac:dyDescent="0.3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 x14ac:dyDescent="0.3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 x14ac:dyDescent="0.3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 x14ac:dyDescent="0.3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 x14ac:dyDescent="0.3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 x14ac:dyDescent="0.3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 x14ac:dyDescent="0.3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 x14ac:dyDescent="0.3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 x14ac:dyDescent="0.3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 x14ac:dyDescent="0.3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 x14ac:dyDescent="0.3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 x14ac:dyDescent="0.3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 x14ac:dyDescent="0.3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 x14ac:dyDescent="0.3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 x14ac:dyDescent="0.3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 x14ac:dyDescent="0.3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 x14ac:dyDescent="0.3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 x14ac:dyDescent="0.3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 x14ac:dyDescent="0.3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 x14ac:dyDescent="0.3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 x14ac:dyDescent="0.3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 x14ac:dyDescent="0.3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 x14ac:dyDescent="0.3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 x14ac:dyDescent="0.3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 x14ac:dyDescent="0.3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 x14ac:dyDescent="0.3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 x14ac:dyDescent="0.3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 x14ac:dyDescent="0.3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 x14ac:dyDescent="0.3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 x14ac:dyDescent="0.3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 x14ac:dyDescent="0.3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 x14ac:dyDescent="0.3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 x14ac:dyDescent="0.3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 x14ac:dyDescent="0.3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 x14ac:dyDescent="0.3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 x14ac:dyDescent="0.3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 x14ac:dyDescent="0.3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 x14ac:dyDescent="0.3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 x14ac:dyDescent="0.3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 x14ac:dyDescent="0.3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 x14ac:dyDescent="0.3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 x14ac:dyDescent="0.3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 x14ac:dyDescent="0.3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 x14ac:dyDescent="0.3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 x14ac:dyDescent="0.3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 x14ac:dyDescent="0.3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 x14ac:dyDescent="0.3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 x14ac:dyDescent="0.3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 x14ac:dyDescent="0.3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 x14ac:dyDescent="0.3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 x14ac:dyDescent="0.3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 x14ac:dyDescent="0.3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 x14ac:dyDescent="0.3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 x14ac:dyDescent="0.3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 x14ac:dyDescent="0.3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 x14ac:dyDescent="0.3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 x14ac:dyDescent="0.3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 x14ac:dyDescent="0.3">
      <c r="D180" s="194"/>
    </row>
    <row r="181" spans="2:10" x14ac:dyDescent="0.3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 x14ac:dyDescent="0.3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 x14ac:dyDescent="0.3">
      <c r="I1" s="342"/>
      <c r="J1" s="342"/>
      <c r="K1" s="342"/>
      <c r="L1" s="342"/>
    </row>
    <row r="2" spans="1:15" x14ac:dyDescent="0.3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 x14ac:dyDescent="0.3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 x14ac:dyDescent="0.3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 x14ac:dyDescent="0.3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 x14ac:dyDescent="0.3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 x14ac:dyDescent="0.3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 x14ac:dyDescent="0.3">
      <c r="H8" s="343"/>
      <c r="J8" s="342"/>
      <c r="L8" s="342"/>
    </row>
    <row r="9" spans="1:15" x14ac:dyDescent="0.3">
      <c r="A9" s="346" t="s">
        <v>2248</v>
      </c>
      <c r="D9" s="343"/>
      <c r="H9" s="343"/>
      <c r="J9" s="342"/>
      <c r="L9" s="342"/>
    </row>
    <row r="10" spans="1:15" ht="50.1" customHeight="1" x14ac:dyDescent="0.3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 x14ac:dyDescent="0.3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 x14ac:dyDescent="0.3">
      <c r="J12" s="342"/>
      <c r="L12" s="342"/>
      <c r="N12" s="344"/>
      <c r="O12" s="344"/>
    </row>
    <row r="13" spans="1:15" x14ac:dyDescent="0.3">
      <c r="A13" s="346" t="s">
        <v>2254</v>
      </c>
      <c r="J13" s="342"/>
      <c r="L13" s="342"/>
      <c r="N13" s="344"/>
    </row>
    <row r="14" spans="1:15" ht="50.1" customHeight="1" x14ac:dyDescent="0.3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 x14ac:dyDescent="0.3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 x14ac:dyDescent="0.3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 x14ac:dyDescent="0.3">
      <c r="J17" s="342"/>
      <c r="L17" s="342"/>
    </row>
    <row r="18" spans="1:12" x14ac:dyDescent="0.3">
      <c r="A18" s="346" t="s">
        <v>2255</v>
      </c>
      <c r="J18" s="342"/>
      <c r="L18" s="342"/>
    </row>
    <row r="19" spans="1:12" x14ac:dyDescent="0.3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 x14ac:dyDescent="0.3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 x14ac:dyDescent="0.3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 x14ac:dyDescent="0.3">
      <c r="C22" s="343"/>
      <c r="D22" s="343"/>
      <c r="E22" s="343"/>
      <c r="J22" s="342"/>
      <c r="L22" s="342"/>
    </row>
    <row r="23" spans="1:12" x14ac:dyDescent="0.3">
      <c r="A23" s="346" t="s">
        <v>2256</v>
      </c>
      <c r="C23" s="343"/>
      <c r="D23" s="343"/>
      <c r="E23" s="343"/>
      <c r="J23" s="342"/>
      <c r="L23" s="342"/>
    </row>
    <row r="24" spans="1:12" x14ac:dyDescent="0.3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 x14ac:dyDescent="0.3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 x14ac:dyDescent="0.3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 x14ac:dyDescent="0.3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 x14ac:dyDescent="0.3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 x14ac:dyDescent="0.3">
      <c r="C29" s="343"/>
      <c r="D29" s="343"/>
      <c r="E29" s="343"/>
    </row>
    <row r="30" spans="1:12" x14ac:dyDescent="0.3">
      <c r="A30" s="346" t="s">
        <v>2257</v>
      </c>
      <c r="C30" s="343"/>
      <c r="D30" s="343"/>
      <c r="E30" s="343"/>
    </row>
    <row r="31" spans="1:12" ht="39.950000000000003" customHeight="1" x14ac:dyDescent="0.3">
      <c r="A31" s="345" t="s">
        <v>1099</v>
      </c>
      <c r="B31" s="345" t="s">
        <v>2292</v>
      </c>
      <c r="C31" s="343" t="s">
        <v>2299</v>
      </c>
      <c r="D31" s="343" t="s">
        <v>2268</v>
      </c>
      <c r="E31" s="477" t="s">
        <v>2319</v>
      </c>
    </row>
    <row r="32" spans="1:12" ht="39.950000000000003" customHeight="1" x14ac:dyDescent="0.3">
      <c r="A32" s="345" t="s">
        <v>1100</v>
      </c>
      <c r="B32" s="345" t="s">
        <v>2292</v>
      </c>
      <c r="C32" s="343" t="s">
        <v>2299</v>
      </c>
      <c r="D32" s="343" t="s">
        <v>2268</v>
      </c>
      <c r="E32" s="478"/>
    </row>
    <row r="33" spans="1:6" ht="39.950000000000003" customHeight="1" x14ac:dyDescent="0.3">
      <c r="A33" s="345" t="s">
        <v>2270</v>
      </c>
      <c r="B33" s="345" t="s">
        <v>2292</v>
      </c>
      <c r="C33" s="343" t="s">
        <v>2299</v>
      </c>
      <c r="D33" s="343" t="s">
        <v>2268</v>
      </c>
      <c r="E33" s="479"/>
    </row>
    <row r="34" spans="1:6" x14ac:dyDescent="0.3">
      <c r="C34" s="343"/>
      <c r="D34" s="343"/>
      <c r="E34" s="353"/>
    </row>
    <row r="35" spans="1:6" x14ac:dyDescent="0.3">
      <c r="A35" s="346" t="s">
        <v>2258</v>
      </c>
      <c r="C35" s="343"/>
      <c r="D35" s="349"/>
      <c r="E35" s="129"/>
      <c r="F35" s="351"/>
    </row>
    <row r="36" spans="1:6" x14ac:dyDescent="0.3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 x14ac:dyDescent="0.3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 x14ac:dyDescent="0.3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 x14ac:dyDescent="0.3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 x14ac:dyDescent="0.3">
      <c r="B40" s="343"/>
      <c r="C40" s="343"/>
      <c r="D40" s="349"/>
      <c r="E40" s="129"/>
      <c r="F40" s="351"/>
    </row>
    <row r="41" spans="1:6" x14ac:dyDescent="0.3">
      <c r="B41" s="343"/>
      <c r="C41" s="343"/>
      <c r="D41" s="349"/>
      <c r="E41" s="129"/>
      <c r="F41" s="351"/>
    </row>
    <row r="42" spans="1:6" x14ac:dyDescent="0.3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 x14ac:dyDescent="0.3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 x14ac:dyDescent="0.3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 x14ac:dyDescent="0.3">
      <c r="B45" s="342" t="s">
        <v>693</v>
      </c>
      <c r="C45" s="357" t="s">
        <v>2323</v>
      </c>
      <c r="D45" s="349"/>
      <c r="F45" s="351"/>
    </row>
    <row r="46" spans="1:6" x14ac:dyDescent="0.3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 x14ac:dyDescent="0.3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 x14ac:dyDescent="0.3">
      <c r="B48" s="342" t="s">
        <v>715</v>
      </c>
      <c r="C48" s="343"/>
      <c r="D48" s="349"/>
      <c r="F48" s="351"/>
    </row>
    <row r="49" spans="2:6" x14ac:dyDescent="0.3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 x14ac:dyDescent="0.3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 x14ac:dyDescent="0.3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 x14ac:dyDescent="0.3">
      <c r="B52" s="342" t="s">
        <v>722</v>
      </c>
      <c r="D52" s="350"/>
      <c r="E52" s="129" t="s">
        <v>2365</v>
      </c>
      <c r="F52" s="351"/>
    </row>
    <row r="53" spans="2:6" x14ac:dyDescent="0.3">
      <c r="C53" s="356" t="s">
        <v>2329</v>
      </c>
      <c r="D53" s="350"/>
      <c r="E53" s="129" t="s">
        <v>2366</v>
      </c>
      <c r="F53" s="351"/>
    </row>
    <row r="54" spans="2:6" x14ac:dyDescent="0.3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 x14ac:dyDescent="0.3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 x14ac:dyDescent="0.3">
      <c r="C56" s="358" t="s">
        <v>2332</v>
      </c>
      <c r="D56" s="350"/>
      <c r="E56" s="129"/>
      <c r="F56" s="351"/>
    </row>
    <row r="57" spans="2:6" x14ac:dyDescent="0.3">
      <c r="B57" s="342" t="s">
        <v>2249</v>
      </c>
      <c r="D57" s="350"/>
      <c r="E57" s="129"/>
      <c r="F57" s="351"/>
    </row>
    <row r="58" spans="2:6" x14ac:dyDescent="0.3">
      <c r="B58" s="342" t="s">
        <v>2250</v>
      </c>
      <c r="C58" s="356" t="s">
        <v>2334</v>
      </c>
      <c r="D58" s="350"/>
      <c r="E58" s="129"/>
      <c r="F58" s="351"/>
    </row>
    <row r="59" spans="2:6" x14ac:dyDescent="0.3">
      <c r="B59" s="342" t="s">
        <v>2251</v>
      </c>
      <c r="C59" s="358" t="s">
        <v>2335</v>
      </c>
      <c r="D59" s="350"/>
      <c r="E59" s="129"/>
      <c r="F59" s="351"/>
    </row>
    <row r="60" spans="2:6" x14ac:dyDescent="0.3">
      <c r="C60" s="359" t="s">
        <v>2336</v>
      </c>
      <c r="D60" s="350"/>
      <c r="E60" s="129"/>
      <c r="F60" s="351"/>
    </row>
    <row r="61" spans="2:6" x14ac:dyDescent="0.3">
      <c r="B61" s="342" t="s">
        <v>2245</v>
      </c>
      <c r="C61" s="358" t="s">
        <v>2337</v>
      </c>
      <c r="E61" s="354"/>
    </row>
    <row r="62" spans="2:6" x14ac:dyDescent="0.3">
      <c r="B62" s="342" t="s">
        <v>2246</v>
      </c>
      <c r="C62" s="358" t="s">
        <v>2338</v>
      </c>
    </row>
    <row r="63" spans="2:6" x14ac:dyDescent="0.3">
      <c r="B63" s="342" t="s">
        <v>2247</v>
      </c>
      <c r="C63" s="358" t="s">
        <v>2339</v>
      </c>
    </row>
    <row r="65" spans="2:5" x14ac:dyDescent="0.3">
      <c r="B65" s="342" t="s">
        <v>658</v>
      </c>
      <c r="C65" s="356" t="s">
        <v>2340</v>
      </c>
    </row>
    <row r="66" spans="2:5" x14ac:dyDescent="0.3">
      <c r="B66" s="342" t="s">
        <v>670</v>
      </c>
      <c r="C66" s="358" t="s">
        <v>2341</v>
      </c>
      <c r="E66" s="129" t="s">
        <v>2358</v>
      </c>
    </row>
    <row r="67" spans="2:5" x14ac:dyDescent="0.3">
      <c r="B67" s="342" t="s">
        <v>694</v>
      </c>
      <c r="C67" s="358" t="s">
        <v>2342</v>
      </c>
      <c r="E67" s="129" t="s">
        <v>2362</v>
      </c>
    </row>
    <row r="68" spans="2:5" x14ac:dyDescent="0.3">
      <c r="B68" s="342" t="s">
        <v>690</v>
      </c>
      <c r="C68" s="358" t="s">
        <v>2343</v>
      </c>
    </row>
    <row r="69" spans="2:5" x14ac:dyDescent="0.3">
      <c r="B69" s="342" t="s">
        <v>709</v>
      </c>
    </row>
    <row r="70" spans="2:5" x14ac:dyDescent="0.3">
      <c r="B70" s="342" t="s">
        <v>692</v>
      </c>
      <c r="C70" s="356" t="s">
        <v>2344</v>
      </c>
    </row>
    <row r="71" spans="2:5" x14ac:dyDescent="0.3">
      <c r="C71" s="358" t="s">
        <v>2351</v>
      </c>
    </row>
    <row r="72" spans="2:5" x14ac:dyDescent="0.3">
      <c r="B72" s="342" t="s">
        <v>659</v>
      </c>
      <c r="C72" s="358" t="s">
        <v>2352</v>
      </c>
    </row>
    <row r="73" spans="2:5" x14ac:dyDescent="0.3">
      <c r="B73" s="342" t="s">
        <v>671</v>
      </c>
      <c r="C73" s="358" t="s">
        <v>2345</v>
      </c>
    </row>
    <row r="74" spans="2:5" x14ac:dyDescent="0.3">
      <c r="B74" s="342" t="s">
        <v>683</v>
      </c>
      <c r="C74" s="358" t="s">
        <v>2346</v>
      </c>
    </row>
    <row r="75" spans="2:5" x14ac:dyDescent="0.3">
      <c r="B75" s="342" t="s">
        <v>695</v>
      </c>
    </row>
    <row r="76" spans="2:5" x14ac:dyDescent="0.3">
      <c r="B76" s="342" t="s">
        <v>2252</v>
      </c>
      <c r="C76" s="356" t="s">
        <v>2347</v>
      </c>
    </row>
    <row r="77" spans="2:5" x14ac:dyDescent="0.3">
      <c r="C77" s="359" t="s">
        <v>2353</v>
      </c>
    </row>
    <row r="78" spans="2:5" x14ac:dyDescent="0.3">
      <c r="C78" s="358" t="s">
        <v>2354</v>
      </c>
    </row>
    <row r="80" spans="2:5" x14ac:dyDescent="0.3">
      <c r="C80" s="356" t="s">
        <v>2348</v>
      </c>
    </row>
    <row r="81" spans="3:3" x14ac:dyDescent="0.3">
      <c r="C81" s="359" t="s">
        <v>2349</v>
      </c>
    </row>
    <row r="82" spans="3:3" x14ac:dyDescent="0.3">
      <c r="C82" s="358" t="s">
        <v>2350</v>
      </c>
    </row>
    <row r="84" spans="3:3" x14ac:dyDescent="0.3">
      <c r="C84" s="360" t="s">
        <v>2356</v>
      </c>
    </row>
    <row r="85" spans="3:3" x14ac:dyDescent="0.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 x14ac:dyDescent="0.3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 x14ac:dyDescent="0.3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 x14ac:dyDescent="0.3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 x14ac:dyDescent="0.3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 x14ac:dyDescent="0.3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 x14ac:dyDescent="0.3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 x14ac:dyDescent="0.3">
      <c r="A6" s="327">
        <v>4</v>
      </c>
      <c r="B6" s="326"/>
      <c r="C6" s="326"/>
      <c r="D6" s="326"/>
      <c r="E6" s="326"/>
    </row>
    <row r="7" spans="1:6" x14ac:dyDescent="0.3">
      <c r="A7" s="327">
        <v>5</v>
      </c>
      <c r="B7" s="326"/>
      <c r="C7" s="326"/>
      <c r="D7" s="326"/>
      <c r="E7" s="326"/>
    </row>
    <row r="8" spans="1:6" x14ac:dyDescent="0.3">
      <c r="A8" s="327">
        <v>6</v>
      </c>
      <c r="B8" s="326"/>
      <c r="C8" s="326"/>
      <c r="D8" s="326"/>
      <c r="E8" s="326"/>
    </row>
    <row r="9" spans="1:6" x14ac:dyDescent="0.3">
      <c r="A9" s="328">
        <v>7</v>
      </c>
      <c r="B9" s="326"/>
      <c r="C9" s="326"/>
      <c r="D9" s="326"/>
      <c r="E9" s="326"/>
    </row>
    <row r="10" spans="1:6" x14ac:dyDescent="0.3">
      <c r="A10" s="328">
        <v>8</v>
      </c>
      <c r="B10" s="326"/>
      <c r="C10" s="326"/>
      <c r="D10" s="326"/>
      <c r="E10" s="326"/>
    </row>
    <row r="11" spans="1:6" x14ac:dyDescent="0.3">
      <c r="A11" s="328">
        <v>9</v>
      </c>
      <c r="B11" s="326"/>
      <c r="C11" s="326"/>
      <c r="D11" s="326"/>
      <c r="E11" s="326"/>
    </row>
    <row r="12" spans="1:6" x14ac:dyDescent="0.3">
      <c r="A12" s="329">
        <v>10</v>
      </c>
      <c r="B12" s="326"/>
      <c r="C12" s="326"/>
      <c r="D12" s="326"/>
      <c r="E12" s="326"/>
    </row>
    <row r="13" spans="1:6" x14ac:dyDescent="0.3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 x14ac:dyDescent="0.3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 x14ac:dyDescent="0.3">
      <c r="A16" s="321" t="s">
        <v>1765</v>
      </c>
      <c r="B16" s="321" t="s">
        <v>1772</v>
      </c>
      <c r="C16" s="321" t="s">
        <v>1773</v>
      </c>
    </row>
    <row r="17" spans="1:4" x14ac:dyDescent="0.3">
      <c r="A17" s="325">
        <v>1</v>
      </c>
      <c r="B17" s="321">
        <v>80000</v>
      </c>
      <c r="C17" s="321">
        <v>7000</v>
      </c>
    </row>
    <row r="18" spans="1:4" x14ac:dyDescent="0.3">
      <c r="A18" s="325">
        <v>2</v>
      </c>
      <c r="B18" s="321">
        <v>90000</v>
      </c>
      <c r="D18"/>
    </row>
    <row r="19" spans="1:4" x14ac:dyDescent="0.3">
      <c r="A19" s="325">
        <v>3</v>
      </c>
      <c r="B19" s="321">
        <v>100000</v>
      </c>
    </row>
    <row r="20" spans="1:4" x14ac:dyDescent="0.3">
      <c r="A20" s="327">
        <v>4</v>
      </c>
    </row>
    <row r="21" spans="1:4" x14ac:dyDescent="0.3">
      <c r="A21" s="327">
        <v>5</v>
      </c>
    </row>
    <row r="22" spans="1:4" x14ac:dyDescent="0.3">
      <c r="A22" s="327">
        <v>6</v>
      </c>
    </row>
    <row r="23" spans="1:4" x14ac:dyDescent="0.3">
      <c r="A23" s="328">
        <v>7</v>
      </c>
    </row>
    <row r="24" spans="1:4" x14ac:dyDescent="0.3">
      <c r="A24" s="328">
        <v>8</v>
      </c>
    </row>
    <row r="25" spans="1:4" x14ac:dyDescent="0.3">
      <c r="A25" s="328">
        <v>9</v>
      </c>
    </row>
    <row r="26" spans="1:4" x14ac:dyDescent="0.3">
      <c r="A26" s="329">
        <v>10</v>
      </c>
    </row>
    <row r="28" spans="1:4" x14ac:dyDescent="0.3">
      <c r="B28" s="321" t="s">
        <v>1774</v>
      </c>
    </row>
    <row r="29" spans="1:4" x14ac:dyDescent="0.3">
      <c r="B29" s="321" t="s">
        <v>1775</v>
      </c>
    </row>
    <row r="30" spans="1:4" x14ac:dyDescent="0.3">
      <c r="B30" s="321" t="s">
        <v>1776</v>
      </c>
    </row>
    <row r="31" spans="1:4" x14ac:dyDescent="0.3">
      <c r="B31" s="321" t="s">
        <v>1777</v>
      </c>
    </row>
    <row r="34" spans="2:2" x14ac:dyDescent="0.3">
      <c r="B34" s="321" t="s">
        <v>1778</v>
      </c>
    </row>
    <row r="35" spans="2:2" x14ac:dyDescent="0.3">
      <c r="B35" s="321" t="s">
        <v>1779</v>
      </c>
    </row>
    <row r="37" spans="2:2" x14ac:dyDescent="0.3">
      <c r="B37" s="321" t="s">
        <v>1780</v>
      </c>
    </row>
    <row r="38" spans="2:2" x14ac:dyDescent="0.3">
      <c r="B38" t="s">
        <v>1781</v>
      </c>
    </row>
    <row r="40" spans="2:2" x14ac:dyDescent="0.3">
      <c r="B40" s="321" t="s">
        <v>1782</v>
      </c>
    </row>
    <row r="41" spans="2:2" x14ac:dyDescent="0.3">
      <c r="B41" s="321" t="s">
        <v>1783</v>
      </c>
    </row>
    <row r="42" spans="2:2" x14ac:dyDescent="0.3">
      <c r="B42" s="321" t="s">
        <v>1784</v>
      </c>
    </row>
    <row r="43" spans="2:2" x14ac:dyDescent="0.3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 x14ac:dyDescent="0.3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 x14ac:dyDescent="0.3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 x14ac:dyDescent="0.3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 x14ac:dyDescent="0.3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 x14ac:dyDescent="0.3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 x14ac:dyDescent="0.3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 x14ac:dyDescent="0.3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 x14ac:dyDescent="0.3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 x14ac:dyDescent="0.3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 x14ac:dyDescent="0.3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 x14ac:dyDescent="0.3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 x14ac:dyDescent="0.3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 x14ac:dyDescent="0.3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 x14ac:dyDescent="0.3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 x14ac:dyDescent="0.3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 x14ac:dyDescent="0.3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 x14ac:dyDescent="0.3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 x14ac:dyDescent="0.3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 x14ac:dyDescent="0.3">
      <c r="H18" s="121"/>
      <c r="I18" s="121" t="s">
        <v>754</v>
      </c>
      <c r="J18" s="121" t="s">
        <v>755</v>
      </c>
      <c r="K18" s="121"/>
    </row>
    <row r="19" spans="1:17" x14ac:dyDescent="0.3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 x14ac:dyDescent="0.3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 x14ac:dyDescent="0.3">
      <c r="H21" s="121"/>
      <c r="I21" s="121"/>
      <c r="J21" s="121" t="s">
        <v>764</v>
      </c>
      <c r="K21" s="121"/>
    </row>
    <row r="22" spans="1:17" x14ac:dyDescent="0.3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 x14ac:dyDescent="0.3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 x14ac:dyDescent="0.3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 x14ac:dyDescent="0.3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 x14ac:dyDescent="0.3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 x14ac:dyDescent="0.3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 x14ac:dyDescent="0.3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 x14ac:dyDescent="0.3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 x14ac:dyDescent="0.3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 x14ac:dyDescent="0.3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 x14ac:dyDescent="0.3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 x14ac:dyDescent="0.3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 x14ac:dyDescent="0.3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 x14ac:dyDescent="0.3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 x14ac:dyDescent="0.3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 x14ac:dyDescent="0.3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 x14ac:dyDescent="0.3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 x14ac:dyDescent="0.3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 x14ac:dyDescent="0.3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 x14ac:dyDescent="0.3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 x14ac:dyDescent="0.3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 x14ac:dyDescent="0.3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 x14ac:dyDescent="0.3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 x14ac:dyDescent="0.3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 x14ac:dyDescent="0.3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 x14ac:dyDescent="0.3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 x14ac:dyDescent="0.3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 x14ac:dyDescent="0.3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 x14ac:dyDescent="0.3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 x14ac:dyDescent="0.3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 x14ac:dyDescent="0.3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 x14ac:dyDescent="0.3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 x14ac:dyDescent="0.3">
      <c r="L54" s="121"/>
      <c r="M54" s="121"/>
      <c r="N54" s="121"/>
      <c r="O54" s="121"/>
      <c r="P54" s="121"/>
      <c r="Q54" s="121"/>
      <c r="R54" s="121"/>
      <c r="S54" s="121"/>
    </row>
    <row r="60" spans="1:19" x14ac:dyDescent="0.3">
      <c r="C60" s="121"/>
      <c r="H60" s="121"/>
    </row>
    <row r="61" spans="1:19" x14ac:dyDescent="0.3">
      <c r="C61" s="121"/>
      <c r="H61" s="121"/>
    </row>
    <row r="62" spans="1:19" x14ac:dyDescent="0.3">
      <c r="C62" s="121"/>
      <c r="H62" s="121"/>
    </row>
    <row r="63" spans="1:19" x14ac:dyDescent="0.3">
      <c r="C63" s="121"/>
      <c r="H63" s="121"/>
    </row>
    <row r="64" spans="1:19" x14ac:dyDescent="0.3">
      <c r="C64" s="121"/>
      <c r="H64" s="121"/>
    </row>
    <row r="65" spans="1:8" x14ac:dyDescent="0.3">
      <c r="C65" s="121"/>
      <c r="H65" s="121"/>
    </row>
    <row r="66" spans="1:8" x14ac:dyDescent="0.3">
      <c r="C66" s="121"/>
      <c r="H66" s="121"/>
    </row>
    <row r="67" spans="1:8" x14ac:dyDescent="0.3">
      <c r="C67" s="121"/>
      <c r="H67" s="121"/>
    </row>
    <row r="68" spans="1:8" x14ac:dyDescent="0.3">
      <c r="C68" s="121"/>
      <c r="H68" s="121"/>
    </row>
    <row r="69" spans="1:8" x14ac:dyDescent="0.3">
      <c r="C69" s="121"/>
      <c r="H69" s="121"/>
    </row>
    <row r="70" spans="1:8" x14ac:dyDescent="0.3">
      <c r="A70" s="121"/>
      <c r="B70" s="121"/>
      <c r="C70" s="121"/>
      <c r="H70" s="121"/>
    </row>
    <row r="71" spans="1:8" x14ac:dyDescent="0.3">
      <c r="A71" s="121"/>
      <c r="B71" s="121"/>
      <c r="C71" s="121"/>
      <c r="H71" s="121"/>
    </row>
    <row r="72" spans="1:8" x14ac:dyDescent="0.3">
      <c r="A72" s="121"/>
      <c r="B72" s="121"/>
      <c r="C72" s="121"/>
      <c r="H72" s="121"/>
    </row>
    <row r="73" spans="1:8" x14ac:dyDescent="0.3">
      <c r="A73" s="121"/>
      <c r="B73" s="121"/>
      <c r="C73" s="121"/>
      <c r="H73" s="121"/>
    </row>
    <row r="74" spans="1:8" x14ac:dyDescent="0.3">
      <c r="A74" s="121"/>
      <c r="B74" s="121"/>
      <c r="C74" s="121"/>
      <c r="H74" s="121"/>
    </row>
    <row r="75" spans="1:8" x14ac:dyDescent="0.3">
      <c r="A75" s="121"/>
      <c r="B75" s="121"/>
      <c r="C75" s="121"/>
      <c r="H75" s="121"/>
    </row>
    <row r="76" spans="1:8" x14ac:dyDescent="0.3">
      <c r="A76" s="121"/>
      <c r="B76" s="121"/>
      <c r="C76" s="121"/>
      <c r="H76" s="121"/>
    </row>
    <row r="77" spans="1:8" x14ac:dyDescent="0.3">
      <c r="A77" s="121"/>
      <c r="B77" s="121"/>
      <c r="C77" s="121"/>
      <c r="H77" s="121"/>
    </row>
    <row r="78" spans="1:8" x14ac:dyDescent="0.3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zoomScale="85" zoomScaleNormal="85" workbookViewId="0">
      <pane ySplit="1" topLeftCell="A110" activePane="bottomLeft" state="frozen"/>
      <selection pane="bottomLeft" activeCell="A118" sqref="A118"/>
    </sheetView>
  </sheetViews>
  <sheetFormatPr defaultRowHeight="16.5" x14ac:dyDescent="0.3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 x14ac:dyDescent="0.3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 x14ac:dyDescent="0.3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 x14ac:dyDescent="0.3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 x14ac:dyDescent="0.3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 x14ac:dyDescent="0.3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 x14ac:dyDescent="0.3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 x14ac:dyDescent="0.3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 x14ac:dyDescent="0.3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 x14ac:dyDescent="0.3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 x14ac:dyDescent="0.3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 x14ac:dyDescent="0.3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 x14ac:dyDescent="0.3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 x14ac:dyDescent="0.3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 x14ac:dyDescent="0.3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 x14ac:dyDescent="0.3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 x14ac:dyDescent="0.3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 x14ac:dyDescent="0.3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 x14ac:dyDescent="0.3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 x14ac:dyDescent="0.3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 x14ac:dyDescent="0.3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 x14ac:dyDescent="0.3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 x14ac:dyDescent="0.3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 x14ac:dyDescent="0.3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 x14ac:dyDescent="0.3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 x14ac:dyDescent="0.3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 x14ac:dyDescent="0.3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 x14ac:dyDescent="0.3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 x14ac:dyDescent="0.3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 x14ac:dyDescent="0.3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 x14ac:dyDescent="0.3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 x14ac:dyDescent="0.3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 x14ac:dyDescent="0.3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 x14ac:dyDescent="0.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 x14ac:dyDescent="0.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 x14ac:dyDescent="0.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 x14ac:dyDescent="0.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 x14ac:dyDescent="0.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 x14ac:dyDescent="0.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 x14ac:dyDescent="0.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 x14ac:dyDescent="0.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 x14ac:dyDescent="0.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 x14ac:dyDescent="0.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 x14ac:dyDescent="0.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 x14ac:dyDescent="0.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 x14ac:dyDescent="0.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 x14ac:dyDescent="0.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 x14ac:dyDescent="0.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 x14ac:dyDescent="0.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 x14ac:dyDescent="0.3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 x14ac:dyDescent="0.3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 x14ac:dyDescent="0.3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 x14ac:dyDescent="0.3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 x14ac:dyDescent="0.3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 x14ac:dyDescent="0.3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 x14ac:dyDescent="0.3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 x14ac:dyDescent="0.3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 x14ac:dyDescent="0.3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 x14ac:dyDescent="0.3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 x14ac:dyDescent="0.3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 x14ac:dyDescent="0.3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 x14ac:dyDescent="0.3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 x14ac:dyDescent="0.3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 x14ac:dyDescent="0.3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 x14ac:dyDescent="0.3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 x14ac:dyDescent="0.3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 x14ac:dyDescent="0.3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 x14ac:dyDescent="0.3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 x14ac:dyDescent="0.3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 x14ac:dyDescent="0.3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 x14ac:dyDescent="0.3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 x14ac:dyDescent="0.3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 x14ac:dyDescent="0.3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 x14ac:dyDescent="0.3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 x14ac:dyDescent="0.3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 x14ac:dyDescent="0.3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 x14ac:dyDescent="0.3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 x14ac:dyDescent="0.3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 x14ac:dyDescent="0.3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 x14ac:dyDescent="0.3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 x14ac:dyDescent="0.3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 x14ac:dyDescent="0.3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 x14ac:dyDescent="0.3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 x14ac:dyDescent="0.3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 x14ac:dyDescent="0.3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 x14ac:dyDescent="0.3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 x14ac:dyDescent="0.3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 x14ac:dyDescent="0.3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 x14ac:dyDescent="0.3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 x14ac:dyDescent="0.3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 x14ac:dyDescent="0.3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 x14ac:dyDescent="0.3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 x14ac:dyDescent="0.3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 x14ac:dyDescent="0.3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 x14ac:dyDescent="0.3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 x14ac:dyDescent="0.3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 x14ac:dyDescent="0.3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 x14ac:dyDescent="0.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 x14ac:dyDescent="0.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 x14ac:dyDescent="0.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 x14ac:dyDescent="0.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 x14ac:dyDescent="0.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 x14ac:dyDescent="0.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 x14ac:dyDescent="0.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 x14ac:dyDescent="0.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 x14ac:dyDescent="0.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 x14ac:dyDescent="0.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 x14ac:dyDescent="0.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 x14ac:dyDescent="0.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 x14ac:dyDescent="0.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 x14ac:dyDescent="0.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 x14ac:dyDescent="0.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 x14ac:dyDescent="0.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 x14ac:dyDescent="0.3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 x14ac:dyDescent="0.3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 x14ac:dyDescent="0.3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 x14ac:dyDescent="0.3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 x14ac:dyDescent="0.3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 x14ac:dyDescent="0.3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 x14ac:dyDescent="0.3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 x14ac:dyDescent="0.3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 x14ac:dyDescent="0.3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 x14ac:dyDescent="0.3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 x14ac:dyDescent="0.3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 x14ac:dyDescent="0.3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 x14ac:dyDescent="0.3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 x14ac:dyDescent="0.3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 x14ac:dyDescent="0.3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 x14ac:dyDescent="0.3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 x14ac:dyDescent="0.3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 x14ac:dyDescent="0.3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 x14ac:dyDescent="0.3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 x14ac:dyDescent="0.3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 x14ac:dyDescent="0.3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 x14ac:dyDescent="0.3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 x14ac:dyDescent="0.3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 x14ac:dyDescent="0.3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 x14ac:dyDescent="0.3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 x14ac:dyDescent="0.3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 x14ac:dyDescent="0.3">
      <c r="A139" s="303">
        <v>136</v>
      </c>
      <c r="B139" s="303" t="s">
        <v>940</v>
      </c>
      <c r="C139" s="304" t="s">
        <v>1330</v>
      </c>
      <c r="D139" s="303">
        <v>7</v>
      </c>
      <c r="E139" s="318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 x14ac:dyDescent="0.3">
      <c r="A140" s="303">
        <v>137</v>
      </c>
      <c r="B140" s="303" t="s">
        <v>941</v>
      </c>
      <c r="C140" s="304" t="s">
        <v>1329</v>
      </c>
      <c r="D140" s="303">
        <v>7</v>
      </c>
      <c r="E140" s="318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 x14ac:dyDescent="0.3">
      <c r="A141" s="264">
        <v>138</v>
      </c>
      <c r="B141" s="264" t="s">
        <v>942</v>
      </c>
      <c r="C141" s="301" t="s">
        <v>1354</v>
      </c>
      <c r="D141" s="268">
        <v>1</v>
      </c>
      <c r="E141" s="317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 x14ac:dyDescent="0.3">
      <c r="A142" s="303">
        <v>139</v>
      </c>
      <c r="B142" s="303" t="s">
        <v>943</v>
      </c>
      <c r="C142" s="304" t="s">
        <v>1346</v>
      </c>
      <c r="D142" s="303">
        <v>10</v>
      </c>
      <c r="E142" s="318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 x14ac:dyDescent="0.3">
      <c r="A143" s="303">
        <v>140</v>
      </c>
      <c r="B143" s="303" t="s">
        <v>944</v>
      </c>
      <c r="C143" s="304" t="s">
        <v>1347</v>
      </c>
      <c r="D143" s="303">
        <v>10</v>
      </c>
      <c r="E143" s="318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 x14ac:dyDescent="0.3">
      <c r="A144" s="303">
        <v>141</v>
      </c>
      <c r="B144" s="303" t="s">
        <v>945</v>
      </c>
      <c r="C144" s="304" t="s">
        <v>1348</v>
      </c>
      <c r="D144" s="303">
        <v>10</v>
      </c>
      <c r="E144" s="318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 x14ac:dyDescent="0.3">
      <c r="A145" s="303">
        <v>142</v>
      </c>
      <c r="B145" s="303" t="s">
        <v>946</v>
      </c>
      <c r="C145" s="304" t="s">
        <v>1349</v>
      </c>
      <c r="D145" s="303">
        <v>10</v>
      </c>
      <c r="E145" s="318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 x14ac:dyDescent="0.3">
      <c r="A146" s="264">
        <v>143</v>
      </c>
      <c r="B146" s="264" t="s">
        <v>47</v>
      </c>
      <c r="C146" s="301" t="s">
        <v>1356</v>
      </c>
      <c r="D146" s="264">
        <v>3</v>
      </c>
      <c r="E146" s="317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 x14ac:dyDescent="0.3">
      <c r="A147" s="303">
        <v>144</v>
      </c>
      <c r="B147" s="303" t="s">
        <v>947</v>
      </c>
      <c r="C147" s="304" t="s">
        <v>1345</v>
      </c>
      <c r="D147" s="303">
        <v>10</v>
      </c>
      <c r="E147" s="318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 x14ac:dyDescent="0.3">
      <c r="A148" s="303">
        <v>145</v>
      </c>
      <c r="B148" s="303" t="s">
        <v>48</v>
      </c>
      <c r="C148" s="304" t="s">
        <v>1330</v>
      </c>
      <c r="D148" s="303">
        <v>10</v>
      </c>
      <c r="E148" s="318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 x14ac:dyDescent="0.3">
      <c r="A149" s="303">
        <v>146</v>
      </c>
      <c r="B149" s="303" t="s">
        <v>948</v>
      </c>
      <c r="C149" s="304" t="s">
        <v>1329</v>
      </c>
      <c r="D149" s="303">
        <v>10</v>
      </c>
      <c r="E149" s="318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 x14ac:dyDescent="0.3">
      <c r="A150" s="264">
        <v>147</v>
      </c>
      <c r="B150" s="264" t="s">
        <v>949</v>
      </c>
      <c r="C150" s="301" t="s">
        <v>1522</v>
      </c>
      <c r="D150" s="264">
        <v>7</v>
      </c>
      <c r="E150" s="317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 x14ac:dyDescent="0.3">
      <c r="A151" s="264">
        <v>148</v>
      </c>
      <c r="B151" s="264" t="s">
        <v>950</v>
      </c>
      <c r="C151" s="301" t="s">
        <v>1523</v>
      </c>
      <c r="D151" s="264">
        <v>7</v>
      </c>
      <c r="E151" s="317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 x14ac:dyDescent="0.3">
      <c r="A152" s="173">
        <v>149</v>
      </c>
      <c r="B152" s="173" t="s">
        <v>749</v>
      </c>
      <c r="C152" s="306" t="s">
        <v>1354</v>
      </c>
      <c r="D152" s="173">
        <v>5</v>
      </c>
      <c r="E152" s="186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 x14ac:dyDescent="0.3">
      <c r="A153" s="307">
        <v>150</v>
      </c>
      <c r="B153" s="307" t="s">
        <v>951</v>
      </c>
      <c r="C153" s="308" t="s">
        <v>1345</v>
      </c>
      <c r="D153" s="307">
        <v>7</v>
      </c>
      <c r="E153" s="319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 x14ac:dyDescent="0.3">
      <c r="A154" s="307">
        <v>151</v>
      </c>
      <c r="B154" s="307" t="s">
        <v>952</v>
      </c>
      <c r="C154" s="308" t="s">
        <v>1330</v>
      </c>
      <c r="D154" s="307">
        <v>7</v>
      </c>
      <c r="E154" s="319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 x14ac:dyDescent="0.3">
      <c r="A155" s="307">
        <v>152</v>
      </c>
      <c r="B155" s="307" t="s">
        <v>953</v>
      </c>
      <c r="C155" s="308" t="s">
        <v>1547</v>
      </c>
      <c r="D155" s="307">
        <v>7</v>
      </c>
      <c r="E155" s="319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 x14ac:dyDescent="0.3">
      <c r="A156" s="173">
        <v>153</v>
      </c>
      <c r="B156" s="173" t="s">
        <v>954</v>
      </c>
      <c r="C156" s="306" t="s">
        <v>1360</v>
      </c>
      <c r="D156" s="173">
        <v>3</v>
      </c>
      <c r="E156" s="186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 x14ac:dyDescent="0.3">
      <c r="A157" s="307">
        <v>154</v>
      </c>
      <c r="B157" s="307" t="s">
        <v>955</v>
      </c>
      <c r="C157" s="308" t="s">
        <v>1522</v>
      </c>
      <c r="D157" s="307">
        <v>5</v>
      </c>
      <c r="E157" s="319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 x14ac:dyDescent="0.3">
      <c r="A158" s="307">
        <v>155</v>
      </c>
      <c r="B158" s="307" t="s">
        <v>956</v>
      </c>
      <c r="C158" s="308" t="s">
        <v>1523</v>
      </c>
      <c r="D158" s="307">
        <v>5</v>
      </c>
      <c r="E158" s="319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 x14ac:dyDescent="0.3">
      <c r="A159" s="173">
        <v>156</v>
      </c>
      <c r="B159" s="173" t="s">
        <v>54</v>
      </c>
      <c r="C159" s="306" t="s">
        <v>1355</v>
      </c>
      <c r="D159" s="173">
        <v>3</v>
      </c>
      <c r="E159" s="186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 x14ac:dyDescent="0.3">
      <c r="A160" s="307">
        <v>157</v>
      </c>
      <c r="B160" s="307" t="s">
        <v>957</v>
      </c>
      <c r="C160" s="308" t="s">
        <v>1329</v>
      </c>
      <c r="D160" s="307">
        <v>10</v>
      </c>
      <c r="E160" s="319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 x14ac:dyDescent="0.3">
      <c r="A161" s="307">
        <v>158</v>
      </c>
      <c r="B161" s="307" t="s">
        <v>958</v>
      </c>
      <c r="C161" s="308" t="s">
        <v>1346</v>
      </c>
      <c r="D161" s="307">
        <v>10</v>
      </c>
      <c r="E161" s="319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 x14ac:dyDescent="0.3">
      <c r="A162" s="307">
        <v>159</v>
      </c>
      <c r="B162" s="307" t="s">
        <v>959</v>
      </c>
      <c r="C162" s="308" t="s">
        <v>1347</v>
      </c>
      <c r="D162" s="307">
        <v>10</v>
      </c>
      <c r="E162" s="319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 x14ac:dyDescent="0.3">
      <c r="A163" s="307">
        <v>160</v>
      </c>
      <c r="B163" s="307" t="s">
        <v>960</v>
      </c>
      <c r="C163" s="308" t="s">
        <v>1348</v>
      </c>
      <c r="D163" s="307">
        <v>10</v>
      </c>
      <c r="E163" s="319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 x14ac:dyDescent="0.3">
      <c r="A164" s="307">
        <v>161</v>
      </c>
      <c r="B164" s="307" t="s">
        <v>961</v>
      </c>
      <c r="C164" s="308" t="s">
        <v>1349</v>
      </c>
      <c r="D164" s="307">
        <v>10</v>
      </c>
      <c r="E164" s="319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 x14ac:dyDescent="0.3">
      <c r="A165" s="173">
        <v>162</v>
      </c>
      <c r="B165" s="173" t="s">
        <v>55</v>
      </c>
      <c r="C165" s="306" t="s">
        <v>1362</v>
      </c>
      <c r="D165" s="173">
        <v>5</v>
      </c>
      <c r="E165" s="186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 x14ac:dyDescent="0.3">
      <c r="A166" s="307">
        <v>163</v>
      </c>
      <c r="B166" s="307" t="s">
        <v>962</v>
      </c>
      <c r="C166" s="308" t="s">
        <v>1436</v>
      </c>
      <c r="D166" s="307">
        <v>10</v>
      </c>
      <c r="E166" s="319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 x14ac:dyDescent="0.3">
      <c r="A167" s="307">
        <v>164</v>
      </c>
      <c r="B167" s="307" t="s">
        <v>963</v>
      </c>
      <c r="C167" s="308" t="s">
        <v>1356</v>
      </c>
      <c r="D167" s="307">
        <v>10</v>
      </c>
      <c r="E167" s="319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 x14ac:dyDescent="0.3">
      <c r="A168" s="307">
        <v>165</v>
      </c>
      <c r="B168" s="307" t="s">
        <v>964</v>
      </c>
      <c r="C168" s="308" t="s">
        <v>1358</v>
      </c>
      <c r="D168" s="307">
        <v>10</v>
      </c>
      <c r="E168" s="319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 x14ac:dyDescent="0.3">
      <c r="A169" s="307">
        <v>166</v>
      </c>
      <c r="B169" s="307" t="s">
        <v>965</v>
      </c>
      <c r="C169" s="308" t="s">
        <v>1360</v>
      </c>
      <c r="D169" s="307">
        <v>10</v>
      </c>
      <c r="E169" s="319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 x14ac:dyDescent="0.3">
      <c r="A170" s="307">
        <v>167</v>
      </c>
      <c r="B170" s="307" t="s">
        <v>966</v>
      </c>
      <c r="C170" s="308" t="s">
        <v>1362</v>
      </c>
      <c r="D170" s="307">
        <v>10</v>
      </c>
      <c r="E170" s="319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 x14ac:dyDescent="0.3">
      <c r="A171" s="173">
        <v>168</v>
      </c>
      <c r="B171" s="173" t="s">
        <v>967</v>
      </c>
      <c r="C171" s="306" t="s">
        <v>2226</v>
      </c>
      <c r="D171" s="173">
        <v>3</v>
      </c>
      <c r="E171" s="186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 x14ac:dyDescent="0.3">
      <c r="A172" s="307">
        <v>169</v>
      </c>
      <c r="B172" s="307" t="s">
        <v>968</v>
      </c>
      <c r="C172" s="308" t="s">
        <v>2223</v>
      </c>
      <c r="D172" s="307">
        <v>10</v>
      </c>
      <c r="E172" s="319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 x14ac:dyDescent="0.3">
      <c r="A173" s="307">
        <v>170</v>
      </c>
      <c r="B173" s="307" t="s">
        <v>969</v>
      </c>
      <c r="C173" s="308" t="s">
        <v>2224</v>
      </c>
      <c r="D173" s="307">
        <v>10</v>
      </c>
      <c r="E173" s="319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 x14ac:dyDescent="0.3">
      <c r="A174" s="307">
        <v>171</v>
      </c>
      <c r="B174" s="307" t="s">
        <v>970</v>
      </c>
      <c r="C174" s="308" t="s">
        <v>2225</v>
      </c>
      <c r="D174" s="307">
        <v>10</v>
      </c>
      <c r="E174" s="319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 x14ac:dyDescent="0.3">
      <c r="D175" s="300">
        <f>SUM(D118:D174)</f>
        <v>428</v>
      </c>
      <c r="E175" s="48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 x14ac:dyDescent="0.3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 x14ac:dyDescent="0.3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 x14ac:dyDescent="0.3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 x14ac:dyDescent="0.3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 x14ac:dyDescent="0.3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 x14ac:dyDescent="0.3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 x14ac:dyDescent="0.3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 x14ac:dyDescent="0.3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 x14ac:dyDescent="0.3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 x14ac:dyDescent="0.3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 x14ac:dyDescent="0.3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 x14ac:dyDescent="0.3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 x14ac:dyDescent="0.3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 x14ac:dyDescent="0.3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 x14ac:dyDescent="0.3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 x14ac:dyDescent="0.3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 x14ac:dyDescent="0.3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 x14ac:dyDescent="0.3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 x14ac:dyDescent="0.3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 x14ac:dyDescent="0.3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 x14ac:dyDescent="0.3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 x14ac:dyDescent="0.3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 x14ac:dyDescent="0.3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 x14ac:dyDescent="0.3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 x14ac:dyDescent="0.3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 x14ac:dyDescent="0.3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 x14ac:dyDescent="0.3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 x14ac:dyDescent="0.3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 x14ac:dyDescent="0.3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 x14ac:dyDescent="0.3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 x14ac:dyDescent="0.3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 x14ac:dyDescent="0.3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 x14ac:dyDescent="0.3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 x14ac:dyDescent="0.3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 x14ac:dyDescent="0.3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 x14ac:dyDescent="0.3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 x14ac:dyDescent="0.3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 x14ac:dyDescent="0.3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 x14ac:dyDescent="0.3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 x14ac:dyDescent="0.3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 x14ac:dyDescent="0.3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 x14ac:dyDescent="0.3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 x14ac:dyDescent="0.3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 x14ac:dyDescent="0.3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 x14ac:dyDescent="0.3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 x14ac:dyDescent="0.3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 x14ac:dyDescent="0.3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 x14ac:dyDescent="0.3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 x14ac:dyDescent="0.3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 x14ac:dyDescent="0.3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 x14ac:dyDescent="0.3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 x14ac:dyDescent="0.3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 x14ac:dyDescent="0.3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 x14ac:dyDescent="0.3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 x14ac:dyDescent="0.3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 x14ac:dyDescent="0.3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 x14ac:dyDescent="0.3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 x14ac:dyDescent="0.3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 x14ac:dyDescent="0.3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 x14ac:dyDescent="0.3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 x14ac:dyDescent="0.3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 x14ac:dyDescent="0.3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 x14ac:dyDescent="0.3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 x14ac:dyDescent="0.3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 x14ac:dyDescent="0.3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 x14ac:dyDescent="0.3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 x14ac:dyDescent="0.3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 x14ac:dyDescent="0.3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 x14ac:dyDescent="0.3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 x14ac:dyDescent="0.3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 x14ac:dyDescent="0.3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 x14ac:dyDescent="0.3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 x14ac:dyDescent="0.3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 x14ac:dyDescent="0.3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 x14ac:dyDescent="0.3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 x14ac:dyDescent="0.3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 x14ac:dyDescent="0.3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 x14ac:dyDescent="0.3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 x14ac:dyDescent="0.3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 x14ac:dyDescent="0.3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 x14ac:dyDescent="0.3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 x14ac:dyDescent="0.3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 x14ac:dyDescent="0.3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 x14ac:dyDescent="0.3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 x14ac:dyDescent="0.3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 x14ac:dyDescent="0.3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 x14ac:dyDescent="0.3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 x14ac:dyDescent="0.3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 x14ac:dyDescent="0.3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 x14ac:dyDescent="0.3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 x14ac:dyDescent="0.3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 x14ac:dyDescent="0.3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 x14ac:dyDescent="0.3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 x14ac:dyDescent="0.3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 x14ac:dyDescent="0.3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 x14ac:dyDescent="0.3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 x14ac:dyDescent="0.3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 x14ac:dyDescent="0.3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 x14ac:dyDescent="0.3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 x14ac:dyDescent="0.3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 x14ac:dyDescent="0.3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 x14ac:dyDescent="0.3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 x14ac:dyDescent="0.3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 x14ac:dyDescent="0.3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 x14ac:dyDescent="0.3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 x14ac:dyDescent="0.3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 x14ac:dyDescent="0.3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 x14ac:dyDescent="0.3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 x14ac:dyDescent="0.3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 x14ac:dyDescent="0.3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 x14ac:dyDescent="0.3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 x14ac:dyDescent="0.3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 x14ac:dyDescent="0.3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 x14ac:dyDescent="0.3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 x14ac:dyDescent="0.3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 x14ac:dyDescent="0.3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 x14ac:dyDescent="0.3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 x14ac:dyDescent="0.3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 x14ac:dyDescent="0.3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 x14ac:dyDescent="0.3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 x14ac:dyDescent="0.3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 x14ac:dyDescent="0.3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 x14ac:dyDescent="0.3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 x14ac:dyDescent="0.3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5E1D7-BF5C-4907-A33B-B448209671A7}">
  <dimension ref="A1:AI299"/>
  <sheetViews>
    <sheetView tabSelected="1" zoomScale="85" zoomScaleNormal="85" workbookViewId="0">
      <pane ySplit="1" topLeftCell="A107" activePane="bottomLeft" state="frozen"/>
      <selection pane="bottomLeft" activeCell="Q131" sqref="Q131"/>
    </sheetView>
  </sheetViews>
  <sheetFormatPr defaultRowHeight="16.5" x14ac:dyDescent="0.3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 x14ac:dyDescent="0.3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 x14ac:dyDescent="0.3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65" si="0">G2*60</f>
        <v>480</v>
      </c>
      <c r="I2" s="185">
        <f t="shared" ref="I2:I65" si="1">G2/2</f>
        <v>4</v>
      </c>
      <c r="J2" s="115">
        <f t="shared" ref="J2:J67" si="2">I2/60</f>
        <v>6.6666666666666666E-2</v>
      </c>
      <c r="K2" s="116">
        <f t="shared" ref="K2:K65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 x14ac:dyDescent="0.3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 x14ac:dyDescent="0.3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 x14ac:dyDescent="0.3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 x14ac:dyDescent="0.3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 x14ac:dyDescent="0.3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 x14ac:dyDescent="0.3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 x14ac:dyDescent="0.3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 x14ac:dyDescent="0.3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 x14ac:dyDescent="0.3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 x14ac:dyDescent="0.3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 x14ac:dyDescent="0.3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 x14ac:dyDescent="0.3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 x14ac:dyDescent="0.3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 x14ac:dyDescent="0.3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 x14ac:dyDescent="0.3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 x14ac:dyDescent="0.3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 x14ac:dyDescent="0.3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 x14ac:dyDescent="0.3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 x14ac:dyDescent="0.3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 x14ac:dyDescent="0.3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 x14ac:dyDescent="0.3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 x14ac:dyDescent="0.3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 x14ac:dyDescent="0.3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 x14ac:dyDescent="0.3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 x14ac:dyDescent="0.3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 x14ac:dyDescent="0.3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 x14ac:dyDescent="0.3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 x14ac:dyDescent="0.3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 x14ac:dyDescent="0.3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 x14ac:dyDescent="0.3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 x14ac:dyDescent="0.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 x14ac:dyDescent="0.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si="0"/>
        <v>4200000</v>
      </c>
      <c r="I34" s="143">
        <f t="shared" si="1"/>
        <v>35000</v>
      </c>
      <c r="J34" s="115">
        <f t="shared" si="2"/>
        <v>583.33333333333337</v>
      </c>
      <c r="K34" s="115">
        <f t="shared" si="3"/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 x14ac:dyDescent="0.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0"/>
        <v>6000000</v>
      </c>
      <c r="I35" s="186">
        <f t="shared" si="1"/>
        <v>50000</v>
      </c>
      <c r="J35" s="115">
        <f t="shared" si="2"/>
        <v>833.33333333333337</v>
      </c>
      <c r="K35" s="115">
        <f t="shared" si="3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 x14ac:dyDescent="0.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0"/>
        <v>3600000</v>
      </c>
      <c r="I36" s="186">
        <f t="shared" si="1"/>
        <v>30000</v>
      </c>
      <c r="J36" s="115">
        <f t="shared" si="2"/>
        <v>500</v>
      </c>
      <c r="K36" s="115">
        <f t="shared" si="3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 x14ac:dyDescent="0.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0"/>
        <v>3000000</v>
      </c>
      <c r="I37" s="186">
        <f t="shared" si="1"/>
        <v>25000</v>
      </c>
      <c r="J37" s="115">
        <f t="shared" si="2"/>
        <v>416.66666666666669</v>
      </c>
      <c r="K37" s="115">
        <f t="shared" si="3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 x14ac:dyDescent="0.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0"/>
        <v>2400000</v>
      </c>
      <c r="I38" s="186">
        <f t="shared" si="1"/>
        <v>20000</v>
      </c>
      <c r="J38" s="115">
        <f t="shared" si="2"/>
        <v>333.33333333333331</v>
      </c>
      <c r="K38" s="115">
        <f t="shared" si="3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 x14ac:dyDescent="0.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0"/>
        <v>1800000</v>
      </c>
      <c r="I39" s="186">
        <f t="shared" si="1"/>
        <v>15000</v>
      </c>
      <c r="J39" s="115">
        <f t="shared" si="2"/>
        <v>250</v>
      </c>
      <c r="K39" s="115">
        <f t="shared" si="3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 x14ac:dyDescent="0.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0"/>
        <v>1200000</v>
      </c>
      <c r="I40" s="153">
        <f t="shared" si="1"/>
        <v>10000</v>
      </c>
      <c r="J40" s="115">
        <f t="shared" si="2"/>
        <v>166.66666666666666</v>
      </c>
      <c r="K40" s="115">
        <f t="shared" si="3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 x14ac:dyDescent="0.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0"/>
        <v>3000000</v>
      </c>
      <c r="I41" s="187">
        <f t="shared" si="1"/>
        <v>25000</v>
      </c>
      <c r="J41" s="115">
        <f t="shared" si="2"/>
        <v>416.66666666666669</v>
      </c>
      <c r="K41" s="115">
        <f t="shared" si="3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 x14ac:dyDescent="0.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0"/>
        <v>1530000</v>
      </c>
      <c r="I42" s="187">
        <f t="shared" si="1"/>
        <v>12750</v>
      </c>
      <c r="J42" s="115">
        <f t="shared" si="2"/>
        <v>212.5</v>
      </c>
      <c r="K42" s="115">
        <f t="shared" si="3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 x14ac:dyDescent="0.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0"/>
        <v>3000000</v>
      </c>
      <c r="I43" s="187">
        <f t="shared" si="1"/>
        <v>25000</v>
      </c>
      <c r="J43" s="115">
        <f t="shared" si="2"/>
        <v>416.66666666666669</v>
      </c>
      <c r="K43" s="115">
        <f t="shared" si="3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 x14ac:dyDescent="0.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0"/>
        <v>3000000</v>
      </c>
      <c r="I44" s="187">
        <f t="shared" si="1"/>
        <v>25000</v>
      </c>
      <c r="J44" s="115">
        <f t="shared" si="2"/>
        <v>416.66666666666669</v>
      </c>
      <c r="K44" s="115">
        <f t="shared" si="3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 x14ac:dyDescent="0.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5">D45*6000</f>
        <v>60000</v>
      </c>
      <c r="H45" s="114">
        <f t="shared" si="0"/>
        <v>3600000</v>
      </c>
      <c r="I45" s="153">
        <f t="shared" si="1"/>
        <v>30000</v>
      </c>
      <c r="J45" s="115">
        <f t="shared" si="2"/>
        <v>500</v>
      </c>
      <c r="K45" s="115">
        <f t="shared" si="3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 x14ac:dyDescent="0.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5"/>
        <v>60000</v>
      </c>
      <c r="H46" s="114">
        <f t="shared" si="0"/>
        <v>3600000</v>
      </c>
      <c r="I46" s="153">
        <f t="shared" si="1"/>
        <v>30000</v>
      </c>
      <c r="J46" s="115">
        <f t="shared" si="2"/>
        <v>500</v>
      </c>
      <c r="K46" s="115">
        <f t="shared" si="3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 x14ac:dyDescent="0.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5"/>
        <v>60000</v>
      </c>
      <c r="H47" s="114">
        <f t="shared" si="0"/>
        <v>3600000</v>
      </c>
      <c r="I47" s="153">
        <f t="shared" si="1"/>
        <v>30000</v>
      </c>
      <c r="J47" s="115">
        <f t="shared" si="2"/>
        <v>500</v>
      </c>
      <c r="K47" s="115">
        <f t="shared" si="3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 x14ac:dyDescent="0.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5"/>
        <v>42000</v>
      </c>
      <c r="H48" s="114">
        <f t="shared" si="0"/>
        <v>2520000</v>
      </c>
      <c r="I48" s="187">
        <f t="shared" si="1"/>
        <v>21000</v>
      </c>
      <c r="J48" s="115">
        <f t="shared" si="2"/>
        <v>350</v>
      </c>
      <c r="K48" s="115">
        <f t="shared" si="3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 x14ac:dyDescent="0.3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5"/>
        <v>42000</v>
      </c>
      <c r="H49" s="114">
        <f t="shared" si="0"/>
        <v>2520000</v>
      </c>
      <c r="I49" s="187">
        <f t="shared" si="1"/>
        <v>21000</v>
      </c>
      <c r="J49" s="115">
        <f t="shared" si="2"/>
        <v>350</v>
      </c>
      <c r="K49" s="115">
        <f t="shared" si="3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 x14ac:dyDescent="0.3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5"/>
        <v>42000</v>
      </c>
      <c r="H50" s="114">
        <f t="shared" si="0"/>
        <v>2520000</v>
      </c>
      <c r="I50" s="187">
        <f t="shared" si="1"/>
        <v>21000</v>
      </c>
      <c r="J50" s="115">
        <f t="shared" si="2"/>
        <v>350</v>
      </c>
      <c r="K50" s="115">
        <f t="shared" si="3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 x14ac:dyDescent="0.3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0"/>
        <v>2100000</v>
      </c>
      <c r="I51" s="153">
        <f t="shared" si="1"/>
        <v>17500</v>
      </c>
      <c r="J51" s="115">
        <f t="shared" si="2"/>
        <v>291.66666666666669</v>
      </c>
      <c r="K51" s="115">
        <f t="shared" si="3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 x14ac:dyDescent="0.3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0"/>
        <v>2100000</v>
      </c>
      <c r="I52" s="153">
        <f t="shared" si="1"/>
        <v>17500</v>
      </c>
      <c r="J52" s="115">
        <f t="shared" si="2"/>
        <v>291.66666666666669</v>
      </c>
      <c r="K52" s="115">
        <f t="shared" si="3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 x14ac:dyDescent="0.3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0"/>
        <v>2100000</v>
      </c>
      <c r="I53" s="153">
        <f t="shared" si="1"/>
        <v>17500</v>
      </c>
      <c r="J53" s="115">
        <f t="shared" si="2"/>
        <v>291.66666666666669</v>
      </c>
      <c r="K53" s="115">
        <f t="shared" si="3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 x14ac:dyDescent="0.3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0"/>
        <v>4800000</v>
      </c>
      <c r="I54" s="187">
        <f t="shared" si="1"/>
        <v>40000</v>
      </c>
      <c r="J54" s="115">
        <f t="shared" si="2"/>
        <v>666.66666666666663</v>
      </c>
      <c r="K54" s="115">
        <f t="shared" si="3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 x14ac:dyDescent="0.3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0"/>
        <v>4800000</v>
      </c>
      <c r="I55" s="187">
        <f t="shared" si="1"/>
        <v>40000</v>
      </c>
      <c r="J55" s="115">
        <f t="shared" si="2"/>
        <v>666.66666666666663</v>
      </c>
      <c r="K55" s="115">
        <f t="shared" si="3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 x14ac:dyDescent="0.3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0"/>
        <v>1530000</v>
      </c>
      <c r="I56" s="153">
        <f t="shared" si="1"/>
        <v>12750</v>
      </c>
      <c r="J56" s="115">
        <f t="shared" si="2"/>
        <v>212.5</v>
      </c>
      <c r="K56" s="115">
        <f t="shared" si="3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 x14ac:dyDescent="0.3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0"/>
        <v>3000000</v>
      </c>
      <c r="I57" s="153">
        <f t="shared" si="1"/>
        <v>25000</v>
      </c>
      <c r="J57" s="115">
        <f t="shared" si="2"/>
        <v>416.66666666666669</v>
      </c>
      <c r="K57" s="115">
        <f t="shared" si="3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 x14ac:dyDescent="0.3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6">D58*20000/3</f>
        <v>20000</v>
      </c>
      <c r="F58" s="176" t="s">
        <v>319</v>
      </c>
      <c r="G58" s="175">
        <f>D58*12000</f>
        <v>36000</v>
      </c>
      <c r="H58" s="114">
        <f t="shared" si="0"/>
        <v>2160000</v>
      </c>
      <c r="I58" s="187">
        <f t="shared" si="1"/>
        <v>18000</v>
      </c>
      <c r="J58" s="115">
        <f t="shared" si="2"/>
        <v>300</v>
      </c>
      <c r="K58" s="115">
        <f t="shared" si="3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 x14ac:dyDescent="0.3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6"/>
        <v>20000</v>
      </c>
      <c r="F59" s="176" t="s">
        <v>319</v>
      </c>
      <c r="G59" s="175">
        <f>D59*12000</f>
        <v>36000</v>
      </c>
      <c r="H59" s="114">
        <f t="shared" si="0"/>
        <v>2160000</v>
      </c>
      <c r="I59" s="187">
        <f t="shared" si="1"/>
        <v>18000</v>
      </c>
      <c r="J59" s="115">
        <f t="shared" si="2"/>
        <v>300</v>
      </c>
      <c r="K59" s="115">
        <f t="shared" si="3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 x14ac:dyDescent="0.3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6"/>
        <v>20000</v>
      </c>
      <c r="F60" s="176" t="s">
        <v>319</v>
      </c>
      <c r="G60" s="175">
        <f>D60*12000</f>
        <v>36000</v>
      </c>
      <c r="H60" s="114">
        <f t="shared" si="0"/>
        <v>2160000</v>
      </c>
      <c r="I60" s="187">
        <f t="shared" si="1"/>
        <v>18000</v>
      </c>
      <c r="J60" s="115">
        <f t="shared" si="2"/>
        <v>300</v>
      </c>
      <c r="K60" s="115">
        <f t="shared" si="3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 x14ac:dyDescent="0.3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6"/>
        <v>20000</v>
      </c>
      <c r="F61" s="176" t="s">
        <v>319</v>
      </c>
      <c r="G61" s="175">
        <f>D61*12000</f>
        <v>36000</v>
      </c>
      <c r="H61" s="114">
        <f t="shared" si="0"/>
        <v>2160000</v>
      </c>
      <c r="I61" s="187">
        <f t="shared" si="1"/>
        <v>18000</v>
      </c>
      <c r="J61" s="115">
        <f t="shared" si="2"/>
        <v>300</v>
      </c>
      <c r="K61" s="115">
        <f t="shared" si="3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 x14ac:dyDescent="0.3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6"/>
        <v>33333.333333333336</v>
      </c>
      <c r="F62" s="152" t="s">
        <v>319</v>
      </c>
      <c r="G62" s="133">
        <f>D62*13000</f>
        <v>65000</v>
      </c>
      <c r="H62" s="114">
        <f t="shared" si="0"/>
        <v>3900000</v>
      </c>
      <c r="I62" s="153">
        <f t="shared" si="1"/>
        <v>32500</v>
      </c>
      <c r="J62" s="115">
        <f t="shared" si="2"/>
        <v>541.66666666666663</v>
      </c>
      <c r="K62" s="115">
        <f t="shared" si="3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 x14ac:dyDescent="0.3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6"/>
        <v>33333.333333333336</v>
      </c>
      <c r="F63" s="152" t="s">
        <v>319</v>
      </c>
      <c r="G63" s="133">
        <f>D63*7300</f>
        <v>36500</v>
      </c>
      <c r="H63" s="114">
        <f t="shared" si="0"/>
        <v>2190000</v>
      </c>
      <c r="I63" s="153">
        <f t="shared" si="1"/>
        <v>18250</v>
      </c>
      <c r="J63" s="115">
        <f t="shared" si="2"/>
        <v>304.16666666666669</v>
      </c>
      <c r="K63" s="115">
        <f t="shared" si="3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 x14ac:dyDescent="0.3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6"/>
        <v>66666.666666666672</v>
      </c>
      <c r="F64" s="176" t="s">
        <v>319</v>
      </c>
      <c r="G64" s="175">
        <f>D64*15000</f>
        <v>150000</v>
      </c>
      <c r="H64" s="114">
        <f t="shared" si="0"/>
        <v>9000000</v>
      </c>
      <c r="I64" s="187">
        <f t="shared" si="1"/>
        <v>75000</v>
      </c>
      <c r="J64" s="115">
        <f t="shared" si="2"/>
        <v>1250</v>
      </c>
      <c r="K64" s="115">
        <f t="shared" si="3"/>
        <v>125</v>
      </c>
      <c r="L64" s="116"/>
    </row>
    <row r="65" spans="1:24" x14ac:dyDescent="0.3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6"/>
        <v>66666.666666666672</v>
      </c>
      <c r="F65" s="176" t="s">
        <v>319</v>
      </c>
      <c r="G65" s="175">
        <f>D65*15000</f>
        <v>150000</v>
      </c>
      <c r="H65" s="114">
        <f t="shared" si="0"/>
        <v>9000000</v>
      </c>
      <c r="I65" s="187">
        <f t="shared" si="1"/>
        <v>75000</v>
      </c>
      <c r="J65" s="115">
        <f t="shared" si="2"/>
        <v>1250</v>
      </c>
      <c r="K65" s="115">
        <f t="shared" si="3"/>
        <v>125</v>
      </c>
      <c r="L65" s="116"/>
      <c r="Q65" s="114" t="s">
        <v>1549</v>
      </c>
    </row>
    <row r="66" spans="1:24" x14ac:dyDescent="0.3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 x14ac:dyDescent="0.3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116" si="7">G67*60</f>
        <v>2400000</v>
      </c>
      <c r="I67" s="179">
        <f t="shared" ref="I67:I116" si="8">G67/2</f>
        <v>20000</v>
      </c>
      <c r="J67" s="115">
        <f t="shared" si="2"/>
        <v>333.33333333333331</v>
      </c>
      <c r="K67" s="115">
        <f t="shared" ref="K67:K116" si="9">J67/D67</f>
        <v>333.33333333333331</v>
      </c>
      <c r="N67" s="119" t="s">
        <v>1121</v>
      </c>
      <c r="O67" s="120">
        <f>M81</f>
        <v>925000</v>
      </c>
    </row>
    <row r="68" spans="1:24" x14ac:dyDescent="0.3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7"/>
        <v>6000000</v>
      </c>
      <c r="I68" s="272">
        <f t="shared" si="8"/>
        <v>50000</v>
      </c>
      <c r="J68" s="115">
        <f t="shared" ref="J68:J131" si="10">I68/60</f>
        <v>833.33333333333337</v>
      </c>
      <c r="K68" s="115">
        <f t="shared" si="9"/>
        <v>166.66666666666669</v>
      </c>
      <c r="N68" s="119" t="s">
        <v>1140</v>
      </c>
      <c r="O68" s="120">
        <f>M81/3</f>
        <v>308333.33333333331</v>
      </c>
    </row>
    <row r="69" spans="1:24" x14ac:dyDescent="0.3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7"/>
        <v>6000000</v>
      </c>
      <c r="I69" s="272">
        <f t="shared" si="8"/>
        <v>50000</v>
      </c>
      <c r="J69" s="115">
        <f t="shared" si="10"/>
        <v>833.33333333333337</v>
      </c>
      <c r="K69" s="115">
        <f t="shared" si="9"/>
        <v>166.66666666666669</v>
      </c>
      <c r="N69" s="119" t="s">
        <v>1122</v>
      </c>
      <c r="O69" s="120">
        <f>M81/5</f>
        <v>185000</v>
      </c>
    </row>
    <row r="70" spans="1:24" x14ac:dyDescent="0.3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7"/>
        <v>6000000</v>
      </c>
      <c r="I70" s="272">
        <f t="shared" si="8"/>
        <v>50000</v>
      </c>
      <c r="J70" s="115">
        <f t="shared" si="10"/>
        <v>833.33333333333337</v>
      </c>
      <c r="K70" s="115">
        <f t="shared" si="9"/>
        <v>166.66666666666669</v>
      </c>
      <c r="N70" s="122" t="s">
        <v>1141</v>
      </c>
      <c r="O70" s="123">
        <f>M81/10</f>
        <v>92500</v>
      </c>
    </row>
    <row r="71" spans="1:24" x14ac:dyDescent="0.3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7"/>
        <v>5400000</v>
      </c>
      <c r="I71" s="179">
        <f t="shared" si="8"/>
        <v>45000</v>
      </c>
      <c r="J71" s="115">
        <f t="shared" si="10"/>
        <v>750</v>
      </c>
      <c r="K71" s="115">
        <f t="shared" si="9"/>
        <v>250</v>
      </c>
      <c r="N71" s="122" t="s">
        <v>1123</v>
      </c>
      <c r="O71" s="123">
        <f>M81/15</f>
        <v>61666.666666666664</v>
      </c>
    </row>
    <row r="72" spans="1:24" x14ac:dyDescent="0.3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7"/>
        <v>3000000</v>
      </c>
      <c r="I72" s="272">
        <f t="shared" si="8"/>
        <v>25000</v>
      </c>
      <c r="J72" s="115">
        <f t="shared" si="10"/>
        <v>416.66666666666669</v>
      </c>
      <c r="K72" s="115">
        <f t="shared" si="9"/>
        <v>416.66666666666669</v>
      </c>
      <c r="N72" s="122" t="s">
        <v>1124</v>
      </c>
      <c r="O72" s="123">
        <f>M81/30</f>
        <v>30833.333333333332</v>
      </c>
    </row>
    <row r="73" spans="1:24" x14ac:dyDescent="0.3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7"/>
        <v>6000000</v>
      </c>
      <c r="I73" s="179">
        <f t="shared" si="8"/>
        <v>50000</v>
      </c>
      <c r="J73" s="115">
        <f t="shared" si="10"/>
        <v>833.33333333333337</v>
      </c>
      <c r="K73" s="115">
        <f t="shared" si="9"/>
        <v>83.333333333333343</v>
      </c>
      <c r="N73" s="125" t="s">
        <v>1142</v>
      </c>
      <c r="O73" s="126">
        <f>M79/1</f>
        <v>15416.666666666668</v>
      </c>
    </row>
    <row r="74" spans="1:24" x14ac:dyDescent="0.3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7"/>
        <v>6000000</v>
      </c>
      <c r="I74" s="179">
        <f t="shared" si="8"/>
        <v>50000</v>
      </c>
      <c r="J74" s="115">
        <f t="shared" si="10"/>
        <v>833.33333333333337</v>
      </c>
      <c r="K74" s="115">
        <f t="shared" si="9"/>
        <v>83.333333333333343</v>
      </c>
      <c r="N74" s="125" t="s">
        <v>1143</v>
      </c>
      <c r="O74" s="126">
        <f>M79/2</f>
        <v>7708.3333333333339</v>
      </c>
    </row>
    <row r="75" spans="1:24" x14ac:dyDescent="0.3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7"/>
        <v>6000000</v>
      </c>
      <c r="I75" s="179">
        <f t="shared" si="8"/>
        <v>50000</v>
      </c>
      <c r="J75" s="115">
        <f t="shared" si="10"/>
        <v>833.33333333333337</v>
      </c>
      <c r="K75" s="115">
        <f t="shared" si="9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 x14ac:dyDescent="0.3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7"/>
        <v>3000000</v>
      </c>
      <c r="I76" s="272">
        <f t="shared" si="8"/>
        <v>25000</v>
      </c>
      <c r="J76" s="115">
        <f t="shared" si="10"/>
        <v>416.66666666666669</v>
      </c>
      <c r="K76" s="115">
        <f t="shared" si="9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 x14ac:dyDescent="0.3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7"/>
        <v>6300000</v>
      </c>
      <c r="I77" s="179">
        <f t="shared" si="8"/>
        <v>52500</v>
      </c>
      <c r="J77" s="115">
        <f t="shared" si="10"/>
        <v>875</v>
      </c>
      <c r="K77" s="115">
        <f t="shared" si="9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 x14ac:dyDescent="0.3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7"/>
        <v>6300000</v>
      </c>
      <c r="I78" s="179">
        <f t="shared" si="8"/>
        <v>52500</v>
      </c>
      <c r="J78" s="115">
        <f t="shared" si="10"/>
        <v>875</v>
      </c>
      <c r="K78" s="115">
        <f t="shared" si="9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 x14ac:dyDescent="0.3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7"/>
        <v>6300000</v>
      </c>
      <c r="I79" s="179">
        <f t="shared" si="8"/>
        <v>52500</v>
      </c>
      <c r="J79" s="115">
        <f t="shared" si="10"/>
        <v>875</v>
      </c>
      <c r="K79" s="115">
        <f t="shared" si="9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 x14ac:dyDescent="0.3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7"/>
        <v>9000000</v>
      </c>
      <c r="I80" s="272">
        <f t="shared" si="8"/>
        <v>75000</v>
      </c>
      <c r="J80" s="115">
        <f t="shared" si="10"/>
        <v>1250</v>
      </c>
      <c r="K80" s="115">
        <f t="shared" si="9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 x14ac:dyDescent="0.3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7"/>
        <v>7800000</v>
      </c>
      <c r="I81" s="272">
        <f t="shared" si="8"/>
        <v>65000</v>
      </c>
      <c r="J81" s="115">
        <f t="shared" si="10"/>
        <v>1083.3333333333333</v>
      </c>
      <c r="K81" s="115">
        <f t="shared" si="9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 x14ac:dyDescent="0.3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7"/>
        <v>6600000</v>
      </c>
      <c r="I82" s="272">
        <f t="shared" si="8"/>
        <v>55000</v>
      </c>
      <c r="J82" s="115">
        <f t="shared" si="10"/>
        <v>916.66666666666663</v>
      </c>
      <c r="K82" s="115">
        <f t="shared" si="9"/>
        <v>91.666666666666657</v>
      </c>
      <c r="N82" s="136" t="s">
        <v>1134</v>
      </c>
      <c r="O82" s="137">
        <f>M77/3</f>
        <v>214.12037037037041</v>
      </c>
    </row>
    <row r="83" spans="1:21" x14ac:dyDescent="0.3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7"/>
        <v>7800000</v>
      </c>
      <c r="I83" s="179">
        <f t="shared" si="8"/>
        <v>65000</v>
      </c>
      <c r="J83" s="115">
        <f t="shared" si="10"/>
        <v>1083.3333333333333</v>
      </c>
      <c r="K83" s="115">
        <f t="shared" si="9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 x14ac:dyDescent="0.3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7"/>
        <v>7800000</v>
      </c>
      <c r="I84" s="179">
        <f t="shared" si="8"/>
        <v>65000</v>
      </c>
      <c r="J84" s="115">
        <f t="shared" si="10"/>
        <v>1083.3333333333333</v>
      </c>
      <c r="K84" s="115">
        <f t="shared" si="9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 x14ac:dyDescent="0.3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7"/>
        <v>3300000</v>
      </c>
      <c r="I85" s="272">
        <f t="shared" si="8"/>
        <v>27500</v>
      </c>
      <c r="J85" s="115">
        <f t="shared" si="10"/>
        <v>458.33333333333331</v>
      </c>
      <c r="K85" s="115">
        <f t="shared" si="9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 x14ac:dyDescent="0.3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7"/>
        <v>3600000</v>
      </c>
      <c r="I86" s="127">
        <f t="shared" si="8"/>
        <v>30000</v>
      </c>
      <c r="J86" s="115">
        <f t="shared" si="10"/>
        <v>500</v>
      </c>
      <c r="K86" s="115">
        <f t="shared" si="9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 x14ac:dyDescent="0.3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7"/>
        <v>4500000</v>
      </c>
      <c r="I87" s="275">
        <f t="shared" si="8"/>
        <v>37500</v>
      </c>
      <c r="J87" s="115">
        <f t="shared" si="10"/>
        <v>625</v>
      </c>
      <c r="K87" s="115">
        <f t="shared" si="9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 x14ac:dyDescent="0.3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7"/>
        <v>4500000</v>
      </c>
      <c r="I88" s="275">
        <f t="shared" si="8"/>
        <v>37500</v>
      </c>
      <c r="J88" s="115">
        <f t="shared" si="10"/>
        <v>625</v>
      </c>
      <c r="K88" s="115">
        <f t="shared" si="9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 x14ac:dyDescent="0.3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7"/>
        <v>3900000</v>
      </c>
      <c r="I89" s="127">
        <f t="shared" si="8"/>
        <v>32500</v>
      </c>
      <c r="J89" s="115">
        <f t="shared" si="10"/>
        <v>541.66666666666663</v>
      </c>
      <c r="K89" s="115">
        <f t="shared" si="9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 x14ac:dyDescent="0.3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7"/>
        <v>15000000</v>
      </c>
      <c r="I90" s="275">
        <f t="shared" si="8"/>
        <v>125000</v>
      </c>
      <c r="J90" s="115">
        <f t="shared" si="10"/>
        <v>2083.3333333333335</v>
      </c>
      <c r="K90" s="115">
        <f t="shared" si="9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 x14ac:dyDescent="0.3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7"/>
        <v>12000000</v>
      </c>
      <c r="I91" s="275">
        <f t="shared" si="8"/>
        <v>100000</v>
      </c>
      <c r="J91" s="115">
        <f t="shared" si="10"/>
        <v>1666.6666666666667</v>
      </c>
      <c r="K91" s="115">
        <f t="shared" si="9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 x14ac:dyDescent="0.3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7"/>
        <v>4200000</v>
      </c>
      <c r="I92" s="127">
        <f t="shared" si="8"/>
        <v>35000</v>
      </c>
      <c r="J92" s="115">
        <f t="shared" si="10"/>
        <v>583.33333333333337</v>
      </c>
      <c r="K92" s="115">
        <f t="shared" si="9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 x14ac:dyDescent="0.3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7"/>
        <v>7500000</v>
      </c>
      <c r="I93" s="275">
        <f t="shared" si="8"/>
        <v>62500</v>
      </c>
      <c r="J93" s="115">
        <f t="shared" si="10"/>
        <v>1041.6666666666667</v>
      </c>
      <c r="K93" s="115">
        <f t="shared" si="9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 x14ac:dyDescent="0.3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7"/>
        <v>7500000</v>
      </c>
      <c r="I94" s="275">
        <f t="shared" si="8"/>
        <v>62500</v>
      </c>
      <c r="J94" s="115">
        <f t="shared" si="10"/>
        <v>1041.6666666666667</v>
      </c>
      <c r="K94" s="115">
        <f t="shared" si="9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 x14ac:dyDescent="0.3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7"/>
        <v>7500000</v>
      </c>
      <c r="I95" s="275">
        <f t="shared" si="8"/>
        <v>62500</v>
      </c>
      <c r="J95" s="115">
        <f t="shared" si="10"/>
        <v>1041.6666666666667</v>
      </c>
      <c r="K95" s="115">
        <f t="shared" si="9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 x14ac:dyDescent="0.3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7"/>
        <v>7500000</v>
      </c>
      <c r="I96" s="275">
        <f t="shared" si="8"/>
        <v>62500</v>
      </c>
      <c r="J96" s="115">
        <f t="shared" si="10"/>
        <v>1041.6666666666667</v>
      </c>
      <c r="K96" s="115">
        <f t="shared" si="9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 x14ac:dyDescent="0.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7"/>
        <v>24000000</v>
      </c>
      <c r="I97" s="127">
        <f t="shared" si="8"/>
        <v>200000</v>
      </c>
      <c r="J97" s="115">
        <f t="shared" si="10"/>
        <v>3333.3333333333335</v>
      </c>
      <c r="K97" s="115">
        <f t="shared" si="9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 x14ac:dyDescent="0.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7"/>
        <v>18000000</v>
      </c>
      <c r="I98" s="127">
        <f t="shared" si="8"/>
        <v>150000</v>
      </c>
      <c r="J98" s="115">
        <f t="shared" si="10"/>
        <v>2500</v>
      </c>
      <c r="K98" s="115">
        <f t="shared" si="9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 x14ac:dyDescent="0.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si="7"/>
        <v>15000000</v>
      </c>
      <c r="I99" s="275">
        <f t="shared" si="8"/>
        <v>125000</v>
      </c>
      <c r="J99" s="115">
        <f t="shared" si="10"/>
        <v>2083.3333333333335</v>
      </c>
      <c r="K99" s="115">
        <f t="shared" si="9"/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 x14ac:dyDescent="0.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7"/>
        <v>15000000</v>
      </c>
      <c r="I100" s="275">
        <f t="shared" si="8"/>
        <v>125000</v>
      </c>
      <c r="J100" s="115">
        <f t="shared" si="10"/>
        <v>2083.3333333333335</v>
      </c>
      <c r="K100" s="115">
        <f t="shared" si="9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 x14ac:dyDescent="0.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7"/>
        <v>4800000</v>
      </c>
      <c r="I101" s="133">
        <f t="shared" si="8"/>
        <v>40000</v>
      </c>
      <c r="J101" s="115">
        <f t="shared" si="10"/>
        <v>666.66666666666663</v>
      </c>
      <c r="K101" s="115">
        <f t="shared" si="9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 x14ac:dyDescent="0.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1">D102*25000</f>
        <v>175000</v>
      </c>
      <c r="H102" s="114">
        <f t="shared" si="7"/>
        <v>10500000</v>
      </c>
      <c r="I102" s="175">
        <f t="shared" si="8"/>
        <v>87500</v>
      </c>
      <c r="J102" s="115">
        <f t="shared" si="10"/>
        <v>1458.3333333333333</v>
      </c>
      <c r="K102" s="115">
        <f t="shared" si="9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 x14ac:dyDescent="0.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1"/>
        <v>175000</v>
      </c>
      <c r="H103" s="114">
        <f t="shared" si="7"/>
        <v>10500000</v>
      </c>
      <c r="I103" s="175">
        <f t="shared" si="8"/>
        <v>87500</v>
      </c>
      <c r="J103" s="115">
        <f t="shared" si="10"/>
        <v>1458.3333333333333</v>
      </c>
      <c r="K103" s="115">
        <f t="shared" si="9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 x14ac:dyDescent="0.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1"/>
        <v>175000</v>
      </c>
      <c r="H104" s="114">
        <f t="shared" si="7"/>
        <v>10500000</v>
      </c>
      <c r="I104" s="175">
        <f t="shared" si="8"/>
        <v>87500</v>
      </c>
      <c r="J104" s="115">
        <f t="shared" si="10"/>
        <v>1458.3333333333333</v>
      </c>
      <c r="K104" s="115">
        <f t="shared" si="9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 x14ac:dyDescent="0.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1"/>
        <v>175000</v>
      </c>
      <c r="H105" s="114">
        <f t="shared" si="7"/>
        <v>10500000</v>
      </c>
      <c r="I105" s="175">
        <f t="shared" si="8"/>
        <v>87500</v>
      </c>
      <c r="J105" s="115">
        <f t="shared" si="10"/>
        <v>1458.3333333333333</v>
      </c>
      <c r="K105" s="115">
        <f t="shared" si="9"/>
        <v>208.33333333333331</v>
      </c>
      <c r="R105" s="114" t="s">
        <v>1543</v>
      </c>
      <c r="S105" s="114">
        <v>36000</v>
      </c>
      <c r="T105" s="114" t="s">
        <v>1544</v>
      </c>
    </row>
    <row r="106" spans="1:23" x14ac:dyDescent="0.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1"/>
        <v>125000</v>
      </c>
      <c r="H106" s="114">
        <f t="shared" si="7"/>
        <v>7500000</v>
      </c>
      <c r="I106" s="133">
        <f t="shared" si="8"/>
        <v>62500</v>
      </c>
      <c r="J106" s="115">
        <f t="shared" si="10"/>
        <v>1041.6666666666667</v>
      </c>
      <c r="K106" s="115">
        <f t="shared" si="9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 x14ac:dyDescent="0.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1"/>
        <v>125000</v>
      </c>
      <c r="H107" s="114">
        <f t="shared" si="7"/>
        <v>7500000</v>
      </c>
      <c r="I107" s="133">
        <f t="shared" si="8"/>
        <v>62500</v>
      </c>
      <c r="J107" s="115">
        <f t="shared" si="10"/>
        <v>1041.6666666666667</v>
      </c>
      <c r="K107" s="115">
        <f t="shared" si="9"/>
        <v>208.33333333333334</v>
      </c>
      <c r="N107" s="119" t="s">
        <v>1121</v>
      </c>
      <c r="O107" s="120">
        <f>M114</f>
        <v>1487500</v>
      </c>
    </row>
    <row r="108" spans="1:23" x14ac:dyDescent="0.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1"/>
        <v>250000</v>
      </c>
      <c r="H108" s="114">
        <f t="shared" si="7"/>
        <v>15000000</v>
      </c>
      <c r="I108" s="175">
        <f t="shared" si="8"/>
        <v>125000</v>
      </c>
      <c r="J108" s="115">
        <f t="shared" si="10"/>
        <v>2083.3333333333335</v>
      </c>
      <c r="K108" s="115">
        <f t="shared" si="9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 x14ac:dyDescent="0.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1"/>
        <v>250000</v>
      </c>
      <c r="H109" s="114">
        <f t="shared" si="7"/>
        <v>15000000</v>
      </c>
      <c r="I109" s="175">
        <f t="shared" si="8"/>
        <v>125000</v>
      </c>
      <c r="J109" s="115">
        <f t="shared" si="10"/>
        <v>2083.3333333333335</v>
      </c>
      <c r="K109" s="115">
        <f t="shared" si="9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 x14ac:dyDescent="0.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1"/>
        <v>250000</v>
      </c>
      <c r="H110" s="114">
        <f t="shared" si="7"/>
        <v>15000000</v>
      </c>
      <c r="I110" s="175">
        <f t="shared" si="8"/>
        <v>125000</v>
      </c>
      <c r="J110" s="115">
        <f t="shared" si="10"/>
        <v>2083.3333333333335</v>
      </c>
      <c r="K110" s="115">
        <f t="shared" si="9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 x14ac:dyDescent="0.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1"/>
        <v>250000</v>
      </c>
      <c r="H111" s="114">
        <f t="shared" si="7"/>
        <v>15000000</v>
      </c>
      <c r="I111" s="175">
        <f t="shared" si="8"/>
        <v>125000</v>
      </c>
      <c r="J111" s="115">
        <f t="shared" si="10"/>
        <v>2083.3333333333335</v>
      </c>
      <c r="K111" s="115">
        <f t="shared" si="9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 x14ac:dyDescent="0.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7"/>
        <v>5400000</v>
      </c>
      <c r="I112" s="133">
        <f t="shared" si="8"/>
        <v>45000</v>
      </c>
      <c r="J112" s="115">
        <f t="shared" si="10"/>
        <v>750</v>
      </c>
      <c r="K112" s="115">
        <f t="shared" si="9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 x14ac:dyDescent="0.3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7"/>
        <v>9000000</v>
      </c>
      <c r="I113" s="175">
        <f t="shared" si="8"/>
        <v>75000</v>
      </c>
      <c r="J113" s="115">
        <f t="shared" si="10"/>
        <v>1250</v>
      </c>
      <c r="K113" s="115">
        <f t="shared" si="9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 x14ac:dyDescent="0.3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7"/>
        <v>16200000</v>
      </c>
      <c r="I114" s="133">
        <f t="shared" si="8"/>
        <v>135000</v>
      </c>
      <c r="J114" s="115">
        <f t="shared" si="10"/>
        <v>2250</v>
      </c>
      <c r="K114" s="115">
        <f t="shared" si="9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 x14ac:dyDescent="0.3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7"/>
        <v>16200000</v>
      </c>
      <c r="I115" s="133">
        <f t="shared" si="8"/>
        <v>135000</v>
      </c>
      <c r="J115" s="115">
        <f t="shared" si="10"/>
        <v>2250</v>
      </c>
      <c r="K115" s="115">
        <f t="shared" si="9"/>
        <v>225</v>
      </c>
      <c r="N115" s="125" t="s">
        <v>1125</v>
      </c>
      <c r="O115" s="126">
        <f>M112/3</f>
        <v>8263.8888888888887</v>
      </c>
    </row>
    <row r="116" spans="1:15" x14ac:dyDescent="0.3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7"/>
        <v>9900000</v>
      </c>
      <c r="I116" s="175">
        <f t="shared" si="8"/>
        <v>82500</v>
      </c>
      <c r="J116" s="115">
        <f t="shared" si="10"/>
        <v>1375</v>
      </c>
      <c r="K116" s="115">
        <f t="shared" si="9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 x14ac:dyDescent="0.3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 x14ac:dyDescent="0.3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74" si="12">G118*60</f>
        <v>27000000</v>
      </c>
      <c r="I118" s="312">
        <f t="shared" ref="I118:I174" si="13">G118/4</f>
        <v>112500</v>
      </c>
      <c r="J118" s="158">
        <f t="shared" si="10"/>
        <v>1875</v>
      </c>
      <c r="K118" s="115">
        <f t="shared" ref="K118:K174" si="14">J118/D118</f>
        <v>625</v>
      </c>
      <c r="N118" s="130" t="s">
        <v>1146</v>
      </c>
      <c r="O118" s="131">
        <f>M112/9</f>
        <v>2754.6296296296296</v>
      </c>
    </row>
    <row r="119" spans="1:15" x14ac:dyDescent="0.3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2"/>
        <v>30000000</v>
      </c>
      <c r="I119" s="314">
        <f t="shared" si="13"/>
        <v>125000</v>
      </c>
      <c r="J119" s="158">
        <f t="shared" si="10"/>
        <v>2083.3333333333335</v>
      </c>
      <c r="K119" s="115">
        <f t="shared" si="14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 x14ac:dyDescent="0.3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2"/>
        <v>30000000</v>
      </c>
      <c r="I120" s="314">
        <f t="shared" si="13"/>
        <v>125000</v>
      </c>
      <c r="J120" s="158">
        <f t="shared" si="10"/>
        <v>2083.3333333333335</v>
      </c>
      <c r="K120" s="115">
        <f t="shared" si="14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 x14ac:dyDescent="0.3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2"/>
        <v>30000000</v>
      </c>
      <c r="I121" s="314">
        <f t="shared" si="13"/>
        <v>125000</v>
      </c>
      <c r="J121" s="158">
        <f t="shared" si="10"/>
        <v>2083.3333333333335</v>
      </c>
      <c r="K121" s="115">
        <f t="shared" si="14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 x14ac:dyDescent="0.3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2"/>
        <v>27000000</v>
      </c>
      <c r="I122" s="312">
        <f t="shared" si="13"/>
        <v>112500</v>
      </c>
      <c r="J122" s="158">
        <f t="shared" si="10"/>
        <v>1875</v>
      </c>
      <c r="K122" s="115">
        <f t="shared" si="14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 x14ac:dyDescent="0.3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2"/>
        <v>30000000</v>
      </c>
      <c r="I123" s="314">
        <f t="shared" si="13"/>
        <v>125000</v>
      </c>
      <c r="J123" s="158">
        <f t="shared" si="10"/>
        <v>2083.3333333333335</v>
      </c>
      <c r="K123" s="115">
        <f t="shared" si="14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 x14ac:dyDescent="0.3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2"/>
        <v>27000000</v>
      </c>
      <c r="I124" s="314">
        <f t="shared" si="13"/>
        <v>112500</v>
      </c>
      <c r="J124" s="158">
        <f t="shared" si="10"/>
        <v>1875</v>
      </c>
      <c r="K124" s="115">
        <f t="shared" si="14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 x14ac:dyDescent="0.3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2"/>
        <v>30000000</v>
      </c>
      <c r="I125" s="312">
        <f t="shared" si="13"/>
        <v>125000</v>
      </c>
      <c r="J125" s="158">
        <f t="shared" si="10"/>
        <v>2083.3333333333335</v>
      </c>
      <c r="K125" s="115">
        <f t="shared" si="14"/>
        <v>2083.3333333333335</v>
      </c>
    </row>
    <row r="126" spans="1:15" x14ac:dyDescent="0.3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2"/>
        <v>24000000</v>
      </c>
      <c r="I126" s="314">
        <f t="shared" si="13"/>
        <v>100000</v>
      </c>
      <c r="J126" s="158">
        <f t="shared" si="10"/>
        <v>1666.6666666666667</v>
      </c>
      <c r="K126" s="115">
        <f t="shared" si="14"/>
        <v>166.66666666666669</v>
      </c>
      <c r="N126" s="114" t="s">
        <v>1127</v>
      </c>
      <c r="O126" s="121" t="s">
        <v>1589</v>
      </c>
    </row>
    <row r="127" spans="1:15" x14ac:dyDescent="0.3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2"/>
        <v>22800000</v>
      </c>
      <c r="I127" s="314">
        <f t="shared" si="13"/>
        <v>95000</v>
      </c>
      <c r="J127" s="158">
        <f t="shared" si="10"/>
        <v>1583.3333333333333</v>
      </c>
      <c r="K127" s="115">
        <f t="shared" si="14"/>
        <v>158.33333333333331</v>
      </c>
      <c r="N127" s="119" t="s">
        <v>1121</v>
      </c>
      <c r="O127" s="120">
        <f>M141</f>
        <v>2327500</v>
      </c>
    </row>
    <row r="128" spans="1:15" x14ac:dyDescent="0.3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2"/>
        <v>21600000</v>
      </c>
      <c r="I128" s="314">
        <f t="shared" si="13"/>
        <v>90000</v>
      </c>
      <c r="J128" s="158">
        <f t="shared" si="10"/>
        <v>1500</v>
      </c>
      <c r="K128" s="115">
        <f t="shared" si="14"/>
        <v>150</v>
      </c>
      <c r="N128" s="119" t="s">
        <v>1140</v>
      </c>
      <c r="O128" s="120">
        <f>M141/3</f>
        <v>775833.33333333337</v>
      </c>
    </row>
    <row r="129" spans="1:15" x14ac:dyDescent="0.3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2"/>
        <v>20400000</v>
      </c>
      <c r="I129" s="314">
        <f t="shared" si="13"/>
        <v>85000</v>
      </c>
      <c r="J129" s="158">
        <f t="shared" si="10"/>
        <v>1416.6666666666667</v>
      </c>
      <c r="K129" s="115">
        <f t="shared" si="14"/>
        <v>141.66666666666669</v>
      </c>
      <c r="N129" s="119" t="s">
        <v>1122</v>
      </c>
      <c r="O129" s="120">
        <f>M141/5</f>
        <v>465500</v>
      </c>
    </row>
    <row r="130" spans="1:15" x14ac:dyDescent="0.3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2"/>
        <v>19200000</v>
      </c>
      <c r="I130" s="314">
        <f t="shared" si="13"/>
        <v>80000</v>
      </c>
      <c r="J130" s="158">
        <f t="shared" si="10"/>
        <v>1333.3333333333333</v>
      </c>
      <c r="K130" s="115">
        <f t="shared" si="14"/>
        <v>133.33333333333331</v>
      </c>
      <c r="N130" s="122" t="s">
        <v>1141</v>
      </c>
      <c r="O130" s="123">
        <f>M141/10</f>
        <v>232750</v>
      </c>
    </row>
    <row r="131" spans="1:15" x14ac:dyDescent="0.3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2"/>
        <v>30000000</v>
      </c>
      <c r="I131" s="312">
        <f t="shared" si="13"/>
        <v>125000</v>
      </c>
      <c r="J131" s="158">
        <f t="shared" si="10"/>
        <v>2083.3333333333335</v>
      </c>
      <c r="K131" s="115">
        <f t="shared" si="14"/>
        <v>416.66666666666669</v>
      </c>
      <c r="N131" s="122" t="s">
        <v>1123</v>
      </c>
      <c r="O131" s="123">
        <f>M141/15</f>
        <v>155166.66666666666</v>
      </c>
    </row>
    <row r="132" spans="1:15" x14ac:dyDescent="0.3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2"/>
        <v>30000000</v>
      </c>
      <c r="I132" s="312">
        <f t="shared" si="13"/>
        <v>125000</v>
      </c>
      <c r="J132" s="158">
        <f t="shared" ref="J132:J174" si="15">I132/60</f>
        <v>2083.3333333333335</v>
      </c>
      <c r="K132" s="115">
        <f t="shared" si="14"/>
        <v>416.66666666666669</v>
      </c>
      <c r="N132" s="122" t="s">
        <v>1124</v>
      </c>
      <c r="O132" s="123">
        <f>M141/30</f>
        <v>77583.333333333328</v>
      </c>
    </row>
    <row r="133" spans="1:15" x14ac:dyDescent="0.3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2"/>
        <v>30000000</v>
      </c>
      <c r="I133" s="312">
        <f t="shared" si="13"/>
        <v>125000</v>
      </c>
      <c r="J133" s="158">
        <f t="shared" si="15"/>
        <v>2083.3333333333335</v>
      </c>
      <c r="K133" s="115">
        <f t="shared" si="14"/>
        <v>416.66666666666669</v>
      </c>
      <c r="N133" s="125" t="s">
        <v>1142</v>
      </c>
      <c r="O133" s="126">
        <f>M139/1</f>
        <v>38791.666666666657</v>
      </c>
    </row>
    <row r="134" spans="1:15" x14ac:dyDescent="0.3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2"/>
        <v>30600000</v>
      </c>
      <c r="I134" s="314">
        <f t="shared" si="13"/>
        <v>127500</v>
      </c>
      <c r="J134" s="158">
        <f t="shared" si="15"/>
        <v>2125</v>
      </c>
      <c r="K134" s="115">
        <f t="shared" si="14"/>
        <v>708.33333333333337</v>
      </c>
      <c r="N134" s="125" t="s">
        <v>1143</v>
      </c>
      <c r="O134" s="126">
        <f>M139/2</f>
        <v>19395.833333333328</v>
      </c>
    </row>
    <row r="135" spans="1:15" x14ac:dyDescent="0.3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2"/>
        <v>33000000</v>
      </c>
      <c r="I135" s="312">
        <f t="shared" si="13"/>
        <v>137500</v>
      </c>
      <c r="J135" s="158">
        <f t="shared" si="15"/>
        <v>2291.6666666666665</v>
      </c>
      <c r="K135" s="115">
        <f t="shared" si="14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 x14ac:dyDescent="0.3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2"/>
        <v>33000000</v>
      </c>
      <c r="I136" s="312">
        <f t="shared" si="13"/>
        <v>137500</v>
      </c>
      <c r="J136" s="158">
        <f t="shared" si="15"/>
        <v>2291.6666666666665</v>
      </c>
      <c r="K136" s="115">
        <f t="shared" si="14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 x14ac:dyDescent="0.3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2"/>
        <v>33000000</v>
      </c>
      <c r="I137" s="312">
        <f t="shared" si="13"/>
        <v>137500</v>
      </c>
      <c r="J137" s="158">
        <f t="shared" si="15"/>
        <v>2291.6666666666665</v>
      </c>
      <c r="K137" s="115">
        <f t="shared" si="14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 x14ac:dyDescent="0.3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2"/>
        <v>32400000</v>
      </c>
      <c r="I138" s="317">
        <f t="shared" si="13"/>
        <v>135000</v>
      </c>
      <c r="J138" s="158">
        <f t="shared" si="15"/>
        <v>2250</v>
      </c>
      <c r="K138" s="115">
        <f t="shared" si="14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 x14ac:dyDescent="0.3">
      <c r="A139" s="303">
        <v>136</v>
      </c>
      <c r="B139" s="303" t="s">
        <v>940</v>
      </c>
      <c r="C139" s="304" t="s">
        <v>1330</v>
      </c>
      <c r="D139" s="303">
        <v>7</v>
      </c>
      <c r="E139" s="318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2"/>
        <v>33600000</v>
      </c>
      <c r="I139" s="318">
        <f t="shared" si="13"/>
        <v>140000</v>
      </c>
      <c r="J139" s="158">
        <f t="shared" si="15"/>
        <v>2333.3333333333335</v>
      </c>
      <c r="K139" s="115">
        <f t="shared" si="14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 x14ac:dyDescent="0.3">
      <c r="A140" s="303">
        <v>137</v>
      </c>
      <c r="B140" s="303" t="s">
        <v>941</v>
      </c>
      <c r="C140" s="304" t="s">
        <v>1329</v>
      </c>
      <c r="D140" s="303">
        <v>7</v>
      </c>
      <c r="E140" s="318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2"/>
        <v>33600000</v>
      </c>
      <c r="I140" s="318">
        <f t="shared" si="13"/>
        <v>140000</v>
      </c>
      <c r="J140" s="158">
        <f t="shared" si="15"/>
        <v>2333.3333333333335</v>
      </c>
      <c r="K140" s="115">
        <f t="shared" si="14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 x14ac:dyDescent="0.3">
      <c r="A141" s="264">
        <v>138</v>
      </c>
      <c r="B141" s="264" t="s">
        <v>942</v>
      </c>
      <c r="C141" s="301" t="s">
        <v>1354</v>
      </c>
      <c r="D141" s="268">
        <v>1</v>
      </c>
      <c r="E141" s="317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2"/>
        <v>33000000</v>
      </c>
      <c r="I141" s="317">
        <f t="shared" si="13"/>
        <v>137500</v>
      </c>
      <c r="J141" s="158">
        <f t="shared" si="15"/>
        <v>2291.6666666666665</v>
      </c>
      <c r="K141" s="115">
        <f t="shared" si="14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 x14ac:dyDescent="0.3">
      <c r="A142" s="303">
        <v>139</v>
      </c>
      <c r="B142" s="303" t="s">
        <v>943</v>
      </c>
      <c r="C142" s="304" t="s">
        <v>1346</v>
      </c>
      <c r="D142" s="303">
        <v>10</v>
      </c>
      <c r="E142" s="318">
        <f>D142*80000/3</f>
        <v>266666.66666666669</v>
      </c>
      <c r="F142" s="305" t="s">
        <v>319</v>
      </c>
      <c r="G142" s="303">
        <f>D142*60000</f>
        <v>600000</v>
      </c>
      <c r="H142" s="114">
        <f t="shared" si="12"/>
        <v>36000000</v>
      </c>
      <c r="I142" s="318">
        <f t="shared" si="13"/>
        <v>150000</v>
      </c>
      <c r="J142" s="158">
        <f t="shared" si="15"/>
        <v>2500</v>
      </c>
      <c r="K142" s="115">
        <f t="shared" si="14"/>
        <v>250</v>
      </c>
      <c r="N142" s="136" t="s">
        <v>1134</v>
      </c>
      <c r="O142" s="137">
        <f>M137/3</f>
        <v>538.77314814814804</v>
      </c>
    </row>
    <row r="143" spans="1:15" x14ac:dyDescent="0.3">
      <c r="A143" s="303">
        <v>140</v>
      </c>
      <c r="B143" s="303" t="s">
        <v>944</v>
      </c>
      <c r="C143" s="304" t="s">
        <v>1347</v>
      </c>
      <c r="D143" s="303">
        <v>10</v>
      </c>
      <c r="E143" s="318">
        <f>D143*80000/3</f>
        <v>266666.66666666669</v>
      </c>
      <c r="F143" s="305" t="s">
        <v>319</v>
      </c>
      <c r="G143" s="303">
        <f>D143*60000</f>
        <v>600000</v>
      </c>
      <c r="H143" s="114">
        <f t="shared" si="12"/>
        <v>36000000</v>
      </c>
      <c r="I143" s="318">
        <f t="shared" si="13"/>
        <v>150000</v>
      </c>
      <c r="J143" s="158">
        <f t="shared" si="15"/>
        <v>2500</v>
      </c>
      <c r="K143" s="115">
        <f t="shared" si="14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 x14ac:dyDescent="0.3">
      <c r="A144" s="303">
        <v>141</v>
      </c>
      <c r="B144" s="303" t="s">
        <v>945</v>
      </c>
      <c r="C144" s="304" t="s">
        <v>1348</v>
      </c>
      <c r="D144" s="303">
        <v>10</v>
      </c>
      <c r="E144" s="318">
        <f>D144*80000/3</f>
        <v>266666.66666666669</v>
      </c>
      <c r="F144" s="305" t="s">
        <v>319</v>
      </c>
      <c r="G144" s="303">
        <f>D144*60000</f>
        <v>600000</v>
      </c>
      <c r="H144" s="114">
        <f t="shared" si="12"/>
        <v>36000000</v>
      </c>
      <c r="I144" s="318">
        <f t="shared" si="13"/>
        <v>150000</v>
      </c>
      <c r="J144" s="158">
        <f t="shared" si="15"/>
        <v>2500</v>
      </c>
      <c r="K144" s="115">
        <f t="shared" si="14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 x14ac:dyDescent="0.3">
      <c r="A145" s="303">
        <v>142</v>
      </c>
      <c r="B145" s="303" t="s">
        <v>946</v>
      </c>
      <c r="C145" s="304" t="s">
        <v>1349</v>
      </c>
      <c r="D145" s="303">
        <v>10</v>
      </c>
      <c r="E145" s="318">
        <f>D145*80000/3</f>
        <v>266666.66666666669</v>
      </c>
      <c r="F145" s="305" t="s">
        <v>319</v>
      </c>
      <c r="G145" s="303">
        <f>D145*60000</f>
        <v>600000</v>
      </c>
      <c r="H145" s="114">
        <f t="shared" si="12"/>
        <v>36000000</v>
      </c>
      <c r="I145" s="318">
        <f t="shared" si="13"/>
        <v>150000</v>
      </c>
      <c r="J145" s="158">
        <f t="shared" si="15"/>
        <v>2500</v>
      </c>
      <c r="K145" s="115">
        <f t="shared" si="14"/>
        <v>250</v>
      </c>
    </row>
    <row r="146" spans="1:15" x14ac:dyDescent="0.3">
      <c r="A146" s="264">
        <v>143</v>
      </c>
      <c r="B146" s="264" t="s">
        <v>47</v>
      </c>
      <c r="C146" s="301" t="s">
        <v>1356</v>
      </c>
      <c r="D146" s="264">
        <v>3</v>
      </c>
      <c r="E146" s="317">
        <f>D146*280000/3</f>
        <v>280000</v>
      </c>
      <c r="F146" s="302" t="s">
        <v>319</v>
      </c>
      <c r="G146" s="264">
        <f>D146*200000</f>
        <v>600000</v>
      </c>
      <c r="H146" s="114">
        <f t="shared" si="12"/>
        <v>36000000</v>
      </c>
      <c r="I146" s="317">
        <f t="shared" si="13"/>
        <v>150000</v>
      </c>
      <c r="J146" s="158">
        <f t="shared" si="15"/>
        <v>2500</v>
      </c>
      <c r="K146" s="115">
        <f t="shared" si="14"/>
        <v>833.33333333333337</v>
      </c>
      <c r="N146" s="114" t="s">
        <v>1127</v>
      </c>
      <c r="O146" s="121" t="s">
        <v>1758</v>
      </c>
    </row>
    <row r="147" spans="1:15" x14ac:dyDescent="0.3">
      <c r="A147" s="303">
        <v>144</v>
      </c>
      <c r="B147" s="303" t="s">
        <v>947</v>
      </c>
      <c r="C147" s="304" t="s">
        <v>1345</v>
      </c>
      <c r="D147" s="303">
        <v>10</v>
      </c>
      <c r="E147" s="318">
        <f>D147*90000/3</f>
        <v>300000</v>
      </c>
      <c r="F147" s="305" t="s">
        <v>319</v>
      </c>
      <c r="G147" s="303">
        <f>D147*70000</f>
        <v>700000</v>
      </c>
      <c r="H147" s="114">
        <f t="shared" si="12"/>
        <v>42000000</v>
      </c>
      <c r="I147" s="318">
        <f t="shared" si="13"/>
        <v>175000</v>
      </c>
      <c r="J147" s="158">
        <f t="shared" si="15"/>
        <v>2916.6666666666665</v>
      </c>
      <c r="K147" s="115">
        <f t="shared" si="14"/>
        <v>291.66666666666663</v>
      </c>
      <c r="N147" s="119" t="s">
        <v>1121</v>
      </c>
      <c r="O147" s="120">
        <f>M161</f>
        <v>2177500</v>
      </c>
    </row>
    <row r="148" spans="1:15" x14ac:dyDescent="0.3">
      <c r="A148" s="303">
        <v>145</v>
      </c>
      <c r="B148" s="303" t="s">
        <v>48</v>
      </c>
      <c r="C148" s="304" t="s">
        <v>1330</v>
      </c>
      <c r="D148" s="303">
        <v>10</v>
      </c>
      <c r="E148" s="318">
        <f>D148*90000/3</f>
        <v>300000</v>
      </c>
      <c r="F148" s="305" t="s">
        <v>319</v>
      </c>
      <c r="G148" s="303">
        <f>D148*70000</f>
        <v>700000</v>
      </c>
      <c r="H148" s="114">
        <f t="shared" si="12"/>
        <v>42000000</v>
      </c>
      <c r="I148" s="318">
        <f t="shared" si="13"/>
        <v>175000</v>
      </c>
      <c r="J148" s="158">
        <f t="shared" si="15"/>
        <v>2916.6666666666665</v>
      </c>
      <c r="K148" s="115">
        <f t="shared" si="14"/>
        <v>291.66666666666663</v>
      </c>
      <c r="N148" s="119" t="s">
        <v>1140</v>
      </c>
      <c r="O148" s="120">
        <f>M161/3</f>
        <v>725833.33333333337</v>
      </c>
    </row>
    <row r="149" spans="1:15" x14ac:dyDescent="0.3">
      <c r="A149" s="303">
        <v>146</v>
      </c>
      <c r="B149" s="303" t="s">
        <v>948</v>
      </c>
      <c r="C149" s="304" t="s">
        <v>1329</v>
      </c>
      <c r="D149" s="303">
        <v>10</v>
      </c>
      <c r="E149" s="318">
        <f>D149*90000/3</f>
        <v>300000</v>
      </c>
      <c r="F149" s="305" t="s">
        <v>319</v>
      </c>
      <c r="G149" s="303">
        <f>D149*70000</f>
        <v>700000</v>
      </c>
      <c r="H149" s="114">
        <f t="shared" si="12"/>
        <v>42000000</v>
      </c>
      <c r="I149" s="318">
        <f t="shared" si="13"/>
        <v>175000</v>
      </c>
      <c r="J149" s="158">
        <f t="shared" si="15"/>
        <v>2916.6666666666665</v>
      </c>
      <c r="K149" s="115">
        <f t="shared" si="14"/>
        <v>291.66666666666663</v>
      </c>
      <c r="N149" s="119" t="s">
        <v>1122</v>
      </c>
      <c r="O149" s="120">
        <f>M161/5</f>
        <v>435500</v>
      </c>
    </row>
    <row r="150" spans="1:15" x14ac:dyDescent="0.3">
      <c r="A150" s="264">
        <v>147</v>
      </c>
      <c r="B150" s="264" t="s">
        <v>949</v>
      </c>
      <c r="C150" s="301" t="s">
        <v>1522</v>
      </c>
      <c r="D150" s="264">
        <v>7</v>
      </c>
      <c r="E150" s="317">
        <f>D150*150000/3</f>
        <v>350000</v>
      </c>
      <c r="F150" s="302" t="s">
        <v>319</v>
      </c>
      <c r="G150" s="264">
        <f>D150*100000</f>
        <v>700000</v>
      </c>
      <c r="H150" s="114">
        <f t="shared" si="12"/>
        <v>42000000</v>
      </c>
      <c r="I150" s="317">
        <f t="shared" si="13"/>
        <v>175000</v>
      </c>
      <c r="J150" s="158">
        <f t="shared" si="15"/>
        <v>2916.6666666666665</v>
      </c>
      <c r="K150" s="115">
        <f t="shared" si="14"/>
        <v>416.66666666666663</v>
      </c>
      <c r="N150" s="122" t="s">
        <v>1141</v>
      </c>
      <c r="O150" s="123">
        <f>M161/10</f>
        <v>217750</v>
      </c>
    </row>
    <row r="151" spans="1:15" x14ac:dyDescent="0.3">
      <c r="A151" s="264">
        <v>148</v>
      </c>
      <c r="B151" s="264" t="s">
        <v>950</v>
      </c>
      <c r="C151" s="301" t="s">
        <v>1523</v>
      </c>
      <c r="D151" s="264">
        <v>7</v>
      </c>
      <c r="E151" s="317">
        <f>D151*150000/3</f>
        <v>350000</v>
      </c>
      <c r="F151" s="302" t="s">
        <v>319</v>
      </c>
      <c r="G151" s="264">
        <f>D151*100000</f>
        <v>700000</v>
      </c>
      <c r="H151" s="114">
        <f t="shared" si="12"/>
        <v>42000000</v>
      </c>
      <c r="I151" s="317">
        <f t="shared" si="13"/>
        <v>175000</v>
      </c>
      <c r="J151" s="158">
        <f t="shared" si="15"/>
        <v>2916.6666666666665</v>
      </c>
      <c r="K151" s="115">
        <f t="shared" si="14"/>
        <v>416.66666666666663</v>
      </c>
      <c r="N151" s="122" t="s">
        <v>1123</v>
      </c>
      <c r="O151" s="123">
        <f>M161/15</f>
        <v>145166.66666666666</v>
      </c>
    </row>
    <row r="152" spans="1:15" x14ac:dyDescent="0.3">
      <c r="A152" s="173">
        <v>149</v>
      </c>
      <c r="B152" s="173" t="s">
        <v>749</v>
      </c>
      <c r="C152" s="306" t="s">
        <v>1354</v>
      </c>
      <c r="D152" s="173">
        <v>5</v>
      </c>
      <c r="E152" s="186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12"/>
        <v>39000000</v>
      </c>
      <c r="I152" s="186">
        <f t="shared" si="13"/>
        <v>162500</v>
      </c>
      <c r="J152" s="158">
        <f t="shared" si="15"/>
        <v>2708.3333333333335</v>
      </c>
      <c r="K152" s="115">
        <f t="shared" si="14"/>
        <v>541.66666666666674</v>
      </c>
      <c r="N152" s="122" t="s">
        <v>1124</v>
      </c>
      <c r="O152" s="123">
        <f>M161/30</f>
        <v>72583.333333333328</v>
      </c>
    </row>
    <row r="153" spans="1:15" x14ac:dyDescent="0.3">
      <c r="A153" s="307">
        <v>150</v>
      </c>
      <c r="B153" s="307" t="s">
        <v>951</v>
      </c>
      <c r="C153" s="308" t="s">
        <v>1345</v>
      </c>
      <c r="D153" s="307">
        <v>7</v>
      </c>
      <c r="E153" s="319">
        <f>D153*180000/3</f>
        <v>420000</v>
      </c>
      <c r="F153" s="309" t="s">
        <v>319</v>
      </c>
      <c r="G153" s="307">
        <f>D153*110000</f>
        <v>770000</v>
      </c>
      <c r="H153" s="114">
        <f t="shared" si="12"/>
        <v>46200000</v>
      </c>
      <c r="I153" s="319">
        <f t="shared" si="13"/>
        <v>192500</v>
      </c>
      <c r="J153" s="158">
        <f t="shared" si="15"/>
        <v>3208.3333333333335</v>
      </c>
      <c r="K153" s="115">
        <f t="shared" si="14"/>
        <v>458.33333333333337</v>
      </c>
      <c r="N153" s="125" t="s">
        <v>1142</v>
      </c>
      <c r="O153" s="126">
        <f>M159/1</f>
        <v>36291.666666666672</v>
      </c>
    </row>
    <row r="154" spans="1:15" x14ac:dyDescent="0.3">
      <c r="A154" s="307">
        <v>151</v>
      </c>
      <c r="B154" s="307" t="s">
        <v>952</v>
      </c>
      <c r="C154" s="308" t="s">
        <v>1330</v>
      </c>
      <c r="D154" s="307">
        <v>7</v>
      </c>
      <c r="E154" s="319">
        <f>D154*180000/3</f>
        <v>420000</v>
      </c>
      <c r="F154" s="309" t="s">
        <v>319</v>
      </c>
      <c r="G154" s="307">
        <f t="shared" ref="G154:G155" si="16">D154*110000</f>
        <v>770000</v>
      </c>
      <c r="H154" s="114">
        <f t="shared" si="12"/>
        <v>46200000</v>
      </c>
      <c r="I154" s="319">
        <f t="shared" si="13"/>
        <v>192500</v>
      </c>
      <c r="J154" s="158">
        <f t="shared" si="15"/>
        <v>3208.3333333333335</v>
      </c>
      <c r="K154" s="115">
        <f t="shared" si="14"/>
        <v>458.33333333333337</v>
      </c>
      <c r="N154" s="125" t="s">
        <v>1143</v>
      </c>
      <c r="O154" s="126">
        <f>M159/2</f>
        <v>18145.833333333336</v>
      </c>
    </row>
    <row r="155" spans="1:15" x14ac:dyDescent="0.3">
      <c r="A155" s="307">
        <v>152</v>
      </c>
      <c r="B155" s="307" t="s">
        <v>953</v>
      </c>
      <c r="C155" s="308" t="s">
        <v>1547</v>
      </c>
      <c r="D155" s="307">
        <v>7</v>
      </c>
      <c r="E155" s="319">
        <f>D155*180000/3</f>
        <v>420000</v>
      </c>
      <c r="F155" s="309" t="s">
        <v>319</v>
      </c>
      <c r="G155" s="307">
        <f t="shared" si="16"/>
        <v>770000</v>
      </c>
      <c r="H155" s="114">
        <f t="shared" si="12"/>
        <v>46200000</v>
      </c>
      <c r="I155" s="319">
        <f t="shared" si="13"/>
        <v>192500</v>
      </c>
      <c r="J155" s="158">
        <f t="shared" si="15"/>
        <v>3208.3333333333335</v>
      </c>
      <c r="K155" s="115">
        <f t="shared" si="1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 x14ac:dyDescent="0.3">
      <c r="A156" s="173">
        <v>153</v>
      </c>
      <c r="B156" s="173" t="s">
        <v>954</v>
      </c>
      <c r="C156" s="306" t="s">
        <v>1360</v>
      </c>
      <c r="D156" s="173">
        <v>3</v>
      </c>
      <c r="E156" s="186">
        <f>D156*400000/3</f>
        <v>400000</v>
      </c>
      <c r="F156" s="174" t="s">
        <v>319</v>
      </c>
      <c r="G156" s="173">
        <f>D156*270000</f>
        <v>810000</v>
      </c>
      <c r="H156" s="114">
        <f t="shared" si="12"/>
        <v>48600000</v>
      </c>
      <c r="I156" s="186">
        <f t="shared" si="13"/>
        <v>202500</v>
      </c>
      <c r="J156" s="158">
        <f t="shared" si="15"/>
        <v>3375</v>
      </c>
      <c r="K156" s="115">
        <f t="shared" si="1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 x14ac:dyDescent="0.3">
      <c r="A157" s="307">
        <v>154</v>
      </c>
      <c r="B157" s="307" t="s">
        <v>955</v>
      </c>
      <c r="C157" s="308" t="s">
        <v>1522</v>
      </c>
      <c r="D157" s="307">
        <v>5</v>
      </c>
      <c r="E157" s="319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12"/>
        <v>51000000</v>
      </c>
      <c r="I157" s="319">
        <f t="shared" si="13"/>
        <v>212500</v>
      </c>
      <c r="J157" s="158">
        <f t="shared" si="15"/>
        <v>3541.6666666666665</v>
      </c>
      <c r="K157" s="115">
        <f t="shared" si="1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 x14ac:dyDescent="0.3">
      <c r="A158" s="307">
        <v>155</v>
      </c>
      <c r="B158" s="307" t="s">
        <v>956</v>
      </c>
      <c r="C158" s="308" t="s">
        <v>1523</v>
      </c>
      <c r="D158" s="307">
        <v>5</v>
      </c>
      <c r="E158" s="319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12"/>
        <v>51000000</v>
      </c>
      <c r="I158" s="319">
        <f t="shared" si="13"/>
        <v>212500</v>
      </c>
      <c r="J158" s="158">
        <f t="shared" si="15"/>
        <v>3541.6666666666665</v>
      </c>
      <c r="K158" s="115">
        <f t="shared" si="1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 x14ac:dyDescent="0.3">
      <c r="A159" s="173">
        <v>156</v>
      </c>
      <c r="B159" s="173" t="s">
        <v>54</v>
      </c>
      <c r="C159" s="306" t="s">
        <v>1355</v>
      </c>
      <c r="D159" s="173">
        <v>3</v>
      </c>
      <c r="E159" s="186">
        <f>D159*420000/3</f>
        <v>420000</v>
      </c>
      <c r="F159" s="174" t="s">
        <v>319</v>
      </c>
      <c r="G159" s="173">
        <f>D159*270000</f>
        <v>810000</v>
      </c>
      <c r="H159" s="114">
        <f t="shared" si="12"/>
        <v>48600000</v>
      </c>
      <c r="I159" s="186">
        <f t="shared" si="13"/>
        <v>202500</v>
      </c>
      <c r="J159" s="158">
        <f t="shared" si="15"/>
        <v>3375</v>
      </c>
      <c r="K159" s="115">
        <f t="shared" si="1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 x14ac:dyDescent="0.3">
      <c r="A160" s="307">
        <v>157</v>
      </c>
      <c r="B160" s="307" t="s">
        <v>957</v>
      </c>
      <c r="C160" s="308" t="s">
        <v>1329</v>
      </c>
      <c r="D160" s="307">
        <v>10</v>
      </c>
      <c r="E160" s="319">
        <f>D160*130000/3</f>
        <v>433333.33333333331</v>
      </c>
      <c r="F160" s="309" t="s">
        <v>319</v>
      </c>
      <c r="G160" s="307">
        <f>D160*85000</f>
        <v>850000</v>
      </c>
      <c r="H160" s="114">
        <f t="shared" si="12"/>
        <v>51000000</v>
      </c>
      <c r="I160" s="319">
        <f t="shared" si="13"/>
        <v>212500</v>
      </c>
      <c r="J160" s="158">
        <f t="shared" si="15"/>
        <v>3541.6666666666665</v>
      </c>
      <c r="K160" s="115">
        <f t="shared" si="1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 x14ac:dyDescent="0.3">
      <c r="A161" s="307">
        <v>158</v>
      </c>
      <c r="B161" s="307" t="s">
        <v>958</v>
      </c>
      <c r="C161" s="308" t="s">
        <v>1346</v>
      </c>
      <c r="D161" s="307">
        <v>10</v>
      </c>
      <c r="E161" s="319">
        <f>D161*130000/3</f>
        <v>433333.33333333331</v>
      </c>
      <c r="F161" s="309" t="s">
        <v>319</v>
      </c>
      <c r="G161" s="307">
        <f t="shared" ref="G161:G164" si="17">D161*85000</f>
        <v>850000</v>
      </c>
      <c r="H161" s="114">
        <f t="shared" si="12"/>
        <v>51000000</v>
      </c>
      <c r="I161" s="319">
        <f t="shared" si="13"/>
        <v>212500</v>
      </c>
      <c r="J161" s="158">
        <f t="shared" si="15"/>
        <v>3541.6666666666665</v>
      </c>
      <c r="K161" s="115">
        <f t="shared" si="1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 x14ac:dyDescent="0.3">
      <c r="A162" s="307">
        <v>159</v>
      </c>
      <c r="B162" s="307" t="s">
        <v>959</v>
      </c>
      <c r="C162" s="308" t="s">
        <v>1347</v>
      </c>
      <c r="D162" s="307">
        <v>10</v>
      </c>
      <c r="E162" s="319">
        <f>D162*130000/3</f>
        <v>433333.33333333331</v>
      </c>
      <c r="F162" s="309" t="s">
        <v>319</v>
      </c>
      <c r="G162" s="307">
        <f t="shared" si="17"/>
        <v>850000</v>
      </c>
      <c r="H162" s="114">
        <f t="shared" si="12"/>
        <v>51000000</v>
      </c>
      <c r="I162" s="319">
        <f t="shared" si="13"/>
        <v>212500</v>
      </c>
      <c r="J162" s="158">
        <f t="shared" si="15"/>
        <v>3541.6666666666665</v>
      </c>
      <c r="K162" s="115">
        <f t="shared" si="14"/>
        <v>354.16666666666663</v>
      </c>
      <c r="N162" s="136" t="s">
        <v>1134</v>
      </c>
      <c r="O162" s="137">
        <f>M157/3</f>
        <v>504.05092592592604</v>
      </c>
    </row>
    <row r="163" spans="1:15" x14ac:dyDescent="0.3">
      <c r="A163" s="307">
        <v>160</v>
      </c>
      <c r="B163" s="307" t="s">
        <v>960</v>
      </c>
      <c r="C163" s="308" t="s">
        <v>1348</v>
      </c>
      <c r="D163" s="307">
        <v>10</v>
      </c>
      <c r="E163" s="319">
        <f>D163*130000/3</f>
        <v>433333.33333333331</v>
      </c>
      <c r="F163" s="309" t="s">
        <v>319</v>
      </c>
      <c r="G163" s="307">
        <f t="shared" si="17"/>
        <v>850000</v>
      </c>
      <c r="H163" s="114">
        <f t="shared" si="12"/>
        <v>51000000</v>
      </c>
      <c r="I163" s="319">
        <f t="shared" si="13"/>
        <v>212500</v>
      </c>
      <c r="J163" s="158">
        <f t="shared" si="15"/>
        <v>3541.6666666666665</v>
      </c>
      <c r="K163" s="115">
        <f t="shared" si="1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 x14ac:dyDescent="0.3">
      <c r="A164" s="307">
        <v>161</v>
      </c>
      <c r="B164" s="307" t="s">
        <v>961</v>
      </c>
      <c r="C164" s="308" t="s">
        <v>1349</v>
      </c>
      <c r="D164" s="307">
        <v>10</v>
      </c>
      <c r="E164" s="319">
        <f>D164*130000/3</f>
        <v>433333.33333333331</v>
      </c>
      <c r="F164" s="309" t="s">
        <v>319</v>
      </c>
      <c r="G164" s="307">
        <f t="shared" si="17"/>
        <v>850000</v>
      </c>
      <c r="H164" s="114">
        <f t="shared" si="12"/>
        <v>51000000</v>
      </c>
      <c r="I164" s="319">
        <f t="shared" si="13"/>
        <v>212500</v>
      </c>
      <c r="J164" s="158">
        <f t="shared" si="15"/>
        <v>3541.6666666666665</v>
      </c>
      <c r="K164" s="115">
        <f t="shared" si="1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 x14ac:dyDescent="0.3">
      <c r="A165" s="173">
        <v>162</v>
      </c>
      <c r="B165" s="173" t="s">
        <v>55</v>
      </c>
      <c r="C165" s="306" t="s">
        <v>1362</v>
      </c>
      <c r="D165" s="173">
        <v>5</v>
      </c>
      <c r="E165" s="186">
        <f>D165*270000/3</f>
        <v>450000</v>
      </c>
      <c r="F165" s="174" t="s">
        <v>319</v>
      </c>
      <c r="G165" s="173">
        <f>D165*160000</f>
        <v>800000</v>
      </c>
      <c r="H165" s="114">
        <f t="shared" si="12"/>
        <v>48000000</v>
      </c>
      <c r="I165" s="186">
        <f t="shared" si="13"/>
        <v>200000</v>
      </c>
      <c r="J165" s="158">
        <f t="shared" si="15"/>
        <v>3333.3333333333335</v>
      </c>
      <c r="K165" s="115">
        <f t="shared" si="14"/>
        <v>666.66666666666674</v>
      </c>
    </row>
    <row r="166" spans="1:15" x14ac:dyDescent="0.3">
      <c r="A166" s="307">
        <v>163</v>
      </c>
      <c r="B166" s="307" t="s">
        <v>962</v>
      </c>
      <c r="C166" s="308" t="s">
        <v>1436</v>
      </c>
      <c r="D166" s="307">
        <v>10</v>
      </c>
      <c r="E166" s="319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12"/>
        <v>60000000</v>
      </c>
      <c r="I166" s="319">
        <f t="shared" si="13"/>
        <v>250000</v>
      </c>
      <c r="J166" s="158">
        <f t="shared" si="15"/>
        <v>4166.666666666667</v>
      </c>
      <c r="K166" s="115">
        <f t="shared" si="14"/>
        <v>416.66666666666669</v>
      </c>
      <c r="N166" s="114" t="s">
        <v>1127</v>
      </c>
      <c r="O166" s="121" t="s">
        <v>1759</v>
      </c>
    </row>
    <row r="167" spans="1:15" x14ac:dyDescent="0.3">
      <c r="A167" s="307">
        <v>164</v>
      </c>
      <c r="B167" s="307" t="s">
        <v>963</v>
      </c>
      <c r="C167" s="308" t="s">
        <v>1356</v>
      </c>
      <c r="D167" s="307">
        <v>10</v>
      </c>
      <c r="E167" s="319">
        <f>D167*140000/3</f>
        <v>466666.66666666669</v>
      </c>
      <c r="F167" s="309" t="s">
        <v>319</v>
      </c>
      <c r="G167" s="307">
        <f t="shared" ref="G167:G170" si="18">D167*100000</f>
        <v>1000000</v>
      </c>
      <c r="H167" s="114">
        <f t="shared" si="12"/>
        <v>60000000</v>
      </c>
      <c r="I167" s="319">
        <f t="shared" si="13"/>
        <v>250000</v>
      </c>
      <c r="J167" s="158">
        <f t="shared" si="15"/>
        <v>4166.666666666667</v>
      </c>
      <c r="K167" s="115">
        <f t="shared" si="1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 x14ac:dyDescent="0.3">
      <c r="A168" s="307">
        <v>165</v>
      </c>
      <c r="B168" s="307" t="s">
        <v>964</v>
      </c>
      <c r="C168" s="308" t="s">
        <v>1358</v>
      </c>
      <c r="D168" s="307">
        <v>10</v>
      </c>
      <c r="E168" s="319">
        <f>D168*140000/3</f>
        <v>466666.66666666669</v>
      </c>
      <c r="F168" s="309" t="s">
        <v>319</v>
      </c>
      <c r="G168" s="307">
        <f t="shared" si="18"/>
        <v>1000000</v>
      </c>
      <c r="H168" s="114">
        <f t="shared" si="12"/>
        <v>60000000</v>
      </c>
      <c r="I168" s="319">
        <f t="shared" si="13"/>
        <v>250000</v>
      </c>
      <c r="J168" s="158">
        <f t="shared" si="15"/>
        <v>4166.666666666667</v>
      </c>
      <c r="K168" s="115">
        <f t="shared" si="1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 x14ac:dyDescent="0.3">
      <c r="A169" s="307">
        <v>166</v>
      </c>
      <c r="B169" s="307" t="s">
        <v>965</v>
      </c>
      <c r="C169" s="308" t="s">
        <v>1360</v>
      </c>
      <c r="D169" s="307">
        <v>10</v>
      </c>
      <c r="E169" s="319">
        <f>D169*140000/3</f>
        <v>466666.66666666669</v>
      </c>
      <c r="F169" s="309" t="s">
        <v>319</v>
      </c>
      <c r="G169" s="307">
        <f t="shared" si="18"/>
        <v>1000000</v>
      </c>
      <c r="H169" s="114">
        <f t="shared" si="12"/>
        <v>60000000</v>
      </c>
      <c r="I169" s="319">
        <f t="shared" si="13"/>
        <v>250000</v>
      </c>
      <c r="J169" s="158">
        <f t="shared" si="15"/>
        <v>4166.666666666667</v>
      </c>
      <c r="K169" s="115">
        <f t="shared" si="1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 x14ac:dyDescent="0.3">
      <c r="A170" s="307">
        <v>167</v>
      </c>
      <c r="B170" s="307" t="s">
        <v>966</v>
      </c>
      <c r="C170" s="308" t="s">
        <v>1362</v>
      </c>
      <c r="D170" s="307">
        <v>10</v>
      </c>
      <c r="E170" s="319">
        <f>D170*140000/3</f>
        <v>466666.66666666669</v>
      </c>
      <c r="F170" s="309" t="s">
        <v>319</v>
      </c>
      <c r="G170" s="307">
        <f t="shared" si="18"/>
        <v>1000000</v>
      </c>
      <c r="H170" s="114">
        <f t="shared" si="12"/>
        <v>60000000</v>
      </c>
      <c r="I170" s="319">
        <f t="shared" si="13"/>
        <v>250000</v>
      </c>
      <c r="J170" s="158">
        <f t="shared" si="15"/>
        <v>4166.666666666667</v>
      </c>
      <c r="K170" s="115">
        <f t="shared" si="1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 x14ac:dyDescent="0.3">
      <c r="A171" s="173">
        <v>168</v>
      </c>
      <c r="B171" s="173" t="s">
        <v>967</v>
      </c>
      <c r="C171" s="306" t="s">
        <v>2226</v>
      </c>
      <c r="D171" s="173">
        <v>3</v>
      </c>
      <c r="E171" s="186">
        <f>D171*450000/3</f>
        <v>450000</v>
      </c>
      <c r="F171" s="174" t="s">
        <v>319</v>
      </c>
      <c r="G171" s="173">
        <f>D171*350000</f>
        <v>1050000</v>
      </c>
      <c r="H171" s="114">
        <f t="shared" si="12"/>
        <v>63000000</v>
      </c>
      <c r="I171" s="186">
        <f t="shared" si="13"/>
        <v>262500</v>
      </c>
      <c r="J171" s="158">
        <f t="shared" si="15"/>
        <v>4375</v>
      </c>
      <c r="K171" s="115">
        <f t="shared" si="1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 x14ac:dyDescent="0.3">
      <c r="A172" s="307">
        <v>169</v>
      </c>
      <c r="B172" s="307" t="s">
        <v>968</v>
      </c>
      <c r="C172" s="308" t="s">
        <v>2223</v>
      </c>
      <c r="D172" s="307">
        <v>10</v>
      </c>
      <c r="E172" s="319">
        <f>D172*150000/3</f>
        <v>500000</v>
      </c>
      <c r="F172" s="309" t="s">
        <v>319</v>
      </c>
      <c r="G172" s="307">
        <f>D172*105000</f>
        <v>1050000</v>
      </c>
      <c r="H172" s="114">
        <f t="shared" si="12"/>
        <v>63000000</v>
      </c>
      <c r="I172" s="319">
        <f t="shared" si="13"/>
        <v>262500</v>
      </c>
      <c r="J172" s="158">
        <f t="shared" si="15"/>
        <v>4375</v>
      </c>
      <c r="K172" s="115">
        <f t="shared" si="1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 x14ac:dyDescent="0.3">
      <c r="A173" s="307">
        <v>170</v>
      </c>
      <c r="B173" s="307" t="s">
        <v>969</v>
      </c>
      <c r="C173" s="308" t="s">
        <v>2224</v>
      </c>
      <c r="D173" s="307">
        <v>10</v>
      </c>
      <c r="E173" s="319">
        <f>D173*150000/3</f>
        <v>500000</v>
      </c>
      <c r="F173" s="309" t="s">
        <v>319</v>
      </c>
      <c r="G173" s="307">
        <f t="shared" ref="G173:G174" si="19">D173*105000</f>
        <v>1050000</v>
      </c>
      <c r="H173" s="114">
        <f t="shared" si="12"/>
        <v>63000000</v>
      </c>
      <c r="I173" s="319">
        <f t="shared" si="13"/>
        <v>262500</v>
      </c>
      <c r="J173" s="158">
        <f t="shared" si="15"/>
        <v>4375</v>
      </c>
      <c r="K173" s="115">
        <f t="shared" si="1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 x14ac:dyDescent="0.3">
      <c r="A174" s="307">
        <v>171</v>
      </c>
      <c r="B174" s="307" t="s">
        <v>970</v>
      </c>
      <c r="C174" s="308" t="s">
        <v>2225</v>
      </c>
      <c r="D174" s="307">
        <v>10</v>
      </c>
      <c r="E174" s="319">
        <f>D174*150000/3</f>
        <v>500000</v>
      </c>
      <c r="F174" s="309" t="s">
        <v>319</v>
      </c>
      <c r="G174" s="307">
        <f t="shared" si="19"/>
        <v>1050000</v>
      </c>
      <c r="H174" s="114">
        <f t="shared" si="12"/>
        <v>63000000</v>
      </c>
      <c r="I174" s="319">
        <f t="shared" si="13"/>
        <v>262500</v>
      </c>
      <c r="J174" s="158">
        <f t="shared" si="15"/>
        <v>4375</v>
      </c>
      <c r="K174" s="115">
        <f t="shared" si="14"/>
        <v>437.5</v>
      </c>
      <c r="N174" s="125" t="s">
        <v>1143</v>
      </c>
      <c r="O174" s="126">
        <f>M171/2</f>
        <v>42770.833333333328</v>
      </c>
    </row>
    <row r="175" spans="1:15" x14ac:dyDescent="0.3">
      <c r="D175" s="300">
        <f>SUM(D118:D174)</f>
        <v>428</v>
      </c>
      <c r="E175" s="48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 x14ac:dyDescent="0.3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 x14ac:dyDescent="0.3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 x14ac:dyDescent="0.3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 x14ac:dyDescent="0.3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 x14ac:dyDescent="0.3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 x14ac:dyDescent="0.3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 x14ac:dyDescent="0.3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 x14ac:dyDescent="0.3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 x14ac:dyDescent="0.3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 x14ac:dyDescent="0.3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 x14ac:dyDescent="0.3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 x14ac:dyDescent="0.3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 x14ac:dyDescent="0.3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 x14ac:dyDescent="0.3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 x14ac:dyDescent="0.3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 x14ac:dyDescent="0.3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 x14ac:dyDescent="0.3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 x14ac:dyDescent="0.3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 x14ac:dyDescent="0.3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 x14ac:dyDescent="0.3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 x14ac:dyDescent="0.3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 x14ac:dyDescent="0.3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 x14ac:dyDescent="0.3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 x14ac:dyDescent="0.3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 x14ac:dyDescent="0.3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 x14ac:dyDescent="0.3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 x14ac:dyDescent="0.3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 x14ac:dyDescent="0.3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 x14ac:dyDescent="0.3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 x14ac:dyDescent="0.3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 x14ac:dyDescent="0.3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 x14ac:dyDescent="0.3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 x14ac:dyDescent="0.3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 x14ac:dyDescent="0.3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 x14ac:dyDescent="0.3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 x14ac:dyDescent="0.3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 x14ac:dyDescent="0.3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 x14ac:dyDescent="0.3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 x14ac:dyDescent="0.3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 x14ac:dyDescent="0.3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 x14ac:dyDescent="0.3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 x14ac:dyDescent="0.3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 x14ac:dyDescent="0.3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 x14ac:dyDescent="0.3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 x14ac:dyDescent="0.3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 x14ac:dyDescent="0.3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 x14ac:dyDescent="0.3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 x14ac:dyDescent="0.3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 x14ac:dyDescent="0.3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 x14ac:dyDescent="0.3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 x14ac:dyDescent="0.3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 x14ac:dyDescent="0.3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 x14ac:dyDescent="0.3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 x14ac:dyDescent="0.3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 x14ac:dyDescent="0.3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 x14ac:dyDescent="0.3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 x14ac:dyDescent="0.3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 x14ac:dyDescent="0.3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 x14ac:dyDescent="0.3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 x14ac:dyDescent="0.3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 x14ac:dyDescent="0.3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 x14ac:dyDescent="0.3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 x14ac:dyDescent="0.3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 x14ac:dyDescent="0.3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 x14ac:dyDescent="0.3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 x14ac:dyDescent="0.3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 x14ac:dyDescent="0.3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 x14ac:dyDescent="0.3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 x14ac:dyDescent="0.3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 x14ac:dyDescent="0.3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 x14ac:dyDescent="0.3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 x14ac:dyDescent="0.3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 x14ac:dyDescent="0.3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 x14ac:dyDescent="0.3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 x14ac:dyDescent="0.3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 x14ac:dyDescent="0.3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 x14ac:dyDescent="0.3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 x14ac:dyDescent="0.3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 x14ac:dyDescent="0.3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 x14ac:dyDescent="0.3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 x14ac:dyDescent="0.3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 x14ac:dyDescent="0.3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 x14ac:dyDescent="0.3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 x14ac:dyDescent="0.3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 x14ac:dyDescent="0.3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 x14ac:dyDescent="0.3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 x14ac:dyDescent="0.3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 x14ac:dyDescent="0.3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 x14ac:dyDescent="0.3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 x14ac:dyDescent="0.3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 x14ac:dyDescent="0.3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 x14ac:dyDescent="0.3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 x14ac:dyDescent="0.3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 x14ac:dyDescent="0.3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 x14ac:dyDescent="0.3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 x14ac:dyDescent="0.3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 x14ac:dyDescent="0.3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 x14ac:dyDescent="0.3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 x14ac:dyDescent="0.3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 x14ac:dyDescent="0.3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 x14ac:dyDescent="0.3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 x14ac:dyDescent="0.3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 x14ac:dyDescent="0.3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 x14ac:dyDescent="0.3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 x14ac:dyDescent="0.3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 x14ac:dyDescent="0.3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 x14ac:dyDescent="0.3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 x14ac:dyDescent="0.3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 x14ac:dyDescent="0.3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 x14ac:dyDescent="0.3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 x14ac:dyDescent="0.3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 x14ac:dyDescent="0.3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 x14ac:dyDescent="0.3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 x14ac:dyDescent="0.3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 x14ac:dyDescent="0.3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 x14ac:dyDescent="0.3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 x14ac:dyDescent="0.3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 x14ac:dyDescent="0.3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 x14ac:dyDescent="0.3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 x14ac:dyDescent="0.3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 x14ac:dyDescent="0.3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 x14ac:dyDescent="0.3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 x14ac:dyDescent="0.3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 x14ac:dyDescent="0.3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 x14ac:dyDescent="0.3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 x14ac:dyDescent="0.3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 x14ac:dyDescent="0.3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 x14ac:dyDescent="0.3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 x14ac:dyDescent="0.3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 x14ac:dyDescent="0.3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 x14ac:dyDescent="0.3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 x14ac:dyDescent="0.3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 x14ac:dyDescent="0.3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 x14ac:dyDescent="0.3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 x14ac:dyDescent="0.3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 x14ac:dyDescent="0.3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 x14ac:dyDescent="0.3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 x14ac:dyDescent="0.3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 x14ac:dyDescent="0.3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 x14ac:dyDescent="0.3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 x14ac:dyDescent="0.3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 x14ac:dyDescent="0.3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 x14ac:dyDescent="0.3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 x14ac:dyDescent="0.3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 x14ac:dyDescent="0.3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 x14ac:dyDescent="0.3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 x14ac:dyDescent="0.3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 x14ac:dyDescent="0.3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 x14ac:dyDescent="0.3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 x14ac:dyDescent="0.3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 x14ac:dyDescent="0.3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 x14ac:dyDescent="0.3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 x14ac:dyDescent="0.3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H42" sqref="H42"/>
    </sheetView>
  </sheetViews>
  <sheetFormatPr defaultRowHeight="16.5" x14ac:dyDescent="0.3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 x14ac:dyDescent="0.3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 x14ac:dyDescent="0.3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 x14ac:dyDescent="0.3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 x14ac:dyDescent="0.3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 x14ac:dyDescent="0.3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 x14ac:dyDescent="0.3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 x14ac:dyDescent="0.3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 x14ac:dyDescent="0.3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 x14ac:dyDescent="0.3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 x14ac:dyDescent="0.3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 x14ac:dyDescent="0.3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 x14ac:dyDescent="0.3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 x14ac:dyDescent="0.3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 x14ac:dyDescent="0.3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 x14ac:dyDescent="0.3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 x14ac:dyDescent="0.3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 x14ac:dyDescent="0.3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 x14ac:dyDescent="0.3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 x14ac:dyDescent="0.3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 x14ac:dyDescent="0.3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 x14ac:dyDescent="0.3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zoomScaleNormal="100" workbookViewId="0">
      <selection activeCell="D53" sqref="D53"/>
    </sheetView>
  </sheetViews>
  <sheetFormatPr defaultRowHeight="16.5" x14ac:dyDescent="0.3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 x14ac:dyDescent="0.3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 x14ac:dyDescent="0.3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 x14ac:dyDescent="0.3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 x14ac:dyDescent="0.3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 x14ac:dyDescent="0.3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 x14ac:dyDescent="0.3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 x14ac:dyDescent="0.3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 x14ac:dyDescent="0.3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 x14ac:dyDescent="0.3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 x14ac:dyDescent="0.3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 x14ac:dyDescent="0.3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 x14ac:dyDescent="0.3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 x14ac:dyDescent="0.3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 x14ac:dyDescent="0.3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 x14ac:dyDescent="0.3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 x14ac:dyDescent="0.3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 x14ac:dyDescent="0.3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 x14ac:dyDescent="0.3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 x14ac:dyDescent="0.3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 x14ac:dyDescent="0.3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 x14ac:dyDescent="0.3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 x14ac:dyDescent="0.3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 x14ac:dyDescent="0.3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 x14ac:dyDescent="0.3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 x14ac:dyDescent="0.3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 x14ac:dyDescent="0.3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 x14ac:dyDescent="0.3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 x14ac:dyDescent="0.3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 x14ac:dyDescent="0.3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 x14ac:dyDescent="0.3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 x14ac:dyDescent="0.3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 x14ac:dyDescent="0.3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 x14ac:dyDescent="0.3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 x14ac:dyDescent="0.3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 x14ac:dyDescent="0.3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 x14ac:dyDescent="0.3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 x14ac:dyDescent="0.3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 x14ac:dyDescent="0.3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 x14ac:dyDescent="0.3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 x14ac:dyDescent="0.3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 x14ac:dyDescent="0.3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 x14ac:dyDescent="0.3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 x14ac:dyDescent="0.3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 x14ac:dyDescent="0.3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 x14ac:dyDescent="0.3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 x14ac:dyDescent="0.3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 x14ac:dyDescent="0.3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 x14ac:dyDescent="0.3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 x14ac:dyDescent="0.3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 x14ac:dyDescent="0.3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 x14ac:dyDescent="0.3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 x14ac:dyDescent="0.3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 x14ac:dyDescent="0.3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 x14ac:dyDescent="0.3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 x14ac:dyDescent="0.3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 x14ac:dyDescent="0.3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 x14ac:dyDescent="0.3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 x14ac:dyDescent="0.3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 x14ac:dyDescent="0.3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 x14ac:dyDescent="0.3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 x14ac:dyDescent="0.3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 x14ac:dyDescent="0.3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 x14ac:dyDescent="0.3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 x14ac:dyDescent="0.3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 x14ac:dyDescent="0.3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 x14ac:dyDescent="0.3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 x14ac:dyDescent="0.3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 x14ac:dyDescent="0.3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 x14ac:dyDescent="0.3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 x14ac:dyDescent="0.3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 x14ac:dyDescent="0.3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 x14ac:dyDescent="0.3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 x14ac:dyDescent="0.3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 x14ac:dyDescent="0.3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 x14ac:dyDescent="0.3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 x14ac:dyDescent="0.3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 x14ac:dyDescent="0.3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 x14ac:dyDescent="0.3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 x14ac:dyDescent="0.3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 x14ac:dyDescent="0.3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 x14ac:dyDescent="0.3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 x14ac:dyDescent="0.3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 x14ac:dyDescent="0.3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 x14ac:dyDescent="0.3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 x14ac:dyDescent="0.3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 x14ac:dyDescent="0.3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 x14ac:dyDescent="0.3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 x14ac:dyDescent="0.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 x14ac:dyDescent="0.3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 x14ac:dyDescent="0.3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 x14ac:dyDescent="0.3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 x14ac:dyDescent="0.3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 x14ac:dyDescent="0.3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 x14ac:dyDescent="0.3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 x14ac:dyDescent="0.3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 x14ac:dyDescent="0.3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 x14ac:dyDescent="0.3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 x14ac:dyDescent="0.3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 x14ac:dyDescent="0.3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 x14ac:dyDescent="0.3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 x14ac:dyDescent="0.3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 x14ac:dyDescent="0.3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 x14ac:dyDescent="0.3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 x14ac:dyDescent="0.3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 x14ac:dyDescent="0.3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 x14ac:dyDescent="0.3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 x14ac:dyDescent="0.3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 x14ac:dyDescent="0.3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 x14ac:dyDescent="0.3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 x14ac:dyDescent="0.3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 x14ac:dyDescent="0.3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 x14ac:dyDescent="0.3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 x14ac:dyDescent="0.3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 x14ac:dyDescent="0.3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 x14ac:dyDescent="0.3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 x14ac:dyDescent="0.3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 x14ac:dyDescent="0.3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 x14ac:dyDescent="0.3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 x14ac:dyDescent="0.3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 x14ac:dyDescent="0.3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 x14ac:dyDescent="0.3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 x14ac:dyDescent="0.3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 x14ac:dyDescent="0.3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 x14ac:dyDescent="0.3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 x14ac:dyDescent="0.3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 x14ac:dyDescent="0.3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 x14ac:dyDescent="0.3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 x14ac:dyDescent="0.3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 x14ac:dyDescent="0.3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 x14ac:dyDescent="0.3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 x14ac:dyDescent="0.3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 x14ac:dyDescent="0.3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 x14ac:dyDescent="0.3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 x14ac:dyDescent="0.3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 x14ac:dyDescent="0.3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 x14ac:dyDescent="0.3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 x14ac:dyDescent="0.3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 x14ac:dyDescent="0.3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 x14ac:dyDescent="0.3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 x14ac:dyDescent="0.3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 x14ac:dyDescent="0.3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 x14ac:dyDescent="0.3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 x14ac:dyDescent="0.3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 x14ac:dyDescent="0.3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 x14ac:dyDescent="0.3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 x14ac:dyDescent="0.3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 x14ac:dyDescent="0.3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 x14ac:dyDescent="0.3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 x14ac:dyDescent="0.3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 x14ac:dyDescent="0.3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 x14ac:dyDescent="0.3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 x14ac:dyDescent="0.3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 x14ac:dyDescent="0.3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 x14ac:dyDescent="0.3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 x14ac:dyDescent="0.3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 x14ac:dyDescent="0.3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 x14ac:dyDescent="0.3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 x14ac:dyDescent="0.3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 x14ac:dyDescent="0.3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 x14ac:dyDescent="0.3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 x14ac:dyDescent="0.3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 x14ac:dyDescent="0.3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 x14ac:dyDescent="0.3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 x14ac:dyDescent="0.3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 x14ac:dyDescent="0.3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 x14ac:dyDescent="0.3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 x14ac:dyDescent="0.3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 x14ac:dyDescent="0.3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 x14ac:dyDescent="0.3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 x14ac:dyDescent="0.3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 x14ac:dyDescent="0.3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 x14ac:dyDescent="0.3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 x14ac:dyDescent="0.3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 x14ac:dyDescent="0.3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 x14ac:dyDescent="0.3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 x14ac:dyDescent="0.3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 x14ac:dyDescent="0.3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 x14ac:dyDescent="0.3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 x14ac:dyDescent="0.3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 x14ac:dyDescent="0.3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 x14ac:dyDescent="0.3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 x14ac:dyDescent="0.3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 x14ac:dyDescent="0.3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 x14ac:dyDescent="0.3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 x14ac:dyDescent="0.3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 x14ac:dyDescent="0.3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 x14ac:dyDescent="0.3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 x14ac:dyDescent="0.3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 x14ac:dyDescent="0.3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 x14ac:dyDescent="0.3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 x14ac:dyDescent="0.3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 x14ac:dyDescent="0.3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 x14ac:dyDescent="0.3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 x14ac:dyDescent="0.3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 x14ac:dyDescent="0.3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 x14ac:dyDescent="0.3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 x14ac:dyDescent="0.3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 x14ac:dyDescent="0.3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 x14ac:dyDescent="0.3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 x14ac:dyDescent="0.3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 x14ac:dyDescent="0.3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 x14ac:dyDescent="0.3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 x14ac:dyDescent="0.3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 x14ac:dyDescent="0.3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 x14ac:dyDescent="0.3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 x14ac:dyDescent="0.3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 x14ac:dyDescent="0.3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 x14ac:dyDescent="0.3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 x14ac:dyDescent="0.3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 x14ac:dyDescent="0.3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 x14ac:dyDescent="0.3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 x14ac:dyDescent="0.3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 x14ac:dyDescent="0.3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 x14ac:dyDescent="0.3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 x14ac:dyDescent="0.3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 x14ac:dyDescent="0.3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 x14ac:dyDescent="0.3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 x14ac:dyDescent="0.3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 x14ac:dyDescent="0.3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 x14ac:dyDescent="0.3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 x14ac:dyDescent="0.3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 x14ac:dyDescent="0.3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 x14ac:dyDescent="0.3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 x14ac:dyDescent="0.3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 x14ac:dyDescent="0.3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 x14ac:dyDescent="0.3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 x14ac:dyDescent="0.3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 x14ac:dyDescent="0.3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 x14ac:dyDescent="0.3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 x14ac:dyDescent="0.3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 x14ac:dyDescent="0.3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 x14ac:dyDescent="0.3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 x14ac:dyDescent="0.3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 x14ac:dyDescent="0.3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 x14ac:dyDescent="0.3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 x14ac:dyDescent="0.3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 x14ac:dyDescent="0.3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 x14ac:dyDescent="0.3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 x14ac:dyDescent="0.3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 x14ac:dyDescent="0.3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 x14ac:dyDescent="0.3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 x14ac:dyDescent="0.3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 x14ac:dyDescent="0.3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 x14ac:dyDescent="0.3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 x14ac:dyDescent="0.3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 x14ac:dyDescent="0.3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 x14ac:dyDescent="0.3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 x14ac:dyDescent="0.3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 x14ac:dyDescent="0.3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 x14ac:dyDescent="0.3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 x14ac:dyDescent="0.3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 x14ac:dyDescent="0.3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 x14ac:dyDescent="0.3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 x14ac:dyDescent="0.3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 x14ac:dyDescent="0.3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 x14ac:dyDescent="0.3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 x14ac:dyDescent="0.3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 x14ac:dyDescent="0.3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 x14ac:dyDescent="0.3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 x14ac:dyDescent="0.3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 x14ac:dyDescent="0.3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 x14ac:dyDescent="0.3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 x14ac:dyDescent="0.3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 x14ac:dyDescent="0.3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 x14ac:dyDescent="0.3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 x14ac:dyDescent="0.3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 x14ac:dyDescent="0.3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 x14ac:dyDescent="0.3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 x14ac:dyDescent="0.3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 x14ac:dyDescent="0.3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 x14ac:dyDescent="0.3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 x14ac:dyDescent="0.3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 x14ac:dyDescent="0.3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 x14ac:dyDescent="0.3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 x14ac:dyDescent="0.3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 x14ac:dyDescent="0.3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 x14ac:dyDescent="0.3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 x14ac:dyDescent="0.3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 x14ac:dyDescent="0.3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 x14ac:dyDescent="0.3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 x14ac:dyDescent="0.3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 x14ac:dyDescent="0.3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 x14ac:dyDescent="0.3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 x14ac:dyDescent="0.3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 x14ac:dyDescent="0.3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 x14ac:dyDescent="0.3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 x14ac:dyDescent="0.3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 x14ac:dyDescent="0.3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 x14ac:dyDescent="0.3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 x14ac:dyDescent="0.3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 x14ac:dyDescent="0.3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 x14ac:dyDescent="0.3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 x14ac:dyDescent="0.3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 x14ac:dyDescent="0.3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 x14ac:dyDescent="0.3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 x14ac:dyDescent="0.3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 x14ac:dyDescent="0.3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 x14ac:dyDescent="0.3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 x14ac:dyDescent="0.3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 x14ac:dyDescent="0.3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 x14ac:dyDescent="0.3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 x14ac:dyDescent="0.3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 x14ac:dyDescent="0.3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 x14ac:dyDescent="0.3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 x14ac:dyDescent="0.3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 x14ac:dyDescent="0.3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 x14ac:dyDescent="0.3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 x14ac:dyDescent="0.3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 x14ac:dyDescent="0.3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 x14ac:dyDescent="0.3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 x14ac:dyDescent="0.3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 x14ac:dyDescent="0.3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 x14ac:dyDescent="0.3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 x14ac:dyDescent="0.3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 x14ac:dyDescent="0.3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 x14ac:dyDescent="0.3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 x14ac:dyDescent="0.3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 x14ac:dyDescent="0.3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 x14ac:dyDescent="0.3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 x14ac:dyDescent="0.3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 x14ac:dyDescent="0.3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 x14ac:dyDescent="0.3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 x14ac:dyDescent="0.3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 x14ac:dyDescent="0.3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 x14ac:dyDescent="0.3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 x14ac:dyDescent="0.3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 x14ac:dyDescent="0.3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 x14ac:dyDescent="0.3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 x14ac:dyDescent="0.3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 x14ac:dyDescent="0.3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 x14ac:dyDescent="0.3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 x14ac:dyDescent="0.3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 x14ac:dyDescent="0.3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 x14ac:dyDescent="0.3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 x14ac:dyDescent="0.3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 x14ac:dyDescent="0.3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 x14ac:dyDescent="0.3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 x14ac:dyDescent="0.3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 x14ac:dyDescent="0.3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 x14ac:dyDescent="0.3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 x14ac:dyDescent="0.3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 x14ac:dyDescent="0.3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 x14ac:dyDescent="0.3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 x14ac:dyDescent="0.3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 x14ac:dyDescent="0.3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 x14ac:dyDescent="0.3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 x14ac:dyDescent="0.3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 x14ac:dyDescent="0.3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 x14ac:dyDescent="0.3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 x14ac:dyDescent="0.3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 x14ac:dyDescent="0.3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 x14ac:dyDescent="0.3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 x14ac:dyDescent="0.3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 x14ac:dyDescent="0.3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 x14ac:dyDescent="0.3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 x14ac:dyDescent="0.3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 x14ac:dyDescent="0.3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 x14ac:dyDescent="0.3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 x14ac:dyDescent="0.3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 x14ac:dyDescent="0.3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 x14ac:dyDescent="0.3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 x14ac:dyDescent="0.3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 x14ac:dyDescent="0.3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 x14ac:dyDescent="0.3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 x14ac:dyDescent="0.3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 x14ac:dyDescent="0.3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 x14ac:dyDescent="0.3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 x14ac:dyDescent="0.3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 x14ac:dyDescent="0.3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 x14ac:dyDescent="0.3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 x14ac:dyDescent="0.3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 x14ac:dyDescent="0.3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 x14ac:dyDescent="0.3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 x14ac:dyDescent="0.3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 x14ac:dyDescent="0.3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 x14ac:dyDescent="0.3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 x14ac:dyDescent="0.3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 x14ac:dyDescent="0.3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 x14ac:dyDescent="0.3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 x14ac:dyDescent="0.3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 x14ac:dyDescent="0.3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 x14ac:dyDescent="0.3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 x14ac:dyDescent="0.3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 x14ac:dyDescent="0.3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 x14ac:dyDescent="0.3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 x14ac:dyDescent="0.3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 x14ac:dyDescent="0.3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 x14ac:dyDescent="0.3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 x14ac:dyDescent="0.3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 x14ac:dyDescent="0.3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 x14ac:dyDescent="0.3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 x14ac:dyDescent="0.3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 x14ac:dyDescent="0.3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A67" zoomScaleNormal="100" workbookViewId="0">
      <selection activeCell="F87" sqref="F87"/>
    </sheetView>
  </sheetViews>
  <sheetFormatPr defaultRowHeight="16.5" x14ac:dyDescent="0.3"/>
  <cols>
    <col min="1" max="1" width="17.375" style="368" bestFit="1" customWidth="1"/>
    <col min="2" max="2" width="24.75" style="368" bestFit="1" customWidth="1"/>
    <col min="3" max="3" width="26.5" style="368" bestFit="1" customWidth="1"/>
    <col min="4" max="4" width="18.625" style="368" bestFit="1" customWidth="1"/>
    <col min="5" max="5" width="13.375" style="368" bestFit="1" customWidth="1"/>
    <col min="6" max="6" width="14.625" style="368" bestFit="1" customWidth="1"/>
    <col min="7" max="7" width="18.375" style="368" bestFit="1" customWidth="1"/>
    <col min="8" max="8" width="14" style="368" bestFit="1" customWidth="1"/>
    <col min="9" max="9" width="14.25" style="368" bestFit="1" customWidth="1"/>
    <col min="10" max="10" width="20.625" style="368" bestFit="1" customWidth="1"/>
    <col min="11" max="11" width="16.875" style="368" bestFit="1" customWidth="1"/>
    <col min="12" max="12" width="18.625" style="368" bestFit="1" customWidth="1"/>
    <col min="13" max="13" width="19.75" style="368" bestFit="1" customWidth="1"/>
    <col min="14" max="14" width="16.875" style="368" bestFit="1" customWidth="1"/>
    <col min="15" max="15" width="14.375" style="368" bestFit="1" customWidth="1"/>
    <col min="16" max="17" width="15.375" style="368" bestFit="1" customWidth="1"/>
    <col min="18" max="19" width="14.375" style="368" bestFit="1" customWidth="1"/>
    <col min="20" max="20" width="15.5" style="368" bestFit="1" customWidth="1"/>
    <col min="21" max="21" width="11.625" style="368" bestFit="1" customWidth="1"/>
    <col min="22" max="22" width="9" style="368" bestFit="1" customWidth="1"/>
    <col min="23" max="23" width="5.25" style="368" bestFit="1" customWidth="1"/>
    <col min="24" max="24" width="9.625" style="368" bestFit="1" customWidth="1"/>
    <col min="25" max="25" width="17.375" style="368" bestFit="1" customWidth="1"/>
    <col min="26" max="26" width="10.25" style="368" bestFit="1" customWidth="1"/>
    <col min="27" max="16384" width="9" style="368"/>
  </cols>
  <sheetData>
    <row r="1" spans="1:26" x14ac:dyDescent="0.3">
      <c r="A1" s="398" t="s">
        <v>2452</v>
      </c>
      <c r="B1" s="368" t="s">
        <v>2456</v>
      </c>
      <c r="C1" s="368" t="s">
        <v>2463</v>
      </c>
      <c r="D1" s="368" t="s">
        <v>2515</v>
      </c>
      <c r="F1" s="398" t="s">
        <v>2510</v>
      </c>
      <c r="G1" s="368" t="s">
        <v>2476</v>
      </c>
      <c r="H1" s="368" t="s">
        <v>1151</v>
      </c>
      <c r="I1" s="368" t="s">
        <v>2538</v>
      </c>
      <c r="J1" s="381" t="s">
        <v>2502</v>
      </c>
      <c r="K1" s="368" t="s">
        <v>2561</v>
      </c>
      <c r="L1" s="381" t="s">
        <v>2570</v>
      </c>
      <c r="M1" s="393" t="s">
        <v>2571</v>
      </c>
      <c r="N1" s="402" t="s">
        <v>2562</v>
      </c>
      <c r="U1" s="367" t="s">
        <v>2454</v>
      </c>
    </row>
    <row r="2" spans="1:26" x14ac:dyDescent="0.3">
      <c r="A2" s="368">
        <v>1</v>
      </c>
      <c r="B2" s="368" t="s">
        <v>2494</v>
      </c>
      <c r="C2" s="368" t="s">
        <v>2495</v>
      </c>
      <c r="D2" s="369">
        <v>100</v>
      </c>
      <c r="E2" s="369"/>
      <c r="G2" s="368" t="s">
        <v>2608</v>
      </c>
      <c r="H2" s="382">
        <v>1</v>
      </c>
      <c r="I2" s="368">
        <v>3</v>
      </c>
      <c r="J2" s="404">
        <v>80000</v>
      </c>
      <c r="K2" s="410">
        <f>J2*I2</f>
        <v>240000</v>
      </c>
      <c r="L2" s="409">
        <v>1600000</v>
      </c>
      <c r="M2" s="409">
        <f>H2*L2</f>
        <v>1600000</v>
      </c>
      <c r="N2" s="461">
        <f>M2/J2</f>
        <v>20</v>
      </c>
      <c r="U2" s="368" t="s">
        <v>2518</v>
      </c>
      <c r="V2" s="368" t="s">
        <v>69</v>
      </c>
      <c r="W2" s="368" t="s">
        <v>2464</v>
      </c>
      <c r="X2" s="368" t="s">
        <v>2474</v>
      </c>
      <c r="Z2" s="368" t="s">
        <v>2471</v>
      </c>
    </row>
    <row r="3" spans="1:26" x14ac:dyDescent="0.3">
      <c r="A3" s="368">
        <v>2</v>
      </c>
      <c r="B3" s="368" t="s">
        <v>2457</v>
      </c>
      <c r="C3" s="368" t="s">
        <v>2467</v>
      </c>
      <c r="D3" s="369">
        <v>100</v>
      </c>
      <c r="E3" s="369"/>
      <c r="G3" s="368" t="s">
        <v>2602</v>
      </c>
      <c r="H3" s="382">
        <v>1</v>
      </c>
      <c r="I3" s="368">
        <v>3</v>
      </c>
      <c r="J3" s="404">
        <v>45000</v>
      </c>
      <c r="K3" s="410">
        <f>J3*I3</f>
        <v>135000</v>
      </c>
      <c r="L3" s="409">
        <v>900000</v>
      </c>
      <c r="M3" s="409">
        <f>H3*L3</f>
        <v>900000</v>
      </c>
      <c r="N3" s="461">
        <f>M3/J3</f>
        <v>20</v>
      </c>
      <c r="U3" s="368">
        <v>1</v>
      </c>
      <c r="V3" s="368">
        <v>50</v>
      </c>
      <c r="W3" s="368">
        <v>50</v>
      </c>
      <c r="X3" s="368">
        <f>SUM($W$3:W3)</f>
        <v>50</v>
      </c>
      <c r="Z3" s="368">
        <v>10</v>
      </c>
    </row>
    <row r="4" spans="1:26" x14ac:dyDescent="0.3">
      <c r="A4" s="368">
        <v>3</v>
      </c>
      <c r="B4" s="368" t="s">
        <v>2458</v>
      </c>
      <c r="C4" s="368" t="s">
        <v>2466</v>
      </c>
      <c r="D4" s="369">
        <v>100</v>
      </c>
      <c r="E4" s="369"/>
      <c r="G4" s="368" t="s">
        <v>2607</v>
      </c>
      <c r="H4" s="382">
        <v>1</v>
      </c>
      <c r="I4" s="368">
        <v>3</v>
      </c>
      <c r="J4" s="404">
        <v>45000</v>
      </c>
      <c r="K4" s="410">
        <f>J4*I4</f>
        <v>135000</v>
      </c>
      <c r="L4" s="409">
        <v>900000</v>
      </c>
      <c r="M4" s="409">
        <f>H4*L4</f>
        <v>900000</v>
      </c>
      <c r="N4" s="461">
        <f>M4/J4</f>
        <v>20</v>
      </c>
      <c r="U4" s="368">
        <v>2</v>
      </c>
      <c r="V4" s="368">
        <v>55</v>
      </c>
      <c r="W4" s="368">
        <v>50</v>
      </c>
      <c r="X4" s="368">
        <f>SUM($W$3:W4)</f>
        <v>100</v>
      </c>
      <c r="Z4" s="368">
        <v>20</v>
      </c>
    </row>
    <row r="5" spans="1:26" x14ac:dyDescent="0.3">
      <c r="A5" s="368">
        <v>4</v>
      </c>
      <c r="B5" s="368" t="s">
        <v>2459</v>
      </c>
      <c r="C5" s="368" t="s">
        <v>2465</v>
      </c>
      <c r="D5" s="369">
        <v>100</v>
      </c>
      <c r="E5" s="369"/>
      <c r="N5" s="462"/>
      <c r="U5" s="368">
        <v>3</v>
      </c>
      <c r="V5" s="368">
        <v>60</v>
      </c>
      <c r="W5" s="368">
        <v>50</v>
      </c>
      <c r="X5" s="368">
        <f>SUM($W$3:W5)</f>
        <v>150</v>
      </c>
      <c r="Z5" s="368">
        <v>30</v>
      </c>
    </row>
    <row r="6" spans="1:26" x14ac:dyDescent="0.3">
      <c r="A6" s="368">
        <v>5</v>
      </c>
      <c r="B6" s="368" t="s">
        <v>2460</v>
      </c>
      <c r="C6" s="368" t="s">
        <v>2466</v>
      </c>
      <c r="D6" s="369">
        <v>100</v>
      </c>
      <c r="E6" s="369"/>
      <c r="G6" s="368" t="s">
        <v>2609</v>
      </c>
      <c r="H6" s="382">
        <v>1</v>
      </c>
      <c r="I6" s="368">
        <v>5</v>
      </c>
      <c r="J6" s="404">
        <v>30000</v>
      </c>
      <c r="K6" s="410">
        <f>J6*I6</f>
        <v>150000</v>
      </c>
      <c r="L6" s="409">
        <v>600000</v>
      </c>
      <c r="M6" s="409">
        <f>H6*L6</f>
        <v>600000</v>
      </c>
      <c r="N6" s="461">
        <f>M6/J6</f>
        <v>20</v>
      </c>
      <c r="U6" s="368">
        <v>4</v>
      </c>
      <c r="V6" s="368">
        <v>65</v>
      </c>
      <c r="W6" s="368">
        <v>50</v>
      </c>
      <c r="X6" s="368">
        <f>SUM($W$3:W6)</f>
        <v>200</v>
      </c>
      <c r="Z6" s="368">
        <v>40</v>
      </c>
    </row>
    <row r="7" spans="1:26" x14ac:dyDescent="0.3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2558</v>
      </c>
      <c r="H7" s="382">
        <v>1</v>
      </c>
      <c r="I7" s="368">
        <v>5</v>
      </c>
      <c r="J7" s="404">
        <v>20000</v>
      </c>
      <c r="K7" s="410">
        <f>J7*I7</f>
        <v>100000</v>
      </c>
      <c r="L7" s="409">
        <v>400000</v>
      </c>
      <c r="M7" s="409">
        <f>H7*L7</f>
        <v>400000</v>
      </c>
      <c r="N7" s="461">
        <f>M7/J7</f>
        <v>20</v>
      </c>
      <c r="U7" s="368">
        <v>5</v>
      </c>
      <c r="V7" s="368">
        <v>70</v>
      </c>
      <c r="W7" s="368">
        <v>50</v>
      </c>
      <c r="X7" s="368">
        <f>SUM($W$3:W7)</f>
        <v>250</v>
      </c>
      <c r="Z7" s="368">
        <v>50</v>
      </c>
    </row>
    <row r="8" spans="1:26" x14ac:dyDescent="0.3">
      <c r="A8" s="368">
        <v>7</v>
      </c>
      <c r="B8" s="368" t="s">
        <v>2462</v>
      </c>
      <c r="C8" s="368" t="s">
        <v>2468</v>
      </c>
      <c r="D8" s="369">
        <v>100</v>
      </c>
      <c r="E8" s="369"/>
      <c r="G8" s="368" t="s">
        <v>2559</v>
      </c>
      <c r="H8" s="382">
        <v>1</v>
      </c>
      <c r="I8" s="368">
        <v>5</v>
      </c>
      <c r="J8" s="404">
        <v>20000</v>
      </c>
      <c r="K8" s="410">
        <f>J8*I8</f>
        <v>100000</v>
      </c>
      <c r="L8" s="409">
        <v>400000</v>
      </c>
      <c r="M8" s="409">
        <f>H8*L8</f>
        <v>400000</v>
      </c>
      <c r="N8" s="461">
        <f>M8/J8</f>
        <v>20</v>
      </c>
      <c r="U8" s="368">
        <v>6</v>
      </c>
      <c r="V8" s="368">
        <v>75</v>
      </c>
      <c r="W8" s="368">
        <v>50</v>
      </c>
      <c r="X8" s="368">
        <f>SUM($W$3:W8)</f>
        <v>300</v>
      </c>
      <c r="Z8" s="368">
        <v>60</v>
      </c>
    </row>
    <row r="9" spans="1:26" x14ac:dyDescent="0.3">
      <c r="D9" s="371">
        <f>SUM(D2:D8)</f>
        <v>700</v>
      </c>
      <c r="E9" s="371"/>
      <c r="N9" s="462"/>
      <c r="U9" s="368">
        <v>7</v>
      </c>
      <c r="V9" s="368">
        <v>80</v>
      </c>
      <c r="W9" s="368">
        <v>50</v>
      </c>
      <c r="X9" s="368">
        <f>SUM($W$3:W9)</f>
        <v>350</v>
      </c>
      <c r="Z9" s="368">
        <v>70</v>
      </c>
    </row>
    <row r="10" spans="1:26" x14ac:dyDescent="0.3">
      <c r="G10" s="368" t="s">
        <v>2498</v>
      </c>
      <c r="H10" s="382">
        <v>15</v>
      </c>
      <c r="I10" s="382">
        <v>40</v>
      </c>
      <c r="J10" s="406">
        <v>1500</v>
      </c>
      <c r="K10" s="410">
        <f>J10*I10</f>
        <v>60000</v>
      </c>
      <c r="L10" s="408">
        <v>2000</v>
      </c>
      <c r="M10" s="409">
        <f>L10*H10</f>
        <v>30000</v>
      </c>
      <c r="N10" s="461">
        <f>M10/J10</f>
        <v>20</v>
      </c>
      <c r="U10" s="368">
        <v>8</v>
      </c>
      <c r="V10" s="368">
        <v>85</v>
      </c>
      <c r="W10" s="368">
        <v>50</v>
      </c>
      <c r="X10" s="368">
        <f>SUM($W$3:W10)</f>
        <v>400</v>
      </c>
      <c r="Z10" s="368">
        <v>80</v>
      </c>
    </row>
    <row r="11" spans="1:26" x14ac:dyDescent="0.3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G11" s="368" t="s">
        <v>2500</v>
      </c>
      <c r="H11" s="382">
        <v>50</v>
      </c>
      <c r="I11" s="382">
        <v>20</v>
      </c>
      <c r="J11" s="405">
        <v>1200</v>
      </c>
      <c r="K11" s="410">
        <f>J11*I11</f>
        <v>24000</v>
      </c>
      <c r="L11" s="408">
        <v>500</v>
      </c>
      <c r="M11" s="409">
        <f>L11*H11</f>
        <v>25000</v>
      </c>
      <c r="N11" s="461">
        <f>M11/J11</f>
        <v>20.833333333333332</v>
      </c>
      <c r="U11" s="368">
        <v>9</v>
      </c>
      <c r="V11" s="368">
        <v>90</v>
      </c>
      <c r="W11" s="368">
        <v>50</v>
      </c>
      <c r="X11" s="368">
        <f>SUM($W$3:W11)</f>
        <v>450</v>
      </c>
      <c r="Z11" s="368">
        <v>90</v>
      </c>
    </row>
    <row r="12" spans="1:26" x14ac:dyDescent="0.3">
      <c r="A12" s="368">
        <v>1</v>
      </c>
      <c r="B12" s="368">
        <v>1</v>
      </c>
      <c r="C12" s="368">
        <v>13</v>
      </c>
      <c r="D12" s="368">
        <f>SUM(C$12:$C12)</f>
        <v>13</v>
      </c>
      <c r="G12" s="368" t="s">
        <v>2501</v>
      </c>
      <c r="H12" s="382">
        <v>50</v>
      </c>
      <c r="I12" s="382">
        <v>20</v>
      </c>
      <c r="J12" s="405">
        <v>1200</v>
      </c>
      <c r="K12" s="410">
        <f>J12*I12</f>
        <v>24000</v>
      </c>
      <c r="L12" s="408">
        <v>500</v>
      </c>
      <c r="M12" s="409">
        <f>L12*H12</f>
        <v>25000</v>
      </c>
      <c r="N12" s="461">
        <f>M12/J12</f>
        <v>20.833333333333332</v>
      </c>
      <c r="U12" s="368">
        <v>10</v>
      </c>
      <c r="V12" s="368">
        <v>95</v>
      </c>
      <c r="W12" s="368">
        <v>50</v>
      </c>
      <c r="X12" s="368">
        <f>SUM($W$3:W12)</f>
        <v>500</v>
      </c>
      <c r="Z12" s="368">
        <v>100</v>
      </c>
    </row>
    <row r="13" spans="1:26" x14ac:dyDescent="0.3">
      <c r="A13" s="368">
        <v>2</v>
      </c>
      <c r="B13" s="368">
        <v>5</v>
      </c>
      <c r="C13" s="368">
        <v>26</v>
      </c>
      <c r="D13" s="368">
        <f>SUM(C$12:$C13)</f>
        <v>39</v>
      </c>
      <c r="N13" s="462"/>
      <c r="U13" s="368">
        <v>11</v>
      </c>
      <c r="V13" s="368">
        <v>100</v>
      </c>
      <c r="W13" s="368">
        <v>50</v>
      </c>
      <c r="X13" s="368">
        <f>SUM($W$3:W13)</f>
        <v>550</v>
      </c>
      <c r="Z13" s="368">
        <v>110</v>
      </c>
    </row>
    <row r="14" spans="1:26" x14ac:dyDescent="0.3">
      <c r="A14" s="368">
        <v>3</v>
      </c>
      <c r="B14" s="368">
        <v>7</v>
      </c>
      <c r="C14" s="368">
        <v>39</v>
      </c>
      <c r="D14" s="368">
        <f>SUM(C$12:$C14)</f>
        <v>78</v>
      </c>
      <c r="G14" s="368" t="s">
        <v>2553</v>
      </c>
      <c r="H14" s="382">
        <v>1</v>
      </c>
      <c r="I14" s="382">
        <v>10</v>
      </c>
      <c r="J14" s="407">
        <v>500</v>
      </c>
      <c r="K14" s="410">
        <f t="shared" ref="K14:K21" si="0">J14*I14</f>
        <v>5000</v>
      </c>
      <c r="L14" s="408">
        <v>10000</v>
      </c>
      <c r="M14" s="409">
        <f t="shared" ref="M14:M19" si="1">L14*H14</f>
        <v>10000</v>
      </c>
      <c r="N14" s="461">
        <f t="shared" ref="N14:N19" si="2">M14/J14</f>
        <v>20</v>
      </c>
      <c r="U14" s="368">
        <v>12</v>
      </c>
      <c r="V14" s="368">
        <v>105</v>
      </c>
      <c r="W14" s="368">
        <v>50</v>
      </c>
      <c r="X14" s="368">
        <f>SUM($W$3:W14)</f>
        <v>600</v>
      </c>
      <c r="Z14" s="368">
        <v>120</v>
      </c>
    </row>
    <row r="15" spans="1:26" x14ac:dyDescent="0.3">
      <c r="A15" s="368">
        <v>4</v>
      </c>
      <c r="B15" s="368">
        <v>10</v>
      </c>
      <c r="C15" s="368">
        <v>52</v>
      </c>
      <c r="D15" s="368">
        <f>SUM(C$12:$C15)</f>
        <v>130</v>
      </c>
      <c r="G15" s="368" t="s">
        <v>2554</v>
      </c>
      <c r="H15" s="382">
        <v>1</v>
      </c>
      <c r="I15" s="382">
        <v>10</v>
      </c>
      <c r="J15" s="407">
        <v>500</v>
      </c>
      <c r="K15" s="410">
        <f t="shared" si="0"/>
        <v>5000</v>
      </c>
      <c r="L15" s="408">
        <v>10000</v>
      </c>
      <c r="M15" s="409">
        <f t="shared" si="1"/>
        <v>10000</v>
      </c>
      <c r="N15" s="461">
        <f t="shared" si="2"/>
        <v>20</v>
      </c>
      <c r="U15" s="368">
        <v>13</v>
      </c>
      <c r="V15" s="368">
        <v>110</v>
      </c>
      <c r="W15" s="368">
        <v>50</v>
      </c>
      <c r="X15" s="368">
        <f>SUM($W$3:W15)</f>
        <v>650</v>
      </c>
      <c r="Z15" s="368">
        <v>130</v>
      </c>
    </row>
    <row r="16" spans="1:26" x14ac:dyDescent="0.3">
      <c r="A16" s="368">
        <v>5</v>
      </c>
      <c r="B16" s="368">
        <v>13</v>
      </c>
      <c r="C16" s="368">
        <v>65</v>
      </c>
      <c r="D16" s="368">
        <f>SUM(C$12:$C16)</f>
        <v>195</v>
      </c>
      <c r="G16" s="368" t="s">
        <v>2555</v>
      </c>
      <c r="H16" s="382">
        <v>1</v>
      </c>
      <c r="I16" s="382">
        <v>10</v>
      </c>
      <c r="J16" s="407">
        <v>500</v>
      </c>
      <c r="K16" s="410">
        <f t="shared" si="0"/>
        <v>5000</v>
      </c>
      <c r="L16" s="408">
        <v>10000</v>
      </c>
      <c r="M16" s="409">
        <f t="shared" si="1"/>
        <v>10000</v>
      </c>
      <c r="N16" s="461">
        <f t="shared" si="2"/>
        <v>20</v>
      </c>
      <c r="U16" s="368">
        <v>14</v>
      </c>
      <c r="V16" s="368">
        <v>115</v>
      </c>
      <c r="W16" s="368">
        <v>50</v>
      </c>
      <c r="X16" s="368">
        <f>SUM($W$3:W16)</f>
        <v>700</v>
      </c>
      <c r="Z16" s="368">
        <v>140</v>
      </c>
    </row>
    <row r="17" spans="1:26" x14ac:dyDescent="0.3">
      <c r="A17" s="368">
        <v>6</v>
      </c>
      <c r="B17" s="368">
        <v>17</v>
      </c>
      <c r="C17" s="368">
        <v>78</v>
      </c>
      <c r="D17" s="368">
        <f>SUM(C$12:$C17)</f>
        <v>273</v>
      </c>
      <c r="G17" s="368" t="s">
        <v>2556</v>
      </c>
      <c r="H17" s="382">
        <v>1</v>
      </c>
      <c r="I17" s="382">
        <v>10</v>
      </c>
      <c r="J17" s="407">
        <v>500</v>
      </c>
      <c r="K17" s="410">
        <f t="shared" si="0"/>
        <v>5000</v>
      </c>
      <c r="L17" s="408">
        <v>10000</v>
      </c>
      <c r="M17" s="409">
        <f t="shared" si="1"/>
        <v>10000</v>
      </c>
      <c r="N17" s="461">
        <f t="shared" si="2"/>
        <v>20</v>
      </c>
      <c r="U17" s="368">
        <v>15</v>
      </c>
      <c r="V17" s="368">
        <v>120</v>
      </c>
      <c r="W17" s="368">
        <v>50</v>
      </c>
      <c r="X17" s="368">
        <f>SUM($W$3:W17)</f>
        <v>750</v>
      </c>
      <c r="Z17" s="368">
        <v>150</v>
      </c>
    </row>
    <row r="18" spans="1:26" x14ac:dyDescent="0.3">
      <c r="A18" s="368">
        <v>7</v>
      </c>
      <c r="B18" s="368">
        <v>20</v>
      </c>
      <c r="C18" s="368">
        <v>91</v>
      </c>
      <c r="D18" s="368">
        <f>SUM(C$12:$C18)</f>
        <v>364</v>
      </c>
      <c r="G18" s="368" t="s">
        <v>2557</v>
      </c>
      <c r="H18" s="382">
        <v>1</v>
      </c>
      <c r="I18" s="382">
        <v>10</v>
      </c>
      <c r="J18" s="407">
        <v>500</v>
      </c>
      <c r="K18" s="410">
        <f t="shared" si="0"/>
        <v>5000</v>
      </c>
      <c r="L18" s="408">
        <v>10000</v>
      </c>
      <c r="M18" s="409">
        <f t="shared" si="1"/>
        <v>10000</v>
      </c>
      <c r="N18" s="461">
        <f t="shared" si="2"/>
        <v>20</v>
      </c>
      <c r="U18" s="368">
        <v>16</v>
      </c>
      <c r="V18" s="368">
        <v>125</v>
      </c>
      <c r="W18" s="368">
        <v>50</v>
      </c>
      <c r="X18" s="368">
        <f>SUM($W$3:W18)</f>
        <v>800</v>
      </c>
      <c r="Z18" s="368">
        <v>160</v>
      </c>
    </row>
    <row r="19" spans="1:26" x14ac:dyDescent="0.3">
      <c r="A19" s="368">
        <v>8</v>
      </c>
      <c r="B19" s="368">
        <v>23</v>
      </c>
      <c r="C19" s="368">
        <v>104</v>
      </c>
      <c r="D19" s="368">
        <f>SUM(C$12:$C19)</f>
        <v>468</v>
      </c>
      <c r="G19" s="368" t="s">
        <v>2499</v>
      </c>
      <c r="H19" s="382">
        <v>30</v>
      </c>
      <c r="I19" s="382">
        <v>100</v>
      </c>
      <c r="J19" s="407">
        <v>220</v>
      </c>
      <c r="K19" s="410">
        <f t="shared" si="0"/>
        <v>22000</v>
      </c>
      <c r="L19" s="408">
        <v>150</v>
      </c>
      <c r="M19" s="409">
        <f t="shared" si="1"/>
        <v>4500</v>
      </c>
      <c r="N19" s="461">
        <f t="shared" si="2"/>
        <v>20.454545454545453</v>
      </c>
      <c r="U19" s="368">
        <v>17</v>
      </c>
      <c r="V19" s="368">
        <v>130</v>
      </c>
      <c r="W19" s="368">
        <v>50</v>
      </c>
      <c r="X19" s="368">
        <f>SUM($W$3:W19)</f>
        <v>850</v>
      </c>
      <c r="Z19" s="368">
        <v>170</v>
      </c>
    </row>
    <row r="20" spans="1:26" x14ac:dyDescent="0.3">
      <c r="A20" s="368">
        <v>9</v>
      </c>
      <c r="B20" s="368">
        <v>26</v>
      </c>
      <c r="C20" s="368">
        <v>117</v>
      </c>
      <c r="D20" s="368">
        <f>SUM(C$12:$C20)</f>
        <v>585</v>
      </c>
      <c r="U20" s="368">
        <v>18</v>
      </c>
      <c r="V20" s="368">
        <v>135</v>
      </c>
      <c r="W20" s="368">
        <v>50</v>
      </c>
      <c r="X20" s="368">
        <f>SUM($W$3:W20)</f>
        <v>900</v>
      </c>
      <c r="Z20" s="368">
        <v>180</v>
      </c>
    </row>
    <row r="21" spans="1:26" x14ac:dyDescent="0.3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G21" s="368" t="s">
        <v>701</v>
      </c>
      <c r="H21" s="382">
        <v>500</v>
      </c>
      <c r="I21" s="382">
        <v>0</v>
      </c>
      <c r="J21" s="407">
        <v>50</v>
      </c>
      <c r="K21" s="410">
        <f t="shared" si="0"/>
        <v>0</v>
      </c>
      <c r="L21" s="408">
        <v>1</v>
      </c>
      <c r="M21" s="409">
        <f>L21*H21</f>
        <v>500</v>
      </c>
      <c r="N21" s="414">
        <f>M21/J21</f>
        <v>10</v>
      </c>
      <c r="U21" s="368">
        <v>19</v>
      </c>
      <c r="V21" s="368">
        <v>140</v>
      </c>
      <c r="W21" s="368">
        <v>50</v>
      </c>
      <c r="X21" s="368">
        <f>SUM($W$3:W21)</f>
        <v>950</v>
      </c>
      <c r="Z21" s="368">
        <v>190</v>
      </c>
    </row>
    <row r="22" spans="1:26" x14ac:dyDescent="0.3">
      <c r="C22" s="371">
        <f>SUM(C12:C21)</f>
        <v>715</v>
      </c>
      <c r="K22" s="416">
        <f>SUM(K2:K21)</f>
        <v>1015000</v>
      </c>
      <c r="U22" s="368">
        <v>20</v>
      </c>
      <c r="V22" s="368">
        <v>145</v>
      </c>
      <c r="W22" s="368">
        <v>50</v>
      </c>
      <c r="X22" s="368">
        <f>SUM($W$3:W22)</f>
        <v>1000</v>
      </c>
      <c r="Z22" s="368">
        <v>200</v>
      </c>
    </row>
    <row r="23" spans="1:26" x14ac:dyDescent="0.3">
      <c r="U23" s="368">
        <v>21</v>
      </c>
      <c r="V23" s="368">
        <v>150</v>
      </c>
      <c r="W23" s="368">
        <v>50</v>
      </c>
      <c r="X23" s="368">
        <f>SUM($W$3:W23)</f>
        <v>1050</v>
      </c>
      <c r="Z23" s="368">
        <v>210</v>
      </c>
    </row>
    <row r="24" spans="1:26" x14ac:dyDescent="0.3">
      <c r="A24" s="398" t="s">
        <v>2454</v>
      </c>
      <c r="U24" s="368">
        <v>22</v>
      </c>
      <c r="V24" s="368">
        <v>155</v>
      </c>
      <c r="W24" s="368">
        <v>50</v>
      </c>
      <c r="X24" s="368">
        <f>SUM($W$3:W24)</f>
        <v>1100</v>
      </c>
      <c r="Z24" s="368">
        <v>220</v>
      </c>
    </row>
    <row r="25" spans="1:26" x14ac:dyDescent="0.3">
      <c r="A25" s="374" t="s">
        <v>2503</v>
      </c>
      <c r="B25" s="374" t="s">
        <v>2511</v>
      </c>
      <c r="C25" s="374" t="s">
        <v>2504</v>
      </c>
      <c r="D25" s="374" t="s">
        <v>2597</v>
      </c>
      <c r="G25" s="445" t="s">
        <v>2496</v>
      </c>
      <c r="H25" s="446">
        <v>750</v>
      </c>
      <c r="I25" s="446">
        <v>5</v>
      </c>
      <c r="J25" s="447">
        <v>5000</v>
      </c>
      <c r="K25" s="448">
        <v>0</v>
      </c>
      <c r="L25" s="449">
        <v>200</v>
      </c>
      <c r="M25" s="450">
        <f>L25*H25</f>
        <v>150000</v>
      </c>
      <c r="N25" s="451">
        <f>M25/J25</f>
        <v>30</v>
      </c>
      <c r="U25" s="368">
        <v>23</v>
      </c>
      <c r="V25" s="368">
        <v>160</v>
      </c>
      <c r="W25" s="368">
        <v>50</v>
      </c>
      <c r="X25" s="368">
        <f>SUM($W$3:W25)</f>
        <v>1150</v>
      </c>
      <c r="Z25" s="368">
        <v>230</v>
      </c>
    </row>
    <row r="26" spans="1:26" x14ac:dyDescent="0.3">
      <c r="A26" s="375" t="s">
        <v>2505</v>
      </c>
      <c r="B26" s="375">
        <v>31</v>
      </c>
      <c r="C26" s="397">
        <f>X33</f>
        <v>1550</v>
      </c>
      <c r="D26" s="376">
        <f t="shared" ref="D26:D32" si="3">C26*2</f>
        <v>3100</v>
      </c>
      <c r="E26" s="368" t="s">
        <v>2548</v>
      </c>
      <c r="G26" s="445" t="s">
        <v>2497</v>
      </c>
      <c r="H26" s="446">
        <v>750</v>
      </c>
      <c r="I26" s="446">
        <v>5</v>
      </c>
      <c r="J26" s="447">
        <v>5000</v>
      </c>
      <c r="K26" s="448">
        <v>0</v>
      </c>
      <c r="L26" s="449">
        <v>200</v>
      </c>
      <c r="M26" s="450">
        <f>L26*H26</f>
        <v>150000</v>
      </c>
      <c r="N26" s="451">
        <f>M26/J26</f>
        <v>30</v>
      </c>
      <c r="U26" s="368">
        <v>24</v>
      </c>
      <c r="V26" s="368">
        <v>165</v>
      </c>
      <c r="W26" s="368">
        <v>50</v>
      </c>
      <c r="X26" s="368">
        <f>SUM($W$3:W26)</f>
        <v>1200</v>
      </c>
      <c r="Z26" s="368">
        <v>240</v>
      </c>
    </row>
    <row r="27" spans="1:26" x14ac:dyDescent="0.3">
      <c r="B27" s="368">
        <v>51</v>
      </c>
      <c r="C27" s="397">
        <f>X53</f>
        <v>2550</v>
      </c>
      <c r="D27" s="376">
        <f t="shared" si="3"/>
        <v>5100</v>
      </c>
      <c r="E27" s="368" t="s">
        <v>2560</v>
      </c>
      <c r="G27" s="445" t="s">
        <v>318</v>
      </c>
      <c r="H27" s="446">
        <v>5000</v>
      </c>
      <c r="I27" s="446">
        <v>0</v>
      </c>
      <c r="J27" s="452">
        <v>250</v>
      </c>
      <c r="K27" s="453">
        <f>J27*I27</f>
        <v>0</v>
      </c>
      <c r="L27" s="449">
        <v>0.5</v>
      </c>
      <c r="M27" s="450">
        <f>L27*H27</f>
        <v>2500</v>
      </c>
      <c r="N27" s="451">
        <f>M27/J27</f>
        <v>10</v>
      </c>
      <c r="U27" s="368">
        <v>25</v>
      </c>
      <c r="V27" s="368">
        <v>170</v>
      </c>
      <c r="W27" s="368">
        <v>50</v>
      </c>
      <c r="X27" s="368">
        <f>SUM($W$3:W27)</f>
        <v>1250</v>
      </c>
      <c r="Z27" s="368">
        <v>250</v>
      </c>
    </row>
    <row r="28" spans="1:26" x14ac:dyDescent="0.3">
      <c r="A28" s="375" t="s">
        <v>2506</v>
      </c>
      <c r="B28" s="375">
        <v>71</v>
      </c>
      <c r="C28" s="397">
        <f>X73</f>
        <v>3550</v>
      </c>
      <c r="D28" s="376">
        <f t="shared" si="3"/>
        <v>7100</v>
      </c>
      <c r="E28" s="368" t="s">
        <v>2549</v>
      </c>
      <c r="G28" s="445" t="s">
        <v>319</v>
      </c>
      <c r="H28" s="446">
        <v>5000</v>
      </c>
      <c r="I28" s="446">
        <v>0</v>
      </c>
      <c r="J28" s="452">
        <v>250</v>
      </c>
      <c r="K28" s="453">
        <f>J28*I28</f>
        <v>0</v>
      </c>
      <c r="L28" s="449">
        <v>0.5</v>
      </c>
      <c r="M28" s="450">
        <f>L28*H28</f>
        <v>2500</v>
      </c>
      <c r="N28" s="451">
        <f>M28/J28</f>
        <v>10</v>
      </c>
      <c r="U28" s="368">
        <v>26</v>
      </c>
      <c r="V28" s="368">
        <v>175</v>
      </c>
      <c r="W28" s="368">
        <v>50</v>
      </c>
      <c r="X28" s="368">
        <f>SUM($W$3:W28)</f>
        <v>1300</v>
      </c>
      <c r="Z28" s="368">
        <v>260</v>
      </c>
    </row>
    <row r="29" spans="1:26" x14ac:dyDescent="0.3">
      <c r="A29" s="375" t="s">
        <v>2612</v>
      </c>
      <c r="B29" s="375">
        <v>91</v>
      </c>
      <c r="C29" s="397">
        <f>X93</f>
        <v>4550</v>
      </c>
      <c r="D29" s="376">
        <f t="shared" si="3"/>
        <v>9100</v>
      </c>
      <c r="E29" s="368" t="s">
        <v>2613</v>
      </c>
      <c r="U29" s="368">
        <v>27</v>
      </c>
      <c r="V29" s="368">
        <v>180</v>
      </c>
      <c r="W29" s="368">
        <v>50</v>
      </c>
      <c r="X29" s="368">
        <f>SUM($W$3:W29)</f>
        <v>1350</v>
      </c>
      <c r="Z29" s="368">
        <v>270</v>
      </c>
    </row>
    <row r="30" spans="1:26" x14ac:dyDescent="0.3">
      <c r="A30" s="375" t="s">
        <v>2507</v>
      </c>
      <c r="B30" s="375">
        <v>111</v>
      </c>
      <c r="C30" s="397">
        <f>X113</f>
        <v>5550</v>
      </c>
      <c r="D30" s="376">
        <f t="shared" si="3"/>
        <v>11100</v>
      </c>
      <c r="E30" s="368" t="s">
        <v>2550</v>
      </c>
      <c r="U30" s="368">
        <v>28</v>
      </c>
      <c r="V30" s="368">
        <v>185</v>
      </c>
      <c r="W30" s="368">
        <v>50</v>
      </c>
      <c r="X30" s="368">
        <f>SUM($W$3:W30)</f>
        <v>1400</v>
      </c>
      <c r="Z30" s="368">
        <v>280</v>
      </c>
    </row>
    <row r="31" spans="1:26" x14ac:dyDescent="0.3">
      <c r="A31" s="375" t="s">
        <v>2508</v>
      </c>
      <c r="B31" s="375">
        <v>151</v>
      </c>
      <c r="C31" s="397">
        <f>X153</f>
        <v>7550</v>
      </c>
      <c r="D31" s="376">
        <f t="shared" si="3"/>
        <v>15100</v>
      </c>
      <c r="E31" s="368" t="s">
        <v>2551</v>
      </c>
      <c r="I31" s="368">
        <v>2454</v>
      </c>
      <c r="U31" s="368">
        <v>29</v>
      </c>
      <c r="V31" s="368">
        <v>190</v>
      </c>
      <c r="W31" s="368">
        <v>50</v>
      </c>
      <c r="X31" s="368">
        <f>SUM($W$3:W31)</f>
        <v>1450</v>
      </c>
      <c r="Z31" s="368">
        <v>290</v>
      </c>
    </row>
    <row r="32" spans="1:26" x14ac:dyDescent="0.3">
      <c r="A32" s="375" t="s">
        <v>2509</v>
      </c>
      <c r="B32" s="375">
        <v>216</v>
      </c>
      <c r="C32" s="397">
        <f>X218</f>
        <v>10800</v>
      </c>
      <c r="D32" s="376">
        <f t="shared" si="3"/>
        <v>21600</v>
      </c>
      <c r="E32" s="368" t="s">
        <v>2552</v>
      </c>
      <c r="I32" s="368">
        <v>33</v>
      </c>
      <c r="J32" s="368">
        <v>37</v>
      </c>
      <c r="U32" s="368">
        <v>30</v>
      </c>
      <c r="V32" s="368">
        <v>195</v>
      </c>
      <c r="W32" s="368">
        <v>50</v>
      </c>
      <c r="X32" s="368">
        <f>SUM($W$3:W32)</f>
        <v>1500</v>
      </c>
      <c r="Z32" s="368">
        <v>300</v>
      </c>
    </row>
    <row r="33" spans="1:26" x14ac:dyDescent="0.3">
      <c r="A33" s="398" t="s">
        <v>2455</v>
      </c>
      <c r="U33" s="403">
        <v>31</v>
      </c>
      <c r="V33" s="403">
        <v>200</v>
      </c>
      <c r="W33" s="368">
        <v>50</v>
      </c>
      <c r="X33" s="403">
        <f>SUM($W$3:W33)</f>
        <v>1550</v>
      </c>
      <c r="Y33" s="375" t="s">
        <v>2505</v>
      </c>
      <c r="Z33" s="396">
        <v>310</v>
      </c>
    </row>
    <row r="34" spans="1:26" x14ac:dyDescent="0.3">
      <c r="A34" s="377" t="s">
        <v>2475</v>
      </c>
      <c r="B34" s="377" t="s">
        <v>2476</v>
      </c>
      <c r="C34" s="377" t="s">
        <v>2477</v>
      </c>
      <c r="D34" s="403" t="s">
        <v>2493</v>
      </c>
      <c r="E34" s="378" t="s">
        <v>701</v>
      </c>
      <c r="F34" s="379" t="s">
        <v>1151</v>
      </c>
      <c r="G34" s="380" t="s">
        <v>425</v>
      </c>
      <c r="H34" s="377" t="s">
        <v>2478</v>
      </c>
      <c r="I34" s="377" t="s">
        <v>2479</v>
      </c>
      <c r="J34" s="377" t="s">
        <v>2480</v>
      </c>
      <c r="K34" s="377" t="s">
        <v>2481</v>
      </c>
      <c r="L34" s="377" t="s">
        <v>2482</v>
      </c>
      <c r="N34" s="381"/>
      <c r="O34" s="463" t="s">
        <v>2600</v>
      </c>
      <c r="P34" s="464" t="s">
        <v>2598</v>
      </c>
      <c r="Q34" s="464" t="s">
        <v>2611</v>
      </c>
      <c r="R34" s="463" t="s">
        <v>2601</v>
      </c>
      <c r="S34" s="463" t="s">
        <v>2596</v>
      </c>
      <c r="T34" s="381" t="s">
        <v>2599</v>
      </c>
      <c r="U34" s="368">
        <v>32</v>
      </c>
      <c r="V34" s="368">
        <v>205</v>
      </c>
      <c r="W34" s="368">
        <v>50</v>
      </c>
      <c r="X34" s="368">
        <f>SUM($W$3:W34)</f>
        <v>1600</v>
      </c>
      <c r="Z34" s="368">
        <v>320</v>
      </c>
    </row>
    <row r="35" spans="1:26" x14ac:dyDescent="0.3">
      <c r="B35" s="368" t="s">
        <v>317</v>
      </c>
      <c r="C35" s="368" t="s">
        <v>701</v>
      </c>
      <c r="E35" s="382"/>
      <c r="F35" s="383"/>
      <c r="G35" s="384">
        <f>250000/2</f>
        <v>125000</v>
      </c>
      <c r="H35" s="368">
        <v>59000</v>
      </c>
      <c r="J35" s="368">
        <f>H35/G35</f>
        <v>0.47199999999999998</v>
      </c>
      <c r="K35" s="385">
        <f>G35/H35</f>
        <v>2.1186440677966103</v>
      </c>
      <c r="L35" s="386">
        <f>K35/K$35</f>
        <v>1</v>
      </c>
      <c r="N35" s="465" t="s">
        <v>2543</v>
      </c>
      <c r="O35" s="466">
        <v>10500</v>
      </c>
      <c r="P35" s="466">
        <v>10500</v>
      </c>
      <c r="Q35" s="466">
        <v>10500</v>
      </c>
      <c r="R35" s="466">
        <v>10500</v>
      </c>
      <c r="S35" s="466">
        <v>10500</v>
      </c>
      <c r="T35" s="466">
        <v>10500</v>
      </c>
      <c r="U35" s="368">
        <v>33</v>
      </c>
      <c r="V35" s="368">
        <v>210</v>
      </c>
      <c r="W35" s="368">
        <v>50</v>
      </c>
      <c r="X35" s="368">
        <f>SUM($W$3:W35)</f>
        <v>1650</v>
      </c>
      <c r="Z35" s="368">
        <v>330</v>
      </c>
    </row>
    <row r="36" spans="1:26" x14ac:dyDescent="0.3">
      <c r="G36" s="368">
        <v>600000</v>
      </c>
      <c r="H36" s="368">
        <v>33000</v>
      </c>
      <c r="J36" s="368">
        <f>H36/G36</f>
        <v>5.5E-2</v>
      </c>
      <c r="K36" s="385">
        <f>G36/H36</f>
        <v>18.181818181818183</v>
      </c>
      <c r="L36" s="386">
        <f>K36/K$35</f>
        <v>8.581818181818182</v>
      </c>
      <c r="N36" s="465" t="s">
        <v>2544</v>
      </c>
      <c r="O36" s="466">
        <v>10725</v>
      </c>
      <c r="P36" s="466">
        <v>10725</v>
      </c>
      <c r="Q36" s="466">
        <v>10725</v>
      </c>
      <c r="R36" s="466">
        <v>10725</v>
      </c>
      <c r="S36" s="466">
        <v>10725</v>
      </c>
      <c r="T36" s="466">
        <v>10725</v>
      </c>
      <c r="U36" s="368">
        <v>34</v>
      </c>
      <c r="V36" s="368">
        <v>215</v>
      </c>
      <c r="W36" s="368">
        <v>50</v>
      </c>
      <c r="X36" s="368">
        <f>SUM($W$3:W36)</f>
        <v>1700</v>
      </c>
      <c r="Z36" s="368">
        <v>340</v>
      </c>
    </row>
    <row r="37" spans="1:26" x14ac:dyDescent="0.3">
      <c r="A37" s="388" t="s">
        <v>2585</v>
      </c>
      <c r="B37" s="389" t="s">
        <v>2572</v>
      </c>
      <c r="C37" s="388" t="s">
        <v>2576</v>
      </c>
      <c r="D37" s="388" t="s">
        <v>2577</v>
      </c>
      <c r="E37" s="388" t="s">
        <v>669</v>
      </c>
      <c r="F37" s="388" t="s">
        <v>2578</v>
      </c>
      <c r="G37" s="390" t="s">
        <v>2579</v>
      </c>
      <c r="H37" s="391" t="s">
        <v>2580</v>
      </c>
      <c r="I37" s="391" t="s">
        <v>2581</v>
      </c>
      <c r="J37" s="392" t="s">
        <v>2582</v>
      </c>
      <c r="K37" s="388" t="s">
        <v>2583</v>
      </c>
      <c r="L37" s="388" t="s">
        <v>2584</v>
      </c>
      <c r="N37" s="381" t="s">
        <v>2545</v>
      </c>
      <c r="O37" s="382">
        <f>D26</f>
        <v>3100</v>
      </c>
      <c r="P37" s="384">
        <f>D28</f>
        <v>7100</v>
      </c>
      <c r="Q37" s="382">
        <f>D29</f>
        <v>9100</v>
      </c>
      <c r="R37" s="384">
        <f>D30</f>
        <v>11100</v>
      </c>
      <c r="S37" s="384">
        <f>D31</f>
        <v>15100</v>
      </c>
      <c r="T37" s="471">
        <f>D32</f>
        <v>21600</v>
      </c>
      <c r="U37" s="368">
        <v>35</v>
      </c>
      <c r="V37" s="368">
        <v>220</v>
      </c>
      <c r="W37" s="368">
        <v>50</v>
      </c>
      <c r="X37" s="368">
        <f>SUM($W$3:W37)</f>
        <v>1750</v>
      </c>
      <c r="Z37" s="368">
        <v>350</v>
      </c>
    </row>
    <row r="38" spans="1:26" x14ac:dyDescent="0.3">
      <c r="A38" s="368" t="s">
        <v>2483</v>
      </c>
      <c r="B38" s="419" t="s">
        <v>2610</v>
      </c>
      <c r="C38" s="419" t="s">
        <v>2586</v>
      </c>
      <c r="D38" s="457">
        <v>2000</v>
      </c>
      <c r="E38" s="424">
        <v>0</v>
      </c>
      <c r="F38" s="425">
        <v>100000</v>
      </c>
      <c r="G38" s="455">
        <f>(F38*3/4)+E38+(D38*20)</f>
        <v>115000</v>
      </c>
      <c r="H38" s="427">
        <v>5500</v>
      </c>
      <c r="I38" s="454">
        <f t="shared" ref="I38:I42" si="4">H38/10</f>
        <v>550</v>
      </c>
      <c r="J38" s="429">
        <f t="shared" ref="J38:J46" si="5">H38/G38</f>
        <v>4.7826086956521741E-2</v>
      </c>
      <c r="K38" s="429">
        <f t="shared" ref="K38:K46" si="6">G38/H38</f>
        <v>20.90909090909091</v>
      </c>
      <c r="L38" s="430">
        <f t="shared" ref="L38:L46" si="7">K38/K$35</f>
        <v>9.8690909090909091</v>
      </c>
      <c r="N38" s="381" t="s">
        <v>2564</v>
      </c>
      <c r="O38" s="472">
        <f t="shared" ref="O38" si="8">SUM(O35:O37)</f>
        <v>24325</v>
      </c>
      <c r="P38" s="472">
        <f>SUM(P35:P37)</f>
        <v>28325</v>
      </c>
      <c r="Q38" s="472">
        <f>SUM(Q35:Q37)</f>
        <v>30325</v>
      </c>
      <c r="R38" s="472">
        <f t="shared" ref="R38:T38" si="9">SUM(R35:R37)</f>
        <v>32325</v>
      </c>
      <c r="S38" s="472">
        <f t="shared" si="9"/>
        <v>36325</v>
      </c>
      <c r="T38" s="472">
        <f t="shared" si="9"/>
        <v>42825</v>
      </c>
      <c r="U38" s="368">
        <v>36</v>
      </c>
      <c r="V38" s="368">
        <v>225</v>
      </c>
      <c r="W38" s="368">
        <v>50</v>
      </c>
      <c r="X38" s="368">
        <f>SUM($W$3:W38)</f>
        <v>1800</v>
      </c>
      <c r="Z38" s="368">
        <v>360</v>
      </c>
    </row>
    <row r="39" spans="1:26" x14ac:dyDescent="0.3">
      <c r="A39" s="368" t="s">
        <v>2483</v>
      </c>
      <c r="B39" s="419" t="s">
        <v>2603</v>
      </c>
      <c r="C39" s="419" t="s">
        <v>2587</v>
      </c>
      <c r="D39" s="457">
        <v>8500</v>
      </c>
      <c r="E39" s="424">
        <v>0</v>
      </c>
      <c r="F39" s="425">
        <v>600</v>
      </c>
      <c r="G39" s="455">
        <f>F39*100+E39+(D39*20)</f>
        <v>230000</v>
      </c>
      <c r="H39" s="427">
        <v>11000</v>
      </c>
      <c r="I39" s="454">
        <f t="shared" si="4"/>
        <v>1100</v>
      </c>
      <c r="J39" s="429">
        <f t="shared" si="5"/>
        <v>4.7826086956521741E-2</v>
      </c>
      <c r="K39" s="429">
        <f t="shared" si="6"/>
        <v>20.90909090909091</v>
      </c>
      <c r="L39" s="430">
        <f t="shared" si="7"/>
        <v>9.8690909090909091</v>
      </c>
      <c r="N39" s="469"/>
      <c r="O39" s="467"/>
      <c r="P39" s="467"/>
      <c r="Q39" s="467"/>
      <c r="R39" s="467"/>
      <c r="S39" s="467"/>
      <c r="T39" s="467"/>
      <c r="U39" s="368">
        <v>37</v>
      </c>
      <c r="V39" s="368">
        <v>230</v>
      </c>
      <c r="W39" s="368">
        <v>50</v>
      </c>
      <c r="X39" s="368">
        <f>SUM($W$3:W39)</f>
        <v>1850</v>
      </c>
      <c r="Z39" s="368">
        <v>370</v>
      </c>
    </row>
    <row r="40" spans="1:26" x14ac:dyDescent="0.3">
      <c r="A40" s="368" t="s">
        <v>2483</v>
      </c>
      <c r="B40" s="419" t="s">
        <v>2603</v>
      </c>
      <c r="C40" s="419" t="s">
        <v>2588</v>
      </c>
      <c r="D40" s="457">
        <v>8500</v>
      </c>
      <c r="E40" s="424">
        <v>0</v>
      </c>
      <c r="F40" s="425">
        <v>600</v>
      </c>
      <c r="G40" s="455">
        <f>F40*100+E40+(D40*20)</f>
        <v>230000</v>
      </c>
      <c r="H40" s="427">
        <v>11000</v>
      </c>
      <c r="I40" s="454">
        <f t="shared" si="4"/>
        <v>1100</v>
      </c>
      <c r="J40" s="429">
        <f t="shared" si="5"/>
        <v>4.7826086956521741E-2</v>
      </c>
      <c r="K40" s="429">
        <f t="shared" si="6"/>
        <v>20.90909090909091</v>
      </c>
      <c r="L40" s="430">
        <f t="shared" si="7"/>
        <v>9.8690909090909091</v>
      </c>
      <c r="N40" s="468" t="s">
        <v>2566</v>
      </c>
      <c r="O40" s="470">
        <f t="shared" ref="O40:T40" si="10">O38/15</f>
        <v>1621.6666666666667</v>
      </c>
      <c r="P40" s="470">
        <f t="shared" si="10"/>
        <v>1888.3333333333333</v>
      </c>
      <c r="Q40" s="470">
        <f t="shared" si="10"/>
        <v>2021.6666666666667</v>
      </c>
      <c r="R40" s="470">
        <f t="shared" si="10"/>
        <v>2155</v>
      </c>
      <c r="S40" s="470">
        <f t="shared" si="10"/>
        <v>2421.6666666666665</v>
      </c>
      <c r="T40" s="470">
        <f t="shared" si="10"/>
        <v>2855</v>
      </c>
      <c r="U40" s="368">
        <v>38</v>
      </c>
      <c r="V40" s="368">
        <v>235</v>
      </c>
      <c r="W40" s="368">
        <v>50</v>
      </c>
      <c r="X40" s="368">
        <f>SUM($W$3:W40)</f>
        <v>1900</v>
      </c>
      <c r="Z40" s="368">
        <v>380</v>
      </c>
    </row>
    <row r="41" spans="1:26" x14ac:dyDescent="0.3">
      <c r="A41" s="368" t="s">
        <v>2483</v>
      </c>
      <c r="B41" s="419" t="s">
        <v>2603</v>
      </c>
      <c r="C41" s="419" t="s">
        <v>2589</v>
      </c>
      <c r="D41" s="473">
        <v>25000</v>
      </c>
      <c r="E41" s="424">
        <v>0</v>
      </c>
      <c r="F41" s="432">
        <v>1400</v>
      </c>
      <c r="G41" s="456">
        <f>F41*150+E41+(D41*20)</f>
        <v>710000</v>
      </c>
      <c r="H41" s="427">
        <v>33000</v>
      </c>
      <c r="I41" s="454">
        <f t="shared" si="4"/>
        <v>3300</v>
      </c>
      <c r="J41" s="429">
        <f t="shared" si="5"/>
        <v>4.647887323943662E-2</v>
      </c>
      <c r="K41" s="429">
        <f t="shared" si="6"/>
        <v>21.515151515151516</v>
      </c>
      <c r="L41" s="430">
        <f t="shared" si="7"/>
        <v>10.155151515151514</v>
      </c>
      <c r="N41" s="385"/>
      <c r="O41" s="413"/>
      <c r="P41" s="413"/>
      <c r="Q41" s="413"/>
      <c r="R41" s="413"/>
      <c r="S41" s="413"/>
      <c r="U41" s="368">
        <v>39</v>
      </c>
      <c r="V41" s="368">
        <v>240</v>
      </c>
      <c r="W41" s="368">
        <v>50</v>
      </c>
      <c r="X41" s="368">
        <f>SUM($W$3:W41)</f>
        <v>1950</v>
      </c>
      <c r="Z41" s="368">
        <v>390</v>
      </c>
    </row>
    <row r="42" spans="1:26" x14ac:dyDescent="0.3">
      <c r="A42" s="368" t="s">
        <v>2483</v>
      </c>
      <c r="B42" s="419" t="s">
        <v>2603</v>
      </c>
      <c r="C42" s="419" t="s">
        <v>2590</v>
      </c>
      <c r="D42" s="473">
        <v>25000</v>
      </c>
      <c r="E42" s="424">
        <v>0</v>
      </c>
      <c r="F42" s="425">
        <v>1400</v>
      </c>
      <c r="G42" s="455">
        <f>F42*150+E42+(D42*20)</f>
        <v>710000</v>
      </c>
      <c r="H42" s="427">
        <v>33000</v>
      </c>
      <c r="I42" s="454">
        <f t="shared" si="4"/>
        <v>3300</v>
      </c>
      <c r="J42" s="429">
        <f t="shared" si="5"/>
        <v>4.647887323943662E-2</v>
      </c>
      <c r="K42" s="429">
        <f t="shared" si="6"/>
        <v>21.515151515151516</v>
      </c>
      <c r="L42" s="430">
        <f t="shared" si="7"/>
        <v>10.155151515151514</v>
      </c>
      <c r="M42" s="368">
        <v>20</v>
      </c>
      <c r="N42" s="368" t="s">
        <v>2565</v>
      </c>
      <c r="O42" s="458">
        <f t="shared" ref="O42:T42" si="11">O40*$M42</f>
        <v>32433.333333333336</v>
      </c>
      <c r="P42" s="458">
        <f t="shared" si="11"/>
        <v>37766.666666666664</v>
      </c>
      <c r="Q42" s="458">
        <f t="shared" si="11"/>
        <v>40433.333333333336</v>
      </c>
      <c r="R42" s="458">
        <f t="shared" si="11"/>
        <v>43100</v>
      </c>
      <c r="S42" s="458">
        <f t="shared" si="11"/>
        <v>48433.333333333328</v>
      </c>
      <c r="T42" s="458">
        <f t="shared" si="11"/>
        <v>57100</v>
      </c>
      <c r="U42" s="368">
        <v>40</v>
      </c>
      <c r="V42" s="368">
        <v>245</v>
      </c>
      <c r="W42" s="368">
        <v>50</v>
      </c>
      <c r="X42" s="368">
        <f>SUM($W$3:W42)</f>
        <v>2000</v>
      </c>
      <c r="Z42" s="368">
        <v>400</v>
      </c>
    </row>
    <row r="43" spans="1:26" x14ac:dyDescent="0.3">
      <c r="A43" s="368" t="s">
        <v>2483</v>
      </c>
      <c r="B43" s="419" t="s">
        <v>2603</v>
      </c>
      <c r="C43" s="419" t="s">
        <v>2604</v>
      </c>
      <c r="D43" s="473">
        <v>20000</v>
      </c>
      <c r="E43" s="424">
        <v>0</v>
      </c>
      <c r="F43" s="432">
        <v>350</v>
      </c>
      <c r="G43" s="456">
        <f>F43*850+E43+(D43*20)</f>
        <v>697500</v>
      </c>
      <c r="H43" s="427">
        <v>33000</v>
      </c>
      <c r="I43" s="454">
        <f>H43/10</f>
        <v>3300</v>
      </c>
      <c r="J43" s="429">
        <f t="shared" si="5"/>
        <v>4.7311827956989246E-2</v>
      </c>
      <c r="K43" s="429">
        <f t="shared" si="6"/>
        <v>21.136363636363637</v>
      </c>
      <c r="L43" s="430">
        <f t="shared" si="7"/>
        <v>9.9763636363636365</v>
      </c>
      <c r="O43" s="413"/>
      <c r="P43" s="413"/>
      <c r="Q43" s="413"/>
      <c r="R43" s="413"/>
      <c r="S43" s="413"/>
      <c r="U43" s="368">
        <v>41</v>
      </c>
      <c r="V43" s="368">
        <v>250</v>
      </c>
      <c r="W43" s="368">
        <v>50</v>
      </c>
      <c r="X43" s="368">
        <f>SUM($W$3:W43)</f>
        <v>2050</v>
      </c>
      <c r="Z43" s="368">
        <v>410</v>
      </c>
    </row>
    <row r="44" spans="1:26" x14ac:dyDescent="0.3">
      <c r="A44" s="368" t="s">
        <v>2483</v>
      </c>
      <c r="B44" s="419" t="s">
        <v>2603</v>
      </c>
      <c r="C44" s="419" t="s">
        <v>2605</v>
      </c>
      <c r="D44" s="473">
        <v>20000</v>
      </c>
      <c r="E44" s="424">
        <v>0</v>
      </c>
      <c r="F44" s="432">
        <v>500</v>
      </c>
      <c r="G44" s="456">
        <f>F44*600+E44+(D44*20)</f>
        <v>700000</v>
      </c>
      <c r="H44" s="427">
        <v>33000</v>
      </c>
      <c r="I44" s="454">
        <f>H44/10</f>
        <v>3300</v>
      </c>
      <c r="J44" s="429">
        <f t="shared" si="5"/>
        <v>4.7142857142857146E-2</v>
      </c>
      <c r="K44" s="429">
        <f t="shared" si="6"/>
        <v>21.212121212121211</v>
      </c>
      <c r="L44" s="430">
        <f t="shared" si="7"/>
        <v>10.012121212121212</v>
      </c>
      <c r="M44" s="368" t="s">
        <v>2567</v>
      </c>
      <c r="N44" s="394">
        <v>50</v>
      </c>
      <c r="O44" s="413">
        <f t="shared" ref="O44:P47" si="12">O$38*$N44</f>
        <v>1216250</v>
      </c>
      <c r="P44" s="413">
        <f t="shared" si="12"/>
        <v>1416250</v>
      </c>
      <c r="Q44" s="413">
        <f t="shared" ref="Q44:S47" si="13">R$38*$N44</f>
        <v>1616250</v>
      </c>
      <c r="R44" s="413">
        <f t="shared" si="13"/>
        <v>1816250</v>
      </c>
      <c r="S44" s="413">
        <f t="shared" si="13"/>
        <v>2141250</v>
      </c>
      <c r="U44" s="368">
        <v>42</v>
      </c>
      <c r="V44" s="368">
        <v>255</v>
      </c>
      <c r="W44" s="368">
        <v>50</v>
      </c>
      <c r="X44" s="368">
        <f>SUM($W$3:W44)</f>
        <v>2100</v>
      </c>
      <c r="Z44" s="368">
        <v>420</v>
      </c>
    </row>
    <row r="45" spans="1:26" x14ac:dyDescent="0.3">
      <c r="A45" s="368" t="s">
        <v>2483</v>
      </c>
      <c r="B45" s="419" t="s">
        <v>2603</v>
      </c>
      <c r="C45" s="419" t="s">
        <v>2586</v>
      </c>
      <c r="D45" s="473">
        <v>20000</v>
      </c>
      <c r="E45" s="424">
        <v>0</v>
      </c>
      <c r="F45" s="425">
        <v>400000</v>
      </c>
      <c r="G45" s="455">
        <f>(F45*3/4)+E45+(D45*20)</f>
        <v>700000</v>
      </c>
      <c r="H45" s="427">
        <v>33000</v>
      </c>
      <c r="I45" s="454">
        <f>H45/10</f>
        <v>3300</v>
      </c>
      <c r="J45" s="429">
        <f t="shared" si="5"/>
        <v>4.7142857142857146E-2</v>
      </c>
      <c r="K45" s="429">
        <f t="shared" si="6"/>
        <v>21.212121212121211</v>
      </c>
      <c r="L45" s="430">
        <f t="shared" si="7"/>
        <v>10.012121212121212</v>
      </c>
      <c r="N45" s="368">
        <v>30</v>
      </c>
      <c r="O45" s="413">
        <f t="shared" si="12"/>
        <v>729750</v>
      </c>
      <c r="P45" s="413">
        <f t="shared" si="12"/>
        <v>849750</v>
      </c>
      <c r="Q45" s="413">
        <f t="shared" si="13"/>
        <v>969750</v>
      </c>
      <c r="R45" s="413">
        <f t="shared" si="13"/>
        <v>1089750</v>
      </c>
      <c r="S45" s="413">
        <f t="shared" si="13"/>
        <v>1284750</v>
      </c>
      <c r="U45" s="368">
        <v>43</v>
      </c>
      <c r="V45" s="368">
        <v>260</v>
      </c>
      <c r="W45" s="368">
        <v>50</v>
      </c>
      <c r="X45" s="368">
        <f>SUM($W$3:W45)</f>
        <v>2150</v>
      </c>
      <c r="Z45" s="368">
        <v>430</v>
      </c>
    </row>
    <row r="46" spans="1:26" x14ac:dyDescent="0.3">
      <c r="A46" s="368" t="s">
        <v>2483</v>
      </c>
      <c r="B46" s="419" t="s">
        <v>2603</v>
      </c>
      <c r="C46" s="419" t="s">
        <v>2606</v>
      </c>
      <c r="D46" s="473">
        <v>25000</v>
      </c>
      <c r="E46" s="424">
        <v>0</v>
      </c>
      <c r="F46" s="425">
        <v>1000</v>
      </c>
      <c r="G46" s="455">
        <f>(F46*200)+E46+(D46*20)</f>
        <v>700000</v>
      </c>
      <c r="H46" s="427">
        <v>33000</v>
      </c>
      <c r="I46" s="454">
        <f>H46/10</f>
        <v>3300</v>
      </c>
      <c r="J46" s="429">
        <f t="shared" si="5"/>
        <v>4.7142857142857146E-2</v>
      </c>
      <c r="K46" s="429">
        <f t="shared" si="6"/>
        <v>21.212121212121211</v>
      </c>
      <c r="L46" s="430">
        <f t="shared" si="7"/>
        <v>10.012121212121212</v>
      </c>
      <c r="N46" s="368">
        <v>25</v>
      </c>
      <c r="O46" s="413">
        <f t="shared" si="12"/>
        <v>608125</v>
      </c>
      <c r="P46" s="413">
        <f t="shared" si="12"/>
        <v>708125</v>
      </c>
      <c r="Q46" s="413">
        <f t="shared" si="13"/>
        <v>808125</v>
      </c>
      <c r="R46" s="413">
        <f t="shared" si="13"/>
        <v>908125</v>
      </c>
      <c r="S46" s="413">
        <f t="shared" si="13"/>
        <v>1070625</v>
      </c>
      <c r="U46" s="368">
        <v>44</v>
      </c>
      <c r="V46" s="368">
        <v>265</v>
      </c>
      <c r="W46" s="368">
        <v>50</v>
      </c>
      <c r="X46" s="368">
        <f>SUM($W$3:W46)</f>
        <v>2200</v>
      </c>
      <c r="Z46" s="368">
        <v>440</v>
      </c>
    </row>
    <row r="47" spans="1:26" x14ac:dyDescent="0.3">
      <c r="D47" s="418">
        <f>SUM(D39:D46)*5+D38</f>
        <v>762000</v>
      </c>
      <c r="E47" s="382"/>
      <c r="F47" s="382"/>
      <c r="G47" s="434"/>
      <c r="H47" s="460">
        <f>SUM(H39:H46)*5+H38</f>
        <v>1105500</v>
      </c>
      <c r="I47" s="436"/>
      <c r="J47" s="385"/>
      <c r="K47" s="385"/>
      <c r="L47" s="430"/>
      <c r="N47" s="368">
        <v>10</v>
      </c>
      <c r="O47" s="413">
        <f t="shared" si="12"/>
        <v>243250</v>
      </c>
      <c r="P47" s="413">
        <f t="shared" si="12"/>
        <v>283250</v>
      </c>
      <c r="Q47" s="413">
        <f t="shared" si="13"/>
        <v>323250</v>
      </c>
      <c r="R47" s="413">
        <f t="shared" si="13"/>
        <v>363250</v>
      </c>
      <c r="S47" s="413">
        <f t="shared" si="13"/>
        <v>428250</v>
      </c>
      <c r="U47" s="368">
        <v>45</v>
      </c>
      <c r="V47" s="368">
        <v>270</v>
      </c>
      <c r="W47" s="368">
        <v>50</v>
      </c>
      <c r="X47" s="368">
        <f>SUM($W$3:W47)</f>
        <v>2250</v>
      </c>
      <c r="Z47" s="368">
        <v>450</v>
      </c>
    </row>
    <row r="48" spans="1:26" x14ac:dyDescent="0.3">
      <c r="E48" s="382"/>
      <c r="F48" s="382"/>
      <c r="G48" s="434"/>
      <c r="I48" s="436"/>
      <c r="J48" s="385"/>
      <c r="K48" s="385"/>
      <c r="L48" s="430"/>
      <c r="O48" s="372"/>
      <c r="P48" s="372"/>
      <c r="R48" s="372"/>
      <c r="S48" s="372"/>
      <c r="T48" s="372"/>
      <c r="U48" s="368">
        <v>46</v>
      </c>
      <c r="V48" s="368">
        <v>275</v>
      </c>
      <c r="W48" s="368">
        <v>50</v>
      </c>
      <c r="X48" s="368">
        <f>SUM($W$3:W48)</f>
        <v>2300</v>
      </c>
      <c r="Z48" s="368">
        <v>460</v>
      </c>
    </row>
    <row r="49" spans="5:26" x14ac:dyDescent="0.3">
      <c r="O49" s="372"/>
      <c r="P49" s="372"/>
      <c r="R49" s="372"/>
      <c r="S49" s="372"/>
      <c r="T49" s="372"/>
      <c r="U49" s="368">
        <v>47</v>
      </c>
      <c r="V49" s="368">
        <v>280</v>
      </c>
      <c r="W49" s="368">
        <v>50</v>
      </c>
      <c r="X49" s="368">
        <f>SUM($W$3:W49)</f>
        <v>2350</v>
      </c>
      <c r="Z49" s="368">
        <v>470</v>
      </c>
    </row>
    <row r="50" spans="5:26" x14ac:dyDescent="0.3">
      <c r="O50" s="372"/>
      <c r="P50" s="372"/>
      <c r="R50" s="372"/>
      <c r="S50" s="372"/>
      <c r="T50" s="372"/>
      <c r="U50" s="368">
        <v>48</v>
      </c>
      <c r="V50" s="368">
        <v>285</v>
      </c>
      <c r="W50" s="368">
        <v>50</v>
      </c>
      <c r="X50" s="368">
        <f>SUM($W$3:W50)</f>
        <v>2400</v>
      </c>
      <c r="Z50" s="368">
        <v>480</v>
      </c>
    </row>
    <row r="51" spans="5:26" x14ac:dyDescent="0.3">
      <c r="E51" s="382"/>
      <c r="P51" s="373"/>
      <c r="S51" s="370"/>
      <c r="T51" s="370"/>
      <c r="U51" s="368">
        <v>49</v>
      </c>
      <c r="V51" s="368">
        <v>290</v>
      </c>
      <c r="W51" s="368">
        <v>50</v>
      </c>
      <c r="X51" s="368">
        <f>SUM($W$3:W51)</f>
        <v>2450</v>
      </c>
      <c r="Z51" s="368">
        <v>490</v>
      </c>
    </row>
    <row r="52" spans="5:26" x14ac:dyDescent="0.3">
      <c r="F52" s="382"/>
      <c r="G52" s="459"/>
      <c r="H52" s="435"/>
      <c r="I52" s="436"/>
      <c r="J52" s="385"/>
      <c r="K52" s="385"/>
      <c r="L52" s="430"/>
      <c r="O52" s="401"/>
      <c r="P52" s="401"/>
      <c r="R52" s="401"/>
      <c r="S52" s="401"/>
      <c r="U52" s="368">
        <v>50</v>
      </c>
      <c r="V52" s="368">
        <v>295</v>
      </c>
      <c r="W52" s="368">
        <v>50</v>
      </c>
      <c r="X52" s="368">
        <f>SUM($W$3:W52)</f>
        <v>2500</v>
      </c>
      <c r="Z52" s="368">
        <v>500</v>
      </c>
    </row>
    <row r="53" spans="5:26" x14ac:dyDescent="0.3">
      <c r="E53" s="382"/>
      <c r="U53" s="403">
        <v>51</v>
      </c>
      <c r="V53" s="403">
        <v>300</v>
      </c>
      <c r="W53" s="368">
        <v>50</v>
      </c>
      <c r="X53" s="403">
        <f>SUM($W$3:W53)</f>
        <v>2550</v>
      </c>
      <c r="Y53" s="403"/>
      <c r="Z53" s="403">
        <v>510</v>
      </c>
    </row>
    <row r="54" spans="5:26" x14ac:dyDescent="0.3">
      <c r="F54" s="387"/>
      <c r="G54" s="434"/>
      <c r="H54" s="435"/>
      <c r="I54" s="436"/>
      <c r="J54" s="385"/>
      <c r="K54" s="385"/>
      <c r="L54" s="430"/>
      <c r="M54" s="385"/>
      <c r="U54" s="368">
        <v>52</v>
      </c>
      <c r="V54" s="368">
        <v>305</v>
      </c>
      <c r="W54" s="368">
        <v>50</v>
      </c>
      <c r="X54" s="368">
        <f>SUM($W$3:W54)</f>
        <v>2600</v>
      </c>
      <c r="Z54" s="368">
        <v>520</v>
      </c>
    </row>
    <row r="55" spans="5:26" x14ac:dyDescent="0.3">
      <c r="E55" s="382"/>
      <c r="M55" s="385"/>
      <c r="U55" s="368">
        <v>53</v>
      </c>
      <c r="V55" s="368">
        <v>310</v>
      </c>
      <c r="W55" s="368">
        <v>50</v>
      </c>
      <c r="X55" s="368">
        <f>SUM($W$3:W55)</f>
        <v>2650</v>
      </c>
      <c r="Z55" s="368">
        <v>530</v>
      </c>
    </row>
    <row r="56" spans="5:26" x14ac:dyDescent="0.3">
      <c r="F56" s="387"/>
      <c r="G56" s="434"/>
      <c r="H56" s="435"/>
      <c r="I56" s="436"/>
      <c r="J56" s="385"/>
      <c r="K56" s="385"/>
      <c r="L56" s="430"/>
      <c r="U56" s="368">
        <v>54</v>
      </c>
      <c r="V56" s="368">
        <v>315</v>
      </c>
      <c r="W56" s="368">
        <v>50</v>
      </c>
      <c r="X56" s="368">
        <f>SUM($W$3:W56)</f>
        <v>2700</v>
      </c>
      <c r="Z56" s="368">
        <v>540</v>
      </c>
    </row>
    <row r="57" spans="5:26" x14ac:dyDescent="0.3">
      <c r="E57" s="382"/>
      <c r="H57" s="420"/>
      <c r="U57" s="368">
        <v>55</v>
      </c>
      <c r="V57" s="368">
        <v>320</v>
      </c>
      <c r="W57" s="368">
        <v>50</v>
      </c>
      <c r="X57" s="368">
        <f>SUM($W$3:W57)</f>
        <v>2750</v>
      </c>
      <c r="Z57" s="368">
        <v>550</v>
      </c>
    </row>
    <row r="58" spans="5:26" x14ac:dyDescent="0.3">
      <c r="U58" s="368">
        <v>56</v>
      </c>
      <c r="V58" s="368">
        <v>325</v>
      </c>
      <c r="W58" s="368">
        <v>50</v>
      </c>
      <c r="X58" s="368">
        <f>SUM($W$3:W58)</f>
        <v>2800</v>
      </c>
      <c r="Z58" s="368">
        <v>560</v>
      </c>
    </row>
    <row r="59" spans="5:26" x14ac:dyDescent="0.3">
      <c r="K59" s="387"/>
      <c r="U59" s="368">
        <v>57</v>
      </c>
      <c r="V59" s="368">
        <v>330</v>
      </c>
      <c r="W59" s="368">
        <v>50</v>
      </c>
      <c r="X59" s="368">
        <f>SUM($W$3:W59)</f>
        <v>2850</v>
      </c>
      <c r="Z59" s="368">
        <v>570</v>
      </c>
    </row>
    <row r="60" spans="5:26" x14ac:dyDescent="0.3">
      <c r="K60" s="387"/>
      <c r="U60" s="368">
        <v>58</v>
      </c>
      <c r="V60" s="368">
        <v>335</v>
      </c>
      <c r="W60" s="368">
        <v>50</v>
      </c>
      <c r="X60" s="368">
        <f>SUM($W$3:W60)</f>
        <v>2900</v>
      </c>
      <c r="Z60" s="368">
        <v>580</v>
      </c>
    </row>
    <row r="61" spans="5:26" x14ac:dyDescent="0.3">
      <c r="K61" s="387"/>
      <c r="U61" s="368">
        <v>59</v>
      </c>
      <c r="V61" s="368">
        <v>340</v>
      </c>
      <c r="W61" s="368">
        <v>50</v>
      </c>
      <c r="X61" s="368">
        <f>SUM($W$3:W61)</f>
        <v>2950</v>
      </c>
      <c r="Z61" s="368">
        <v>590</v>
      </c>
    </row>
    <row r="62" spans="5:26" x14ac:dyDescent="0.3">
      <c r="K62" s="387"/>
      <c r="U62" s="368">
        <v>60</v>
      </c>
      <c r="V62" s="368">
        <v>345</v>
      </c>
      <c r="W62" s="368">
        <v>50</v>
      </c>
      <c r="X62" s="368">
        <f>SUM($W$3:W62)</f>
        <v>3000</v>
      </c>
      <c r="Z62" s="368">
        <v>600</v>
      </c>
    </row>
    <row r="63" spans="5:26" x14ac:dyDescent="0.3">
      <c r="G63" s="434"/>
      <c r="H63" s="435"/>
      <c r="I63" s="436"/>
      <c r="J63" s="385"/>
      <c r="K63" s="385"/>
      <c r="L63" s="430"/>
      <c r="U63" s="368">
        <v>61</v>
      </c>
      <c r="V63" s="368">
        <v>350</v>
      </c>
      <c r="W63" s="368">
        <v>50</v>
      </c>
      <c r="X63" s="368">
        <f>SUM($W$3:W63)</f>
        <v>3050</v>
      </c>
      <c r="Z63" s="368">
        <v>610</v>
      </c>
    </row>
    <row r="64" spans="5:26" x14ac:dyDescent="0.3">
      <c r="E64" s="382"/>
      <c r="G64" s="434"/>
      <c r="H64" s="435"/>
      <c r="I64" s="436"/>
      <c r="J64" s="385"/>
      <c r="K64" s="385"/>
      <c r="L64" s="430"/>
      <c r="U64" s="368">
        <v>62</v>
      </c>
      <c r="V64" s="368">
        <v>355</v>
      </c>
      <c r="W64" s="368">
        <v>50</v>
      </c>
      <c r="X64" s="368">
        <f>SUM($W$3:W64)</f>
        <v>3100</v>
      </c>
      <c r="Z64" s="368">
        <v>620</v>
      </c>
    </row>
    <row r="65" spans="5:26" x14ac:dyDescent="0.3">
      <c r="E65" s="382"/>
      <c r="K65" s="387"/>
      <c r="U65" s="368">
        <v>63</v>
      </c>
      <c r="V65" s="368">
        <v>360</v>
      </c>
      <c r="W65" s="368">
        <v>50</v>
      </c>
      <c r="X65" s="368">
        <f>SUM($W$3:W65)</f>
        <v>3150</v>
      </c>
      <c r="Z65" s="368">
        <v>630</v>
      </c>
    </row>
    <row r="66" spans="5:26" x14ac:dyDescent="0.3">
      <c r="K66" s="387"/>
      <c r="U66" s="368">
        <v>64</v>
      </c>
      <c r="V66" s="368">
        <v>365</v>
      </c>
      <c r="W66" s="368">
        <v>50</v>
      </c>
      <c r="X66" s="368">
        <f>SUM($W$3:W66)</f>
        <v>3200</v>
      </c>
      <c r="Z66" s="368">
        <v>640</v>
      </c>
    </row>
    <row r="67" spans="5:26" x14ac:dyDescent="0.3">
      <c r="K67" s="387"/>
      <c r="U67" s="368">
        <v>65</v>
      </c>
      <c r="V67" s="368">
        <v>370</v>
      </c>
      <c r="W67" s="368">
        <v>50</v>
      </c>
      <c r="X67" s="368">
        <f>SUM($W$3:W67)</f>
        <v>3250</v>
      </c>
      <c r="Z67" s="368">
        <v>650</v>
      </c>
    </row>
    <row r="68" spans="5:26" x14ac:dyDescent="0.3">
      <c r="K68" s="387"/>
      <c r="U68" s="368">
        <v>66</v>
      </c>
      <c r="V68" s="368">
        <v>375</v>
      </c>
      <c r="W68" s="368">
        <v>50</v>
      </c>
      <c r="X68" s="368">
        <f>SUM($W$3:W68)</f>
        <v>3300</v>
      </c>
      <c r="Z68" s="368">
        <v>660</v>
      </c>
    </row>
    <row r="69" spans="5:26" x14ac:dyDescent="0.3">
      <c r="K69" s="387"/>
      <c r="U69" s="368">
        <v>67</v>
      </c>
      <c r="V69" s="368">
        <v>380</v>
      </c>
      <c r="W69" s="368">
        <v>50</v>
      </c>
      <c r="X69" s="368">
        <f>SUM($W$3:W69)</f>
        <v>3350</v>
      </c>
      <c r="Z69" s="368">
        <v>670</v>
      </c>
    </row>
    <row r="70" spans="5:26" x14ac:dyDescent="0.3">
      <c r="N70" s="385"/>
      <c r="O70" s="386"/>
      <c r="U70" s="368">
        <v>68</v>
      </c>
      <c r="V70" s="368">
        <v>385</v>
      </c>
      <c r="W70" s="368">
        <v>50</v>
      </c>
      <c r="X70" s="368">
        <f>SUM($W$3:W70)</f>
        <v>3400</v>
      </c>
      <c r="Z70" s="368">
        <v>680</v>
      </c>
    </row>
    <row r="71" spans="5:26" x14ac:dyDescent="0.3">
      <c r="K71" s="387"/>
      <c r="N71" s="385"/>
      <c r="O71" s="386"/>
      <c r="U71" s="368">
        <v>69</v>
      </c>
      <c r="V71" s="368">
        <v>390</v>
      </c>
      <c r="W71" s="368">
        <v>50</v>
      </c>
      <c r="X71" s="368">
        <f>SUM($W$3:W71)</f>
        <v>3450</v>
      </c>
      <c r="Z71" s="368">
        <v>690</v>
      </c>
    </row>
    <row r="72" spans="5:26" x14ac:dyDescent="0.3">
      <c r="K72" s="387"/>
      <c r="L72" s="400"/>
      <c r="N72" s="395"/>
      <c r="O72" s="386"/>
      <c r="U72" s="368">
        <v>70</v>
      </c>
      <c r="V72" s="368">
        <v>395</v>
      </c>
      <c r="W72" s="368">
        <v>50</v>
      </c>
      <c r="X72" s="368">
        <f>SUM($W$3:W72)</f>
        <v>3500</v>
      </c>
      <c r="Z72" s="368">
        <v>700</v>
      </c>
    </row>
    <row r="73" spans="5:26" x14ac:dyDescent="0.3">
      <c r="K73" s="387"/>
      <c r="N73" s="385"/>
      <c r="O73" s="386"/>
      <c r="U73" s="396">
        <v>71</v>
      </c>
      <c r="V73" s="403">
        <v>400</v>
      </c>
      <c r="W73" s="368">
        <v>50</v>
      </c>
      <c r="X73" s="403">
        <f>SUM($W$3:W73)</f>
        <v>3550</v>
      </c>
      <c r="Y73" s="375" t="s">
        <v>2506</v>
      </c>
      <c r="Z73" s="396">
        <v>710</v>
      </c>
    </row>
    <row r="74" spans="5:26" x14ac:dyDescent="0.3">
      <c r="K74" s="387"/>
      <c r="N74" s="385"/>
      <c r="O74" s="386"/>
      <c r="U74" s="368">
        <v>72</v>
      </c>
      <c r="V74" s="368">
        <v>405</v>
      </c>
      <c r="W74" s="368">
        <v>50</v>
      </c>
      <c r="X74" s="368">
        <f>SUM($W$3:W74)</f>
        <v>3600</v>
      </c>
      <c r="Z74" s="368">
        <v>720</v>
      </c>
    </row>
    <row r="75" spans="5:26" x14ac:dyDescent="0.3">
      <c r="U75" s="368">
        <v>73</v>
      </c>
      <c r="V75" s="368">
        <v>410</v>
      </c>
      <c r="W75" s="368">
        <v>50</v>
      </c>
      <c r="X75" s="368">
        <f>SUM($W$3:W75)</f>
        <v>3650</v>
      </c>
      <c r="Z75" s="368">
        <v>730</v>
      </c>
    </row>
    <row r="76" spans="5:26" x14ac:dyDescent="0.3">
      <c r="U76" s="368">
        <v>74</v>
      </c>
      <c r="V76" s="368">
        <v>415</v>
      </c>
      <c r="W76" s="368">
        <v>50</v>
      </c>
      <c r="X76" s="368">
        <f>SUM($W$3:W76)</f>
        <v>3700</v>
      </c>
      <c r="Z76" s="368">
        <v>740</v>
      </c>
    </row>
    <row r="77" spans="5:26" x14ac:dyDescent="0.3">
      <c r="U77" s="368">
        <v>75</v>
      </c>
      <c r="V77" s="368">
        <v>420</v>
      </c>
      <c r="W77" s="368">
        <v>50</v>
      </c>
      <c r="X77" s="368">
        <f>SUM($W$3:W77)</f>
        <v>3750</v>
      </c>
      <c r="Z77" s="368">
        <v>750</v>
      </c>
    </row>
    <row r="78" spans="5:26" x14ac:dyDescent="0.3">
      <c r="U78" s="368">
        <v>76</v>
      </c>
      <c r="V78" s="368">
        <v>425</v>
      </c>
      <c r="W78" s="368">
        <v>50</v>
      </c>
      <c r="X78" s="368">
        <f>SUM($W$3:W78)</f>
        <v>3800</v>
      </c>
      <c r="Z78" s="368">
        <v>760</v>
      </c>
    </row>
    <row r="79" spans="5:26" x14ac:dyDescent="0.3">
      <c r="U79" s="368">
        <v>77</v>
      </c>
      <c r="V79" s="368">
        <v>430</v>
      </c>
      <c r="W79" s="368">
        <v>50</v>
      </c>
      <c r="X79" s="368">
        <f>SUM($W$3:W79)</f>
        <v>3850</v>
      </c>
      <c r="Z79" s="368">
        <v>770</v>
      </c>
    </row>
    <row r="80" spans="5:26" x14ac:dyDescent="0.3">
      <c r="U80" s="368">
        <v>78</v>
      </c>
      <c r="V80" s="368">
        <v>435</v>
      </c>
      <c r="W80" s="368">
        <v>50</v>
      </c>
      <c r="X80" s="368">
        <f>SUM($W$3:W80)</f>
        <v>3900</v>
      </c>
      <c r="Z80" s="368">
        <v>780</v>
      </c>
    </row>
    <row r="81" spans="1:26" x14ac:dyDescent="0.3">
      <c r="U81" s="368">
        <v>79</v>
      </c>
      <c r="V81" s="368">
        <v>440</v>
      </c>
      <c r="W81" s="368">
        <v>50</v>
      </c>
      <c r="X81" s="368">
        <f>SUM($W$3:W81)</f>
        <v>3950</v>
      </c>
      <c r="Z81" s="368">
        <v>790</v>
      </c>
    </row>
    <row r="82" spans="1:26" x14ac:dyDescent="0.3">
      <c r="U82" s="368">
        <v>80</v>
      </c>
      <c r="V82" s="368">
        <v>445</v>
      </c>
      <c r="W82" s="368">
        <v>50</v>
      </c>
      <c r="X82" s="368">
        <f>SUM($W$3:W82)</f>
        <v>4000</v>
      </c>
      <c r="Z82" s="368">
        <v>800</v>
      </c>
    </row>
    <row r="83" spans="1:26" x14ac:dyDescent="0.3">
      <c r="U83" s="368">
        <v>81</v>
      </c>
      <c r="V83" s="368">
        <v>450</v>
      </c>
      <c r="W83" s="368">
        <v>50</v>
      </c>
      <c r="X83" s="368">
        <f>SUM($W$3:W83)</f>
        <v>4050</v>
      </c>
      <c r="Z83" s="368">
        <v>810</v>
      </c>
    </row>
    <row r="84" spans="1:26" x14ac:dyDescent="0.3">
      <c r="U84" s="368">
        <v>82</v>
      </c>
      <c r="V84" s="368">
        <v>455</v>
      </c>
      <c r="W84" s="368">
        <v>50</v>
      </c>
      <c r="X84" s="368">
        <f>SUM($W$3:W84)</f>
        <v>4100</v>
      </c>
      <c r="Z84" s="368">
        <v>820</v>
      </c>
    </row>
    <row r="85" spans="1:26" x14ac:dyDescent="0.3">
      <c r="U85" s="368">
        <v>83</v>
      </c>
      <c r="V85" s="368">
        <v>460</v>
      </c>
      <c r="W85" s="368">
        <v>50</v>
      </c>
      <c r="X85" s="368">
        <f>SUM($W$3:W85)</f>
        <v>4150</v>
      </c>
      <c r="Z85" s="368">
        <v>830</v>
      </c>
    </row>
    <row r="86" spans="1:26" x14ac:dyDescent="0.3">
      <c r="U86" s="368">
        <v>84</v>
      </c>
      <c r="V86" s="368">
        <v>465</v>
      </c>
      <c r="W86" s="368">
        <v>50</v>
      </c>
      <c r="X86" s="368">
        <f>SUM($W$3:W86)</f>
        <v>4200</v>
      </c>
      <c r="Z86" s="368">
        <v>840</v>
      </c>
    </row>
    <row r="87" spans="1:26" x14ac:dyDescent="0.3">
      <c r="U87" s="368">
        <v>85</v>
      </c>
      <c r="V87" s="368">
        <v>470</v>
      </c>
      <c r="W87" s="368">
        <v>50</v>
      </c>
      <c r="X87" s="368">
        <f>SUM($W$3:W87)</f>
        <v>4250</v>
      </c>
      <c r="Z87" s="368">
        <v>850</v>
      </c>
    </row>
    <row r="88" spans="1:26" ht="33" x14ac:dyDescent="0.3">
      <c r="A88" s="398" t="s">
        <v>2516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U88" s="368">
        <v>86</v>
      </c>
      <c r="V88" s="368">
        <v>475</v>
      </c>
      <c r="W88" s="368">
        <v>50</v>
      </c>
      <c r="X88" s="368">
        <f>SUM($W$3:W88)</f>
        <v>4300</v>
      </c>
      <c r="Z88" s="368">
        <v>860</v>
      </c>
    </row>
    <row r="89" spans="1:26" ht="33" x14ac:dyDescent="0.3">
      <c r="A89" s="439" t="s">
        <v>2519</v>
      </c>
      <c r="B89" s="439" t="s">
        <v>2517</v>
      </c>
      <c r="C89" s="439" t="s">
        <v>2528</v>
      </c>
      <c r="D89" s="439" t="s">
        <v>2527</v>
      </c>
      <c r="E89" s="439" t="s">
        <v>2529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14">B90+D90+F89+I89</f>
        <v>1224800</v>
      </c>
      <c r="U89" s="368">
        <v>87</v>
      </c>
      <c r="V89" s="368">
        <v>480</v>
      </c>
      <c r="W89" s="368">
        <v>50</v>
      </c>
      <c r="X89" s="368">
        <f>SUM($W$3:W89)</f>
        <v>4350</v>
      </c>
      <c r="Z89" s="368">
        <v>870</v>
      </c>
    </row>
    <row r="90" spans="1:26" x14ac:dyDescent="0.3">
      <c r="A90" s="440" t="s">
        <v>2520</v>
      </c>
      <c r="B90" s="441">
        <v>210000</v>
      </c>
      <c r="C90" s="442">
        <v>300</v>
      </c>
      <c r="D90" s="441">
        <v>225000</v>
      </c>
      <c r="E90" s="442">
        <v>20</v>
      </c>
      <c r="F90" s="441">
        <v>29000</v>
      </c>
      <c r="G90" s="442">
        <v>150</v>
      </c>
      <c r="H90" s="443">
        <v>113250</v>
      </c>
      <c r="I90" s="400">
        <f t="shared" ref="I90:I98" si="15">H90*4</f>
        <v>453000</v>
      </c>
      <c r="J90" s="444">
        <f t="shared" si="14"/>
        <v>811000</v>
      </c>
      <c r="U90" s="368">
        <v>88</v>
      </c>
      <c r="V90" s="368">
        <v>485</v>
      </c>
      <c r="W90" s="368">
        <v>50</v>
      </c>
      <c r="X90" s="368">
        <f>SUM($W$3:W90)</f>
        <v>4400</v>
      </c>
      <c r="Z90" s="368">
        <v>880</v>
      </c>
    </row>
    <row r="91" spans="1:26" x14ac:dyDescent="0.3">
      <c r="A91" s="440" t="s">
        <v>2521</v>
      </c>
      <c r="B91" s="441">
        <v>189000</v>
      </c>
      <c r="C91" s="442">
        <v>150</v>
      </c>
      <c r="D91" s="441">
        <v>140000</v>
      </c>
      <c r="E91" s="442">
        <v>13</v>
      </c>
      <c r="F91" s="441">
        <v>19000</v>
      </c>
      <c r="G91" s="442">
        <v>180</v>
      </c>
      <c r="H91" s="443">
        <v>162900</v>
      </c>
      <c r="I91" s="400">
        <f t="shared" si="15"/>
        <v>651600</v>
      </c>
      <c r="J91" s="444">
        <f t="shared" si="14"/>
        <v>948600</v>
      </c>
      <c r="U91" s="368">
        <v>89</v>
      </c>
      <c r="V91" s="368">
        <v>490</v>
      </c>
      <c r="W91" s="368">
        <v>50</v>
      </c>
      <c r="X91" s="368">
        <f>SUM($W$3:W91)</f>
        <v>4450</v>
      </c>
      <c r="Z91" s="368">
        <v>890</v>
      </c>
    </row>
    <row r="92" spans="1:26" x14ac:dyDescent="0.3">
      <c r="A92" s="440" t="s">
        <v>2522</v>
      </c>
      <c r="B92" s="441">
        <v>203000</v>
      </c>
      <c r="C92" s="442">
        <v>70</v>
      </c>
      <c r="D92" s="441">
        <v>75000</v>
      </c>
      <c r="E92" s="442">
        <v>10</v>
      </c>
      <c r="F92" s="441">
        <v>29000</v>
      </c>
      <c r="G92" s="442">
        <v>114</v>
      </c>
      <c r="H92" s="443">
        <v>65550</v>
      </c>
      <c r="I92" s="400">
        <f t="shared" si="15"/>
        <v>262200</v>
      </c>
      <c r="J92" s="444">
        <f t="shared" si="14"/>
        <v>641200</v>
      </c>
      <c r="U92" s="368">
        <v>90</v>
      </c>
      <c r="V92" s="368">
        <v>495</v>
      </c>
      <c r="W92" s="368">
        <v>50</v>
      </c>
      <c r="X92" s="368">
        <f>SUM($W$3:W92)</f>
        <v>4500</v>
      </c>
      <c r="Z92" s="368">
        <v>900</v>
      </c>
    </row>
    <row r="93" spans="1:26" x14ac:dyDescent="0.3">
      <c r="A93" s="440" t="s">
        <v>2523</v>
      </c>
      <c r="B93" s="441">
        <v>210000</v>
      </c>
      <c r="C93" s="442">
        <v>150</v>
      </c>
      <c r="D93" s="441">
        <v>140000</v>
      </c>
      <c r="E93" s="442">
        <v>13</v>
      </c>
      <c r="F93" s="441">
        <v>64000</v>
      </c>
      <c r="G93" s="442">
        <v>184</v>
      </c>
      <c r="H93" s="443">
        <v>170200</v>
      </c>
      <c r="I93" s="400">
        <f t="shared" si="15"/>
        <v>680800</v>
      </c>
      <c r="J93" s="444">
        <f t="shared" si="14"/>
        <v>969800</v>
      </c>
      <c r="U93" s="396">
        <v>91</v>
      </c>
      <c r="V93" s="396">
        <v>500</v>
      </c>
      <c r="W93" s="368">
        <v>50</v>
      </c>
      <c r="X93" s="396">
        <f>SUM($W$3:W93)</f>
        <v>4550</v>
      </c>
      <c r="Y93" s="396"/>
      <c r="Z93" s="396">
        <v>910</v>
      </c>
    </row>
    <row r="94" spans="1:26" x14ac:dyDescent="0.3">
      <c r="A94" s="440" t="s">
        <v>2524</v>
      </c>
      <c r="B94" s="441">
        <v>210000</v>
      </c>
      <c r="C94" s="442">
        <v>10</v>
      </c>
      <c r="D94" s="441">
        <v>15000</v>
      </c>
      <c r="E94" s="442">
        <v>20</v>
      </c>
      <c r="F94" s="441">
        <v>6000</v>
      </c>
      <c r="G94" s="442">
        <v>157</v>
      </c>
      <c r="H94" s="443">
        <v>124030</v>
      </c>
      <c r="I94" s="400">
        <f t="shared" si="15"/>
        <v>496120</v>
      </c>
      <c r="J94" s="444">
        <f t="shared" si="14"/>
        <v>817120</v>
      </c>
      <c r="U94" s="368">
        <v>92</v>
      </c>
      <c r="V94" s="368">
        <v>505</v>
      </c>
      <c r="W94" s="368">
        <v>50</v>
      </c>
      <c r="X94" s="368">
        <f>SUM($W$3:W94)</f>
        <v>4600</v>
      </c>
      <c r="Z94" s="368">
        <v>920</v>
      </c>
    </row>
    <row r="95" spans="1:26" x14ac:dyDescent="0.3">
      <c r="A95" s="440" t="s">
        <v>2525</v>
      </c>
      <c r="B95" s="441">
        <v>210000</v>
      </c>
      <c r="C95" s="442">
        <v>100</v>
      </c>
      <c r="D95" s="441">
        <v>105000</v>
      </c>
      <c r="E95" s="442">
        <v>5</v>
      </c>
      <c r="F95" s="441">
        <v>44000</v>
      </c>
      <c r="G95" s="442">
        <v>135</v>
      </c>
      <c r="H95" s="443">
        <v>91800</v>
      </c>
      <c r="I95" s="400">
        <f t="shared" si="15"/>
        <v>367200</v>
      </c>
      <c r="J95" s="444">
        <f t="shared" si="14"/>
        <v>761200</v>
      </c>
      <c r="U95" s="368">
        <v>93</v>
      </c>
      <c r="V95" s="368">
        <v>510</v>
      </c>
      <c r="W95" s="368">
        <v>50</v>
      </c>
      <c r="X95" s="368">
        <f>SUM($W$3:W95)</f>
        <v>4650</v>
      </c>
      <c r="Z95" s="368">
        <v>930</v>
      </c>
    </row>
    <row r="96" spans="1:26" x14ac:dyDescent="0.3">
      <c r="A96" s="440" t="s">
        <v>2526</v>
      </c>
      <c r="B96" s="441">
        <v>210000</v>
      </c>
      <c r="C96" s="442">
        <v>150</v>
      </c>
      <c r="D96" s="441">
        <v>140000</v>
      </c>
      <c r="E96" s="442">
        <v>16</v>
      </c>
      <c r="F96" s="441">
        <v>144000</v>
      </c>
      <c r="G96" s="442">
        <v>216</v>
      </c>
      <c r="H96" s="443">
        <v>234360</v>
      </c>
      <c r="I96" s="400">
        <f t="shared" si="15"/>
        <v>937440</v>
      </c>
      <c r="J96" s="444">
        <f t="shared" si="14"/>
        <v>1566440</v>
      </c>
      <c r="U96" s="368">
        <v>94</v>
      </c>
      <c r="V96" s="368">
        <v>515</v>
      </c>
      <c r="W96" s="368">
        <v>50</v>
      </c>
      <c r="X96" s="368">
        <f>SUM($W$3:W96)</f>
        <v>4700</v>
      </c>
      <c r="Z96" s="368">
        <v>940</v>
      </c>
    </row>
    <row r="97" spans="1:26" x14ac:dyDescent="0.3">
      <c r="A97" s="440" t="s">
        <v>2535</v>
      </c>
      <c r="B97" s="441">
        <v>210000</v>
      </c>
      <c r="C97" s="442">
        <v>500</v>
      </c>
      <c r="D97" s="441">
        <v>275000</v>
      </c>
      <c r="E97" s="442">
        <v>30</v>
      </c>
      <c r="F97" s="442">
        <v>44000</v>
      </c>
      <c r="G97" s="442">
        <v>150</v>
      </c>
      <c r="H97" s="442">
        <v>113250</v>
      </c>
      <c r="I97" s="441">
        <f t="shared" si="15"/>
        <v>453000</v>
      </c>
      <c r="J97" s="444">
        <f t="shared" si="14"/>
        <v>777000</v>
      </c>
      <c r="U97" s="368">
        <v>95</v>
      </c>
      <c r="V97" s="368">
        <v>520</v>
      </c>
      <c r="W97" s="368">
        <v>50</v>
      </c>
      <c r="X97" s="368">
        <f>SUM($W$3:W97)</f>
        <v>4750</v>
      </c>
      <c r="Z97" s="368">
        <v>950</v>
      </c>
    </row>
    <row r="98" spans="1:26" x14ac:dyDescent="0.3">
      <c r="A98" s="440" t="s">
        <v>2536</v>
      </c>
      <c r="B98" s="441">
        <v>140000</v>
      </c>
      <c r="C98" s="442">
        <v>150</v>
      </c>
      <c r="D98" s="442">
        <v>140000</v>
      </c>
      <c r="E98" s="442">
        <v>16</v>
      </c>
      <c r="F98" s="441">
        <v>144000</v>
      </c>
      <c r="G98" s="442">
        <v>81</v>
      </c>
      <c r="H98" s="442">
        <v>33210</v>
      </c>
      <c r="I98" s="441">
        <f t="shared" si="15"/>
        <v>132840</v>
      </c>
      <c r="J98" s="444">
        <f t="shared" si="14"/>
        <v>761840</v>
      </c>
      <c r="U98" s="368">
        <v>96</v>
      </c>
      <c r="V98" s="368">
        <v>525</v>
      </c>
      <c r="W98" s="368">
        <v>50</v>
      </c>
      <c r="X98" s="368">
        <f>SUM($W$3:W98)</f>
        <v>4800</v>
      </c>
      <c r="Z98" s="368">
        <v>960</v>
      </c>
    </row>
    <row r="99" spans="1:26" x14ac:dyDescent="0.3">
      <c r="A99" s="440" t="s">
        <v>2537</v>
      </c>
      <c r="B99" s="441">
        <v>210000</v>
      </c>
      <c r="C99" s="442">
        <v>500</v>
      </c>
      <c r="D99" s="441">
        <v>275000</v>
      </c>
      <c r="E99" s="442">
        <v>30</v>
      </c>
      <c r="U99" s="368">
        <v>97</v>
      </c>
      <c r="V99" s="368">
        <v>530</v>
      </c>
      <c r="W99" s="368">
        <v>50</v>
      </c>
      <c r="X99" s="368">
        <f>SUM($W$3:W99)</f>
        <v>4850</v>
      </c>
      <c r="Z99" s="368">
        <v>970</v>
      </c>
    </row>
    <row r="100" spans="1:26" x14ac:dyDescent="0.3">
      <c r="U100" s="368">
        <v>98</v>
      </c>
      <c r="V100" s="368">
        <v>535</v>
      </c>
      <c r="W100" s="368">
        <v>50</v>
      </c>
      <c r="X100" s="368">
        <f>SUM($W$3:W100)</f>
        <v>4900</v>
      </c>
      <c r="Z100" s="368">
        <v>980</v>
      </c>
    </row>
    <row r="101" spans="1:26" x14ac:dyDescent="0.3">
      <c r="U101" s="368">
        <v>99</v>
      </c>
      <c r="V101" s="368">
        <v>540</v>
      </c>
      <c r="W101" s="368">
        <v>50</v>
      </c>
      <c r="X101" s="368">
        <f>SUM($W$3:W101)</f>
        <v>4950</v>
      </c>
      <c r="Z101" s="368">
        <v>990</v>
      </c>
    </row>
    <row r="102" spans="1:26" x14ac:dyDescent="0.3">
      <c r="U102" s="368">
        <v>100</v>
      </c>
      <c r="V102" s="368">
        <v>545</v>
      </c>
      <c r="W102" s="368">
        <v>50</v>
      </c>
      <c r="X102" s="368">
        <f>SUM($W$3:W102)</f>
        <v>5000</v>
      </c>
      <c r="Z102" s="368">
        <v>1000</v>
      </c>
    </row>
    <row r="103" spans="1:26" x14ac:dyDescent="0.3">
      <c r="U103" s="368">
        <v>101</v>
      </c>
      <c r="V103" s="368">
        <v>550</v>
      </c>
      <c r="W103" s="368">
        <v>50</v>
      </c>
      <c r="X103" s="368">
        <f>SUM($W$3:W103)</f>
        <v>5050</v>
      </c>
      <c r="Z103" s="368">
        <v>1010</v>
      </c>
    </row>
    <row r="104" spans="1:26" x14ac:dyDescent="0.3">
      <c r="U104" s="368">
        <v>102</v>
      </c>
      <c r="V104" s="368">
        <v>555</v>
      </c>
      <c r="W104" s="368">
        <v>50</v>
      </c>
      <c r="X104" s="368">
        <f>SUM($W$3:W104)</f>
        <v>5100</v>
      </c>
      <c r="Z104" s="368">
        <v>1020</v>
      </c>
    </row>
    <row r="105" spans="1:26" x14ac:dyDescent="0.3">
      <c r="U105" s="368">
        <v>103</v>
      </c>
      <c r="V105" s="368">
        <v>560</v>
      </c>
      <c r="W105" s="368">
        <v>50</v>
      </c>
      <c r="X105" s="368">
        <f>SUM($W$3:W105)</f>
        <v>5150</v>
      </c>
      <c r="Z105" s="368">
        <v>1030</v>
      </c>
    </row>
    <row r="106" spans="1:26" x14ac:dyDescent="0.3">
      <c r="U106" s="368">
        <v>104</v>
      </c>
      <c r="V106" s="368">
        <v>565</v>
      </c>
      <c r="W106" s="368">
        <v>50</v>
      </c>
      <c r="X106" s="368">
        <f>SUM($W$3:W106)</f>
        <v>5200</v>
      </c>
      <c r="Z106" s="368">
        <v>1040</v>
      </c>
    </row>
    <row r="107" spans="1:26" x14ac:dyDescent="0.3">
      <c r="U107" s="368">
        <v>105</v>
      </c>
      <c r="V107" s="368">
        <v>570</v>
      </c>
      <c r="W107" s="368">
        <v>50</v>
      </c>
      <c r="X107" s="368">
        <f>SUM($W$3:W107)</f>
        <v>5250</v>
      </c>
      <c r="Z107" s="368">
        <v>1050</v>
      </c>
    </row>
    <row r="108" spans="1:26" x14ac:dyDescent="0.3">
      <c r="U108" s="368">
        <v>106</v>
      </c>
      <c r="V108" s="368">
        <v>575</v>
      </c>
      <c r="W108" s="368">
        <v>50</v>
      </c>
      <c r="X108" s="368">
        <f>SUM($W$3:W108)</f>
        <v>5300</v>
      </c>
      <c r="Z108" s="368">
        <v>1060</v>
      </c>
    </row>
    <row r="109" spans="1:26" x14ac:dyDescent="0.3">
      <c r="U109" s="368">
        <v>107</v>
      </c>
      <c r="V109" s="368">
        <v>580</v>
      </c>
      <c r="W109" s="368">
        <v>50</v>
      </c>
      <c r="X109" s="368">
        <f>SUM($W$3:W109)</f>
        <v>5350</v>
      </c>
      <c r="Z109" s="368">
        <v>1070</v>
      </c>
    </row>
    <row r="110" spans="1:26" x14ac:dyDescent="0.3">
      <c r="U110" s="368">
        <v>108</v>
      </c>
      <c r="V110" s="368">
        <v>585</v>
      </c>
      <c r="W110" s="368">
        <v>50</v>
      </c>
      <c r="X110" s="368">
        <f>SUM($W$3:W110)</f>
        <v>5400</v>
      </c>
      <c r="Z110" s="368">
        <v>1080</v>
      </c>
    </row>
    <row r="111" spans="1:26" x14ac:dyDescent="0.3">
      <c r="U111" s="368">
        <v>109</v>
      </c>
      <c r="V111" s="368">
        <v>590</v>
      </c>
      <c r="W111" s="368">
        <v>50</v>
      </c>
      <c r="X111" s="368">
        <f>SUM($W$3:W111)</f>
        <v>5450</v>
      </c>
      <c r="Z111" s="368">
        <v>1090</v>
      </c>
    </row>
    <row r="112" spans="1:26" x14ac:dyDescent="0.3">
      <c r="U112" s="368">
        <v>110</v>
      </c>
      <c r="V112" s="368">
        <v>595</v>
      </c>
      <c r="W112" s="368">
        <v>50</v>
      </c>
      <c r="X112" s="368">
        <f>SUM($W$3:W112)</f>
        <v>5500</v>
      </c>
      <c r="Z112" s="368">
        <v>1100</v>
      </c>
    </row>
    <row r="113" spans="21:26" x14ac:dyDescent="0.3">
      <c r="U113" s="399">
        <v>111</v>
      </c>
      <c r="V113" s="403">
        <v>600</v>
      </c>
      <c r="W113" s="368">
        <v>50</v>
      </c>
      <c r="X113" s="403">
        <f>SUM($W$3:W113)</f>
        <v>5550</v>
      </c>
      <c r="Y113" s="375" t="s">
        <v>2507</v>
      </c>
      <c r="Z113" s="399">
        <v>1110</v>
      </c>
    </row>
    <row r="114" spans="21:26" x14ac:dyDescent="0.3">
      <c r="U114" s="368">
        <v>112</v>
      </c>
      <c r="V114" s="368">
        <v>605</v>
      </c>
      <c r="W114" s="368">
        <v>50</v>
      </c>
      <c r="X114" s="368">
        <f>SUM($W$3:W114)</f>
        <v>5600</v>
      </c>
      <c r="Z114" s="368">
        <v>1120</v>
      </c>
    </row>
    <row r="115" spans="21:26" x14ac:dyDescent="0.3">
      <c r="U115" s="368">
        <v>113</v>
      </c>
      <c r="V115" s="368">
        <v>610</v>
      </c>
      <c r="W115" s="368">
        <v>50</v>
      </c>
      <c r="X115" s="368">
        <f>SUM($W$3:W115)</f>
        <v>5650</v>
      </c>
      <c r="Z115" s="368">
        <v>1130</v>
      </c>
    </row>
    <row r="116" spans="21:26" x14ac:dyDescent="0.3">
      <c r="U116" s="368">
        <v>114</v>
      </c>
      <c r="V116" s="368">
        <v>615</v>
      </c>
      <c r="W116" s="368">
        <v>50</v>
      </c>
      <c r="X116" s="368">
        <f>SUM($W$3:W116)</f>
        <v>5700</v>
      </c>
      <c r="Z116" s="368">
        <v>1140</v>
      </c>
    </row>
    <row r="117" spans="21:26" x14ac:dyDescent="0.3">
      <c r="U117" s="368">
        <v>115</v>
      </c>
      <c r="V117" s="368">
        <v>620</v>
      </c>
      <c r="W117" s="368">
        <v>50</v>
      </c>
      <c r="X117" s="368">
        <f>SUM($W$3:W117)</f>
        <v>5750</v>
      </c>
      <c r="Z117" s="368">
        <v>1150</v>
      </c>
    </row>
    <row r="118" spans="21:26" x14ac:dyDescent="0.3">
      <c r="U118" s="368">
        <v>116</v>
      </c>
      <c r="V118" s="368">
        <v>625</v>
      </c>
      <c r="W118" s="368">
        <v>50</v>
      </c>
      <c r="X118" s="368">
        <f>SUM($W$3:W118)</f>
        <v>5800</v>
      </c>
      <c r="Z118" s="368">
        <v>1160</v>
      </c>
    </row>
    <row r="119" spans="21:26" x14ac:dyDescent="0.3">
      <c r="U119" s="368">
        <v>117</v>
      </c>
      <c r="V119" s="368">
        <v>630</v>
      </c>
      <c r="W119" s="368">
        <v>50</v>
      </c>
      <c r="X119" s="368">
        <f>SUM($W$3:W119)</f>
        <v>5850</v>
      </c>
      <c r="Z119" s="368">
        <v>1170</v>
      </c>
    </row>
    <row r="120" spans="21:26" x14ac:dyDescent="0.3">
      <c r="U120" s="368">
        <v>118</v>
      </c>
      <c r="V120" s="368">
        <v>635</v>
      </c>
      <c r="W120" s="368">
        <v>50</v>
      </c>
      <c r="X120" s="368">
        <f>SUM($W$3:W120)</f>
        <v>5900</v>
      </c>
      <c r="Z120" s="368">
        <v>1180</v>
      </c>
    </row>
    <row r="121" spans="21:26" x14ac:dyDescent="0.3">
      <c r="U121" s="368">
        <v>119</v>
      </c>
      <c r="V121" s="368">
        <v>640</v>
      </c>
      <c r="W121" s="368">
        <v>50</v>
      </c>
      <c r="X121" s="368">
        <f>SUM($W$3:W121)</f>
        <v>5950</v>
      </c>
      <c r="Z121" s="368">
        <v>1190</v>
      </c>
    </row>
    <row r="122" spans="21:26" x14ac:dyDescent="0.3">
      <c r="U122" s="368">
        <v>120</v>
      </c>
      <c r="V122" s="368">
        <v>645</v>
      </c>
      <c r="W122" s="368">
        <v>50</v>
      </c>
      <c r="X122" s="368">
        <f>SUM($W$3:W122)</f>
        <v>6000</v>
      </c>
      <c r="Z122" s="368">
        <v>1200</v>
      </c>
    </row>
    <row r="123" spans="21:26" x14ac:dyDescent="0.3">
      <c r="U123" s="368">
        <v>121</v>
      </c>
      <c r="V123" s="368">
        <v>650</v>
      </c>
      <c r="W123" s="368">
        <v>50</v>
      </c>
      <c r="X123" s="368">
        <f>SUM($W$3:W123)</f>
        <v>6050</v>
      </c>
      <c r="Z123" s="368">
        <v>1210</v>
      </c>
    </row>
    <row r="124" spans="21:26" x14ac:dyDescent="0.3">
      <c r="U124" s="368">
        <v>122</v>
      </c>
      <c r="V124" s="368">
        <v>655</v>
      </c>
      <c r="W124" s="368">
        <v>50</v>
      </c>
      <c r="X124" s="368">
        <f>SUM($W$3:W124)</f>
        <v>6100</v>
      </c>
      <c r="Z124" s="368">
        <v>1220</v>
      </c>
    </row>
    <row r="125" spans="21:26" x14ac:dyDescent="0.3">
      <c r="U125" s="368">
        <v>123</v>
      </c>
      <c r="V125" s="368">
        <v>660</v>
      </c>
      <c r="W125" s="368">
        <v>50</v>
      </c>
      <c r="X125" s="368">
        <f>SUM($W$3:W125)</f>
        <v>6150</v>
      </c>
      <c r="Z125" s="368">
        <v>1230</v>
      </c>
    </row>
    <row r="126" spans="21:26" x14ac:dyDescent="0.3">
      <c r="U126" s="368">
        <v>124</v>
      </c>
      <c r="V126" s="368">
        <v>665</v>
      </c>
      <c r="W126" s="368">
        <v>50</v>
      </c>
      <c r="X126" s="368">
        <f>SUM($W$3:W126)</f>
        <v>6200</v>
      </c>
      <c r="Z126" s="368">
        <v>1240</v>
      </c>
    </row>
    <row r="127" spans="21:26" x14ac:dyDescent="0.3">
      <c r="U127" s="368">
        <v>125</v>
      </c>
      <c r="V127" s="368">
        <v>670</v>
      </c>
      <c r="W127" s="368">
        <v>50</v>
      </c>
      <c r="X127" s="368">
        <f>SUM($W$3:W127)</f>
        <v>6250</v>
      </c>
      <c r="Z127" s="368">
        <v>1250</v>
      </c>
    </row>
    <row r="128" spans="21:26" x14ac:dyDescent="0.3">
      <c r="U128" s="368">
        <v>126</v>
      </c>
      <c r="V128" s="368">
        <v>675</v>
      </c>
      <c r="W128" s="368">
        <v>50</v>
      </c>
      <c r="X128" s="368">
        <f>SUM($W$3:W128)</f>
        <v>6300</v>
      </c>
      <c r="Z128" s="368">
        <v>1260</v>
      </c>
    </row>
    <row r="129" spans="21:26" x14ac:dyDescent="0.3">
      <c r="U129" s="368">
        <v>127</v>
      </c>
      <c r="V129" s="368">
        <v>680</v>
      </c>
      <c r="W129" s="368">
        <v>50</v>
      </c>
      <c r="X129" s="368">
        <f>SUM($W$3:W129)</f>
        <v>6350</v>
      </c>
      <c r="Z129" s="368">
        <v>1270</v>
      </c>
    </row>
    <row r="130" spans="21:26" x14ac:dyDescent="0.3">
      <c r="U130" s="368">
        <v>128</v>
      </c>
      <c r="V130" s="368">
        <v>685</v>
      </c>
      <c r="W130" s="368">
        <v>50</v>
      </c>
      <c r="X130" s="368">
        <f>SUM($W$3:W130)</f>
        <v>6400</v>
      </c>
      <c r="Z130" s="368">
        <v>1280</v>
      </c>
    </row>
    <row r="131" spans="21:26" x14ac:dyDescent="0.3">
      <c r="U131" s="368">
        <v>129</v>
      </c>
      <c r="V131" s="368">
        <v>690</v>
      </c>
      <c r="W131" s="368">
        <v>50</v>
      </c>
      <c r="X131" s="368">
        <f>SUM($W$3:W131)</f>
        <v>6450</v>
      </c>
      <c r="Z131" s="368">
        <v>1290</v>
      </c>
    </row>
    <row r="132" spans="21:26" x14ac:dyDescent="0.3">
      <c r="U132" s="368">
        <v>130</v>
      </c>
      <c r="V132" s="368">
        <v>695</v>
      </c>
      <c r="W132" s="368">
        <v>50</v>
      </c>
      <c r="X132" s="368">
        <f>SUM($W$3:W132)</f>
        <v>6500</v>
      </c>
      <c r="Z132" s="368">
        <v>1300</v>
      </c>
    </row>
    <row r="133" spans="21:26" x14ac:dyDescent="0.3">
      <c r="U133" s="368">
        <v>131</v>
      </c>
      <c r="V133" s="368">
        <v>700</v>
      </c>
      <c r="W133" s="368">
        <v>50</v>
      </c>
      <c r="X133" s="368">
        <f>SUM($W$3:W133)</f>
        <v>6550</v>
      </c>
      <c r="Z133" s="368">
        <v>1310</v>
      </c>
    </row>
    <row r="134" spans="21:26" x14ac:dyDescent="0.3">
      <c r="U134" s="368">
        <v>132</v>
      </c>
      <c r="V134" s="368">
        <v>705</v>
      </c>
      <c r="W134" s="368">
        <v>50</v>
      </c>
      <c r="X134" s="368">
        <f>SUM($W$3:W134)</f>
        <v>6600</v>
      </c>
      <c r="Z134" s="368">
        <v>1320</v>
      </c>
    </row>
    <row r="135" spans="21:26" x14ac:dyDescent="0.3">
      <c r="U135" s="368">
        <v>133</v>
      </c>
      <c r="V135" s="368">
        <v>710</v>
      </c>
      <c r="W135" s="368">
        <v>50</v>
      </c>
      <c r="X135" s="368">
        <f>SUM($W$3:W135)</f>
        <v>6650</v>
      </c>
      <c r="Z135" s="368">
        <v>1330</v>
      </c>
    </row>
    <row r="136" spans="21:26" x14ac:dyDescent="0.3">
      <c r="U136" s="368">
        <v>134</v>
      </c>
      <c r="V136" s="368">
        <v>715</v>
      </c>
      <c r="W136" s="368">
        <v>50</v>
      </c>
      <c r="X136" s="368">
        <f>SUM($W$3:W136)</f>
        <v>6700</v>
      </c>
      <c r="Z136" s="368">
        <v>1340</v>
      </c>
    </row>
    <row r="137" spans="21:26" x14ac:dyDescent="0.3">
      <c r="U137" s="368">
        <v>135</v>
      </c>
      <c r="V137" s="368">
        <v>720</v>
      </c>
      <c r="W137" s="368">
        <v>50</v>
      </c>
      <c r="X137" s="368">
        <f>SUM($W$3:W137)</f>
        <v>6750</v>
      </c>
      <c r="Z137" s="368">
        <v>1350</v>
      </c>
    </row>
    <row r="138" spans="21:26" x14ac:dyDescent="0.3">
      <c r="U138" s="368">
        <v>136</v>
      </c>
      <c r="V138" s="368">
        <v>725</v>
      </c>
      <c r="W138" s="368">
        <v>50</v>
      </c>
      <c r="X138" s="368">
        <f>SUM($W$3:W138)</f>
        <v>6800</v>
      </c>
      <c r="Z138" s="368">
        <v>1360</v>
      </c>
    </row>
    <row r="139" spans="21:26" x14ac:dyDescent="0.3">
      <c r="U139" s="368">
        <v>137</v>
      </c>
      <c r="V139" s="368">
        <v>730</v>
      </c>
      <c r="W139" s="368">
        <v>50</v>
      </c>
      <c r="X139" s="368">
        <f>SUM($W$3:W139)</f>
        <v>6850</v>
      </c>
      <c r="Z139" s="368">
        <v>1370</v>
      </c>
    </row>
    <row r="140" spans="21:26" x14ac:dyDescent="0.3">
      <c r="U140" s="368">
        <v>138</v>
      </c>
      <c r="V140" s="368">
        <v>735</v>
      </c>
      <c r="W140" s="368">
        <v>50</v>
      </c>
      <c r="X140" s="368">
        <f>SUM($W$3:W140)</f>
        <v>6900</v>
      </c>
      <c r="Z140" s="368">
        <v>1380</v>
      </c>
    </row>
    <row r="141" spans="21:26" x14ac:dyDescent="0.3">
      <c r="U141" s="368">
        <v>139</v>
      </c>
      <c r="V141" s="368">
        <v>740</v>
      </c>
      <c r="W141" s="368">
        <v>50</v>
      </c>
      <c r="X141" s="368">
        <f>SUM($W$3:W141)</f>
        <v>6950</v>
      </c>
      <c r="Z141" s="368">
        <v>1390</v>
      </c>
    </row>
    <row r="142" spans="21:26" x14ac:dyDescent="0.3">
      <c r="U142" s="368">
        <v>140</v>
      </c>
      <c r="V142" s="368">
        <v>745</v>
      </c>
      <c r="W142" s="368">
        <v>50</v>
      </c>
      <c r="X142" s="368">
        <f>SUM($W$3:W142)</f>
        <v>7000</v>
      </c>
      <c r="Z142" s="368">
        <v>1400</v>
      </c>
    </row>
    <row r="143" spans="21:26" x14ac:dyDescent="0.3">
      <c r="U143" s="368">
        <v>141</v>
      </c>
      <c r="V143" s="368">
        <v>750</v>
      </c>
      <c r="W143" s="368">
        <v>50</v>
      </c>
      <c r="X143" s="368">
        <f>SUM($W$3:W143)</f>
        <v>7050</v>
      </c>
      <c r="Z143" s="368">
        <v>1410</v>
      </c>
    </row>
    <row r="144" spans="21:26" x14ac:dyDescent="0.3">
      <c r="U144" s="368">
        <v>142</v>
      </c>
      <c r="V144" s="368">
        <v>755</v>
      </c>
      <c r="W144" s="368">
        <v>50</v>
      </c>
      <c r="X144" s="368">
        <f>SUM($W$3:W144)</f>
        <v>7100</v>
      </c>
      <c r="Z144" s="368">
        <v>1420</v>
      </c>
    </row>
    <row r="145" spans="21:26" x14ac:dyDescent="0.3">
      <c r="U145" s="368">
        <v>143</v>
      </c>
      <c r="V145" s="368">
        <v>760</v>
      </c>
      <c r="W145" s="368">
        <v>50</v>
      </c>
      <c r="X145" s="368">
        <f>SUM($W$3:W145)</f>
        <v>7150</v>
      </c>
      <c r="Z145" s="368">
        <v>1430</v>
      </c>
    </row>
    <row r="146" spans="21:26" x14ac:dyDescent="0.3">
      <c r="U146" s="368">
        <v>144</v>
      </c>
      <c r="V146" s="368">
        <v>765</v>
      </c>
      <c r="W146" s="368">
        <v>50</v>
      </c>
      <c r="X146" s="368">
        <f>SUM($W$3:W146)</f>
        <v>7200</v>
      </c>
      <c r="Z146" s="368">
        <v>1440</v>
      </c>
    </row>
    <row r="147" spans="21:26" x14ac:dyDescent="0.3">
      <c r="U147" s="368">
        <v>145</v>
      </c>
      <c r="V147" s="368">
        <v>770</v>
      </c>
      <c r="W147" s="368">
        <v>50</v>
      </c>
      <c r="X147" s="368">
        <f>SUM($W$3:W147)</f>
        <v>7250</v>
      </c>
      <c r="Z147" s="368">
        <v>1450</v>
      </c>
    </row>
    <row r="148" spans="21:26" x14ac:dyDescent="0.3">
      <c r="U148" s="368">
        <v>146</v>
      </c>
      <c r="V148" s="368">
        <v>775</v>
      </c>
      <c r="W148" s="368">
        <v>50</v>
      </c>
      <c r="X148" s="368">
        <f>SUM($W$3:W148)</f>
        <v>7300</v>
      </c>
      <c r="Z148" s="368">
        <v>1460</v>
      </c>
    </row>
    <row r="149" spans="21:26" x14ac:dyDescent="0.3">
      <c r="U149" s="368">
        <v>147</v>
      </c>
      <c r="V149" s="368">
        <v>780</v>
      </c>
      <c r="W149" s="368">
        <v>50</v>
      </c>
      <c r="X149" s="368">
        <f>SUM($W$3:W149)</f>
        <v>7350</v>
      </c>
      <c r="Z149" s="368">
        <v>1470</v>
      </c>
    </row>
    <row r="150" spans="21:26" x14ac:dyDescent="0.3">
      <c r="U150" s="368">
        <v>148</v>
      </c>
      <c r="V150" s="368">
        <v>785</v>
      </c>
      <c r="W150" s="368">
        <v>50</v>
      </c>
      <c r="X150" s="368">
        <f>SUM($W$3:W150)</f>
        <v>7400</v>
      </c>
      <c r="Z150" s="368">
        <v>1480</v>
      </c>
    </row>
    <row r="151" spans="21:26" x14ac:dyDescent="0.3">
      <c r="U151" s="368">
        <v>149</v>
      </c>
      <c r="V151" s="368">
        <v>790</v>
      </c>
      <c r="W151" s="368">
        <v>50</v>
      </c>
      <c r="X151" s="368">
        <f>SUM($W$3:W151)</f>
        <v>7450</v>
      </c>
      <c r="Z151" s="368">
        <v>1490</v>
      </c>
    </row>
    <row r="152" spans="21:26" x14ac:dyDescent="0.3">
      <c r="U152" s="368">
        <v>150</v>
      </c>
      <c r="V152" s="368">
        <v>795</v>
      </c>
      <c r="W152" s="368">
        <v>50</v>
      </c>
      <c r="X152" s="368">
        <f>SUM($W$3:W152)</f>
        <v>7500</v>
      </c>
      <c r="Z152" s="368">
        <v>1500</v>
      </c>
    </row>
    <row r="153" spans="21:26" x14ac:dyDescent="0.3">
      <c r="U153" s="396">
        <v>151</v>
      </c>
      <c r="V153" s="403">
        <v>800</v>
      </c>
      <c r="W153" s="368">
        <v>50</v>
      </c>
      <c r="X153" s="403">
        <f>SUM($W$3:W153)</f>
        <v>7550</v>
      </c>
      <c r="Y153" s="368" t="s">
        <v>2512</v>
      </c>
      <c r="Z153" s="396">
        <v>1510</v>
      </c>
    </row>
    <row r="154" spans="21:26" x14ac:dyDescent="0.3">
      <c r="U154" s="368">
        <v>152</v>
      </c>
      <c r="V154" s="368">
        <v>805</v>
      </c>
      <c r="W154" s="368">
        <v>50</v>
      </c>
      <c r="X154" s="368">
        <f>SUM($W$3:W154)</f>
        <v>7600</v>
      </c>
      <c r="Z154" s="368">
        <v>1520</v>
      </c>
    </row>
    <row r="155" spans="21:26" x14ac:dyDescent="0.3">
      <c r="U155" s="368">
        <v>153</v>
      </c>
      <c r="V155" s="368">
        <v>810</v>
      </c>
      <c r="W155" s="368">
        <v>50</v>
      </c>
      <c r="X155" s="368">
        <f>SUM($W$3:W155)</f>
        <v>7650</v>
      </c>
      <c r="Z155" s="368">
        <v>1530</v>
      </c>
    </row>
    <row r="156" spans="21:26" x14ac:dyDescent="0.3">
      <c r="U156" s="368">
        <v>154</v>
      </c>
      <c r="V156" s="368">
        <v>815</v>
      </c>
      <c r="W156" s="368">
        <v>50</v>
      </c>
      <c r="X156" s="368">
        <f>SUM($W$3:W156)</f>
        <v>7700</v>
      </c>
      <c r="Z156" s="368">
        <v>1540</v>
      </c>
    </row>
    <row r="157" spans="21:26" x14ac:dyDescent="0.3">
      <c r="U157" s="368">
        <v>155</v>
      </c>
      <c r="V157" s="368">
        <v>820</v>
      </c>
      <c r="W157" s="368">
        <v>50</v>
      </c>
      <c r="X157" s="368">
        <f>SUM($W$3:W157)</f>
        <v>7750</v>
      </c>
      <c r="Z157" s="368">
        <v>1550</v>
      </c>
    </row>
    <row r="158" spans="21:26" x14ac:dyDescent="0.3">
      <c r="U158" s="368">
        <v>156</v>
      </c>
      <c r="V158" s="368">
        <v>825</v>
      </c>
      <c r="W158" s="368">
        <v>50</v>
      </c>
      <c r="X158" s="368">
        <f>SUM($W$3:W158)</f>
        <v>7800</v>
      </c>
      <c r="Z158" s="368">
        <v>1560</v>
      </c>
    </row>
    <row r="159" spans="21:26" x14ac:dyDescent="0.3">
      <c r="U159" s="368">
        <v>157</v>
      </c>
      <c r="V159" s="368">
        <v>830</v>
      </c>
      <c r="W159" s="368">
        <v>50</v>
      </c>
      <c r="X159" s="368">
        <f>SUM($W$3:W159)</f>
        <v>7850</v>
      </c>
      <c r="Z159" s="368">
        <v>1570</v>
      </c>
    </row>
    <row r="160" spans="21:26" x14ac:dyDescent="0.3">
      <c r="U160" s="368">
        <v>158</v>
      </c>
      <c r="V160" s="368">
        <v>835</v>
      </c>
      <c r="W160" s="368">
        <v>50</v>
      </c>
      <c r="X160" s="368">
        <f>SUM($W$3:W160)</f>
        <v>7900</v>
      </c>
      <c r="Z160" s="368">
        <v>1580</v>
      </c>
    </row>
    <row r="161" spans="21:26" x14ac:dyDescent="0.3">
      <c r="U161" s="368">
        <v>159</v>
      </c>
      <c r="V161" s="368">
        <v>840</v>
      </c>
      <c r="W161" s="368">
        <v>50</v>
      </c>
      <c r="X161" s="368">
        <f>SUM($W$3:W161)</f>
        <v>7950</v>
      </c>
      <c r="Z161" s="368">
        <v>1590</v>
      </c>
    </row>
    <row r="162" spans="21:26" x14ac:dyDescent="0.3">
      <c r="U162" s="368">
        <v>160</v>
      </c>
      <c r="V162" s="368">
        <v>845</v>
      </c>
      <c r="W162" s="368">
        <v>50</v>
      </c>
      <c r="X162" s="368">
        <f>SUM($W$3:W162)</f>
        <v>8000</v>
      </c>
      <c r="Z162" s="368">
        <v>1600</v>
      </c>
    </row>
    <row r="163" spans="21:26" x14ac:dyDescent="0.3">
      <c r="U163" s="368">
        <v>161</v>
      </c>
      <c r="V163" s="368">
        <v>850</v>
      </c>
      <c r="W163" s="368">
        <v>50</v>
      </c>
      <c r="X163" s="368">
        <f>SUM($W$3:W163)</f>
        <v>8050</v>
      </c>
      <c r="Z163" s="368">
        <v>1610</v>
      </c>
    </row>
    <row r="164" spans="21:26" x14ac:dyDescent="0.3">
      <c r="U164" s="368">
        <v>162</v>
      </c>
      <c r="V164" s="368">
        <v>855</v>
      </c>
      <c r="W164" s="368">
        <v>50</v>
      </c>
      <c r="X164" s="368">
        <f>SUM($W$3:W164)</f>
        <v>8100</v>
      </c>
      <c r="Z164" s="368">
        <v>1620</v>
      </c>
    </row>
    <row r="165" spans="21:26" x14ac:dyDescent="0.3">
      <c r="U165" s="368">
        <v>163</v>
      </c>
      <c r="V165" s="368">
        <v>860</v>
      </c>
      <c r="W165" s="368">
        <v>50</v>
      </c>
      <c r="X165" s="368">
        <f>SUM($W$3:W165)</f>
        <v>8150</v>
      </c>
      <c r="Z165" s="368">
        <v>1630</v>
      </c>
    </row>
    <row r="166" spans="21:26" x14ac:dyDescent="0.3">
      <c r="U166" s="368">
        <v>164</v>
      </c>
      <c r="V166" s="368">
        <v>865</v>
      </c>
      <c r="W166" s="368">
        <v>50</v>
      </c>
      <c r="X166" s="368">
        <f>SUM($W$3:W166)</f>
        <v>8200</v>
      </c>
      <c r="Z166" s="368">
        <v>1640</v>
      </c>
    </row>
    <row r="167" spans="21:26" x14ac:dyDescent="0.3">
      <c r="U167" s="368">
        <v>165</v>
      </c>
      <c r="V167" s="368">
        <v>870</v>
      </c>
      <c r="W167" s="368">
        <v>50</v>
      </c>
      <c r="X167" s="368">
        <f>SUM($W$3:W167)</f>
        <v>8250</v>
      </c>
      <c r="Z167" s="368">
        <v>1650</v>
      </c>
    </row>
    <row r="168" spans="21:26" x14ac:dyDescent="0.3">
      <c r="U168" s="368">
        <v>166</v>
      </c>
      <c r="V168" s="368">
        <v>875</v>
      </c>
      <c r="W168" s="368">
        <v>50</v>
      </c>
      <c r="X168" s="368">
        <f>SUM($W$3:W168)</f>
        <v>8300</v>
      </c>
      <c r="Z168" s="368">
        <v>1660</v>
      </c>
    </row>
    <row r="169" spans="21:26" x14ac:dyDescent="0.3">
      <c r="U169" s="368">
        <v>167</v>
      </c>
      <c r="V169" s="368">
        <v>880</v>
      </c>
      <c r="W169" s="368">
        <v>50</v>
      </c>
      <c r="X169" s="368">
        <f>SUM($W$3:W169)</f>
        <v>8350</v>
      </c>
      <c r="Z169" s="368">
        <v>1670</v>
      </c>
    </row>
    <row r="170" spans="21:26" x14ac:dyDescent="0.3">
      <c r="U170" s="368">
        <v>168</v>
      </c>
      <c r="V170" s="368">
        <v>885</v>
      </c>
      <c r="W170" s="368">
        <v>50</v>
      </c>
      <c r="X170" s="368">
        <f>SUM($W$3:W170)</f>
        <v>8400</v>
      </c>
      <c r="Z170" s="368">
        <v>1680</v>
      </c>
    </row>
    <row r="171" spans="21:26" x14ac:dyDescent="0.3">
      <c r="U171" s="368">
        <v>169</v>
      </c>
      <c r="V171" s="368">
        <v>890</v>
      </c>
      <c r="W171" s="368">
        <v>50</v>
      </c>
      <c r="X171" s="368">
        <f>SUM($W$3:W171)</f>
        <v>8450</v>
      </c>
      <c r="Z171" s="368">
        <v>1690</v>
      </c>
    </row>
    <row r="172" spans="21:26" x14ac:dyDescent="0.3">
      <c r="U172" s="368">
        <v>170</v>
      </c>
      <c r="V172" s="368">
        <v>895</v>
      </c>
      <c r="W172" s="368">
        <v>50</v>
      </c>
      <c r="X172" s="368">
        <f>SUM($W$3:W172)</f>
        <v>8500</v>
      </c>
      <c r="Z172" s="368">
        <v>1700</v>
      </c>
    </row>
    <row r="173" spans="21:26" x14ac:dyDescent="0.3">
      <c r="U173" s="368">
        <v>171</v>
      </c>
      <c r="V173" s="368">
        <v>900</v>
      </c>
      <c r="W173" s="368">
        <v>50</v>
      </c>
      <c r="X173" s="368">
        <f>SUM($W$3:W173)</f>
        <v>8550</v>
      </c>
      <c r="Z173" s="368">
        <v>1710</v>
      </c>
    </row>
    <row r="174" spans="21:26" x14ac:dyDescent="0.3">
      <c r="U174" s="368">
        <v>172</v>
      </c>
      <c r="V174" s="368">
        <v>905</v>
      </c>
      <c r="W174" s="368">
        <v>50</v>
      </c>
      <c r="X174" s="368">
        <f>SUM($W$3:W174)</f>
        <v>8600</v>
      </c>
      <c r="Z174" s="368">
        <v>1720</v>
      </c>
    </row>
    <row r="175" spans="21:26" x14ac:dyDescent="0.3">
      <c r="U175" s="368">
        <v>173</v>
      </c>
      <c r="V175" s="368">
        <v>910</v>
      </c>
      <c r="W175" s="368">
        <v>50</v>
      </c>
      <c r="X175" s="368">
        <f>SUM($W$3:W175)</f>
        <v>8650</v>
      </c>
      <c r="Z175" s="368">
        <v>1730</v>
      </c>
    </row>
    <row r="176" spans="21:26" x14ac:dyDescent="0.3">
      <c r="U176" s="368">
        <v>174</v>
      </c>
      <c r="V176" s="368">
        <v>915</v>
      </c>
      <c r="W176" s="368">
        <v>50</v>
      </c>
      <c r="X176" s="368">
        <f>SUM($W$3:W176)</f>
        <v>8700</v>
      </c>
      <c r="Z176" s="368">
        <v>1740</v>
      </c>
    </row>
    <row r="177" spans="21:26" x14ac:dyDescent="0.3">
      <c r="U177" s="368">
        <v>175</v>
      </c>
      <c r="V177" s="368">
        <v>920</v>
      </c>
      <c r="W177" s="368">
        <v>50</v>
      </c>
      <c r="X177" s="368">
        <f>SUM($W$3:W177)</f>
        <v>8750</v>
      </c>
      <c r="Z177" s="368">
        <v>1750</v>
      </c>
    </row>
    <row r="178" spans="21:26" x14ac:dyDescent="0.3">
      <c r="U178" s="368">
        <v>176</v>
      </c>
      <c r="V178" s="368">
        <v>925</v>
      </c>
      <c r="W178" s="368">
        <v>50</v>
      </c>
      <c r="X178" s="368">
        <f>SUM($W$3:W178)</f>
        <v>8800</v>
      </c>
      <c r="Z178" s="368">
        <v>1760</v>
      </c>
    </row>
    <row r="179" spans="21:26" x14ac:dyDescent="0.3">
      <c r="U179" s="368">
        <v>177</v>
      </c>
      <c r="V179" s="368">
        <v>930</v>
      </c>
      <c r="W179" s="368">
        <v>50</v>
      </c>
      <c r="X179" s="368">
        <f>SUM($W$3:W179)</f>
        <v>8850</v>
      </c>
      <c r="Z179" s="368">
        <v>1770</v>
      </c>
    </row>
    <row r="180" spans="21:26" x14ac:dyDescent="0.3">
      <c r="U180" s="368">
        <v>178</v>
      </c>
      <c r="V180" s="368">
        <v>935</v>
      </c>
      <c r="W180" s="368">
        <v>50</v>
      </c>
      <c r="X180" s="368">
        <f>SUM($W$3:W180)</f>
        <v>8900</v>
      </c>
      <c r="Z180" s="368">
        <v>1780</v>
      </c>
    </row>
    <row r="181" spans="21:26" x14ac:dyDescent="0.3">
      <c r="U181" s="368">
        <v>179</v>
      </c>
      <c r="V181" s="368">
        <v>940</v>
      </c>
      <c r="W181" s="368">
        <v>50</v>
      </c>
      <c r="X181" s="368">
        <f>SUM($W$3:W181)</f>
        <v>8950</v>
      </c>
      <c r="Z181" s="368">
        <v>1790</v>
      </c>
    </row>
    <row r="182" spans="21:26" x14ac:dyDescent="0.3">
      <c r="U182" s="368">
        <v>180</v>
      </c>
      <c r="V182" s="368">
        <v>945</v>
      </c>
      <c r="W182" s="368">
        <v>50</v>
      </c>
      <c r="X182" s="368">
        <f>SUM($W$3:W182)</f>
        <v>9000</v>
      </c>
      <c r="Z182" s="368">
        <v>1800</v>
      </c>
    </row>
    <row r="183" spans="21:26" x14ac:dyDescent="0.3">
      <c r="U183" s="368">
        <v>181</v>
      </c>
      <c r="V183" s="368">
        <v>950</v>
      </c>
      <c r="W183" s="368">
        <v>50</v>
      </c>
      <c r="X183" s="368">
        <f>SUM($W$3:W183)</f>
        <v>9050</v>
      </c>
      <c r="Z183" s="368">
        <v>1810</v>
      </c>
    </row>
    <row r="184" spans="21:26" x14ac:dyDescent="0.3">
      <c r="U184" s="368">
        <v>182</v>
      </c>
      <c r="V184" s="368">
        <v>955</v>
      </c>
      <c r="W184" s="368">
        <v>50</v>
      </c>
      <c r="X184" s="368">
        <f>SUM($W$3:W184)</f>
        <v>9100</v>
      </c>
      <c r="Z184" s="368">
        <v>1820</v>
      </c>
    </row>
    <row r="185" spans="21:26" x14ac:dyDescent="0.3">
      <c r="U185" s="368">
        <v>183</v>
      </c>
      <c r="V185" s="368">
        <v>960</v>
      </c>
      <c r="W185" s="368">
        <v>50</v>
      </c>
      <c r="X185" s="368">
        <f>SUM($W$3:W185)</f>
        <v>9150</v>
      </c>
      <c r="Z185" s="368">
        <v>1830</v>
      </c>
    </row>
    <row r="186" spans="21:26" x14ac:dyDescent="0.3">
      <c r="U186" s="368">
        <v>184</v>
      </c>
      <c r="V186" s="368">
        <v>965</v>
      </c>
      <c r="W186" s="368">
        <v>50</v>
      </c>
      <c r="X186" s="368">
        <f>SUM($W$3:W186)</f>
        <v>9200</v>
      </c>
      <c r="Z186" s="368">
        <v>1840</v>
      </c>
    </row>
    <row r="187" spans="21:26" x14ac:dyDescent="0.3">
      <c r="U187" s="368">
        <v>185</v>
      </c>
      <c r="V187" s="368">
        <v>970</v>
      </c>
      <c r="W187" s="368">
        <v>50</v>
      </c>
      <c r="X187" s="368">
        <f>SUM($W$3:W187)</f>
        <v>9250</v>
      </c>
      <c r="Z187" s="368">
        <v>1850</v>
      </c>
    </row>
    <row r="188" spans="21:26" x14ac:dyDescent="0.3">
      <c r="U188" s="368">
        <v>186</v>
      </c>
      <c r="V188" s="368">
        <v>975</v>
      </c>
      <c r="W188" s="368">
        <v>50</v>
      </c>
      <c r="X188" s="368">
        <f>SUM($W$3:W188)</f>
        <v>9300</v>
      </c>
      <c r="Z188" s="368">
        <v>1860</v>
      </c>
    </row>
    <row r="189" spans="21:26" x14ac:dyDescent="0.3">
      <c r="U189" s="368">
        <v>187</v>
      </c>
      <c r="V189" s="368">
        <v>980</v>
      </c>
      <c r="W189" s="368">
        <v>50</v>
      </c>
      <c r="X189" s="368">
        <f>SUM($W$3:W189)</f>
        <v>9350</v>
      </c>
      <c r="Z189" s="368">
        <v>1870</v>
      </c>
    </row>
    <row r="190" spans="21:26" x14ac:dyDescent="0.3">
      <c r="U190" s="368">
        <v>188</v>
      </c>
      <c r="V190" s="368">
        <v>985</v>
      </c>
      <c r="W190" s="368">
        <v>50</v>
      </c>
      <c r="X190" s="368">
        <f>SUM($W$3:W190)</f>
        <v>9400</v>
      </c>
      <c r="Z190" s="368">
        <v>1880</v>
      </c>
    </row>
    <row r="191" spans="21:26" x14ac:dyDescent="0.3">
      <c r="U191" s="368">
        <v>189</v>
      </c>
      <c r="V191" s="368">
        <v>990</v>
      </c>
      <c r="W191" s="368">
        <v>50</v>
      </c>
      <c r="X191" s="368">
        <f>SUM($W$3:W191)</f>
        <v>9450</v>
      </c>
      <c r="Z191" s="368">
        <v>1890</v>
      </c>
    </row>
    <row r="192" spans="21:26" x14ac:dyDescent="0.3">
      <c r="U192" s="368">
        <v>190</v>
      </c>
      <c r="V192" s="368">
        <v>995</v>
      </c>
      <c r="W192" s="368">
        <v>50</v>
      </c>
      <c r="X192" s="368">
        <f>SUM($W$3:W192)</f>
        <v>9500</v>
      </c>
      <c r="Z192" s="368">
        <v>1900</v>
      </c>
    </row>
    <row r="193" spans="21:26" x14ac:dyDescent="0.3">
      <c r="U193" s="368">
        <v>191</v>
      </c>
      <c r="V193" s="368">
        <v>1000</v>
      </c>
      <c r="W193" s="368">
        <v>50</v>
      </c>
      <c r="X193" s="368">
        <f>SUM($W$3:W193)</f>
        <v>9550</v>
      </c>
      <c r="Z193" s="368">
        <v>1910</v>
      </c>
    </row>
    <row r="194" spans="21:26" x14ac:dyDescent="0.3">
      <c r="U194" s="368">
        <v>192</v>
      </c>
      <c r="V194" s="368">
        <v>1005</v>
      </c>
      <c r="W194" s="368">
        <v>50</v>
      </c>
      <c r="X194" s="368">
        <f>SUM($W$3:W194)</f>
        <v>9600</v>
      </c>
      <c r="Z194" s="368">
        <v>1920</v>
      </c>
    </row>
    <row r="195" spans="21:26" x14ac:dyDescent="0.3">
      <c r="U195" s="368">
        <v>193</v>
      </c>
      <c r="V195" s="368">
        <v>1010</v>
      </c>
      <c r="W195" s="368">
        <v>50</v>
      </c>
      <c r="X195" s="368">
        <f>SUM($W$3:W195)</f>
        <v>9650</v>
      </c>
      <c r="Z195" s="368">
        <v>1930</v>
      </c>
    </row>
    <row r="196" spans="21:26" x14ac:dyDescent="0.3">
      <c r="U196" s="368">
        <v>194</v>
      </c>
      <c r="V196" s="368">
        <v>1015</v>
      </c>
      <c r="W196" s="368">
        <v>50</v>
      </c>
      <c r="X196" s="368">
        <f>SUM($W$3:W196)</f>
        <v>9700</v>
      </c>
      <c r="Z196" s="368">
        <v>1940</v>
      </c>
    </row>
    <row r="197" spans="21:26" x14ac:dyDescent="0.3">
      <c r="U197" s="368">
        <v>195</v>
      </c>
      <c r="V197" s="368">
        <v>1020</v>
      </c>
      <c r="W197" s="368">
        <v>50</v>
      </c>
      <c r="X197" s="368">
        <f>SUM($W$3:W197)</f>
        <v>9750</v>
      </c>
      <c r="Z197" s="368">
        <v>1950</v>
      </c>
    </row>
    <row r="198" spans="21:26" x14ac:dyDescent="0.3">
      <c r="U198" s="368">
        <v>196</v>
      </c>
      <c r="V198" s="368">
        <v>1025</v>
      </c>
      <c r="W198" s="368">
        <v>50</v>
      </c>
      <c r="X198" s="368">
        <f>SUM($W$3:W198)</f>
        <v>9800</v>
      </c>
      <c r="Z198" s="368">
        <v>1960</v>
      </c>
    </row>
    <row r="199" spans="21:26" x14ac:dyDescent="0.3">
      <c r="U199" s="368">
        <v>197</v>
      </c>
      <c r="V199" s="368">
        <v>1030</v>
      </c>
      <c r="W199" s="368">
        <v>50</v>
      </c>
      <c r="X199" s="368">
        <f>SUM($W$3:W199)</f>
        <v>9850</v>
      </c>
      <c r="Z199" s="368">
        <v>1970</v>
      </c>
    </row>
    <row r="200" spans="21:26" x14ac:dyDescent="0.3">
      <c r="U200" s="368">
        <v>198</v>
      </c>
      <c r="V200" s="368">
        <v>1035</v>
      </c>
      <c r="W200" s="368">
        <v>50</v>
      </c>
      <c r="X200" s="368">
        <f>SUM($W$3:W200)</f>
        <v>9900</v>
      </c>
      <c r="Z200" s="368">
        <v>1980</v>
      </c>
    </row>
    <row r="201" spans="21:26" x14ac:dyDescent="0.3">
      <c r="U201" s="368">
        <v>199</v>
      </c>
      <c r="V201" s="368">
        <v>1040</v>
      </c>
      <c r="W201" s="368">
        <v>50</v>
      </c>
      <c r="X201" s="368">
        <f>SUM($W$3:W201)</f>
        <v>9950</v>
      </c>
      <c r="Z201" s="368">
        <v>1990</v>
      </c>
    </row>
    <row r="202" spans="21:26" x14ac:dyDescent="0.3">
      <c r="U202" s="368">
        <v>200</v>
      </c>
      <c r="V202" s="368">
        <v>1045</v>
      </c>
      <c r="W202" s="368">
        <v>50</v>
      </c>
      <c r="X202" s="368">
        <f>SUM($W$3:W202)</f>
        <v>10000</v>
      </c>
      <c r="Z202" s="368">
        <v>2000</v>
      </c>
    </row>
    <row r="203" spans="21:26" x14ac:dyDescent="0.3">
      <c r="U203" s="368">
        <v>201</v>
      </c>
      <c r="V203" s="368">
        <v>1050</v>
      </c>
      <c r="W203" s="368">
        <v>50</v>
      </c>
      <c r="X203" s="368">
        <f>SUM($W$3:W203)</f>
        <v>10050</v>
      </c>
      <c r="Z203" s="368">
        <v>2010</v>
      </c>
    </row>
    <row r="204" spans="21:26" x14ac:dyDescent="0.3">
      <c r="U204" s="368">
        <v>202</v>
      </c>
      <c r="V204" s="368">
        <v>1055</v>
      </c>
      <c r="W204" s="368">
        <v>50</v>
      </c>
      <c r="X204" s="368">
        <f>SUM($W$3:W204)</f>
        <v>10100</v>
      </c>
      <c r="Z204" s="368">
        <v>2020</v>
      </c>
    </row>
    <row r="205" spans="21:26" x14ac:dyDescent="0.3">
      <c r="U205" s="368">
        <v>203</v>
      </c>
      <c r="V205" s="368">
        <v>1060</v>
      </c>
      <c r="W205" s="368">
        <v>50</v>
      </c>
      <c r="X205" s="368">
        <f>SUM($W$3:W205)</f>
        <v>10150</v>
      </c>
      <c r="Z205" s="368">
        <v>2030</v>
      </c>
    </row>
    <row r="206" spans="21:26" x14ac:dyDescent="0.3">
      <c r="U206" s="368">
        <v>204</v>
      </c>
      <c r="V206" s="368">
        <v>1065</v>
      </c>
      <c r="W206" s="368">
        <v>50</v>
      </c>
      <c r="X206" s="368">
        <f>SUM($W$3:W206)</f>
        <v>10200</v>
      </c>
      <c r="Z206" s="368">
        <v>2040</v>
      </c>
    </row>
    <row r="207" spans="21:26" x14ac:dyDescent="0.3">
      <c r="U207" s="368">
        <v>205</v>
      </c>
      <c r="V207" s="368">
        <v>1070</v>
      </c>
      <c r="W207" s="368">
        <v>50</v>
      </c>
      <c r="X207" s="368">
        <f>SUM($W$3:W207)</f>
        <v>10250</v>
      </c>
      <c r="Z207" s="368">
        <v>2050</v>
      </c>
    </row>
    <row r="208" spans="21:26" x14ac:dyDescent="0.3">
      <c r="U208" s="368">
        <v>206</v>
      </c>
      <c r="V208" s="368">
        <v>1075</v>
      </c>
      <c r="W208" s="368">
        <v>50</v>
      </c>
      <c r="X208" s="368">
        <f>SUM($W$3:W208)</f>
        <v>10300</v>
      </c>
      <c r="Z208" s="368">
        <v>2060</v>
      </c>
    </row>
    <row r="209" spans="21:26" x14ac:dyDescent="0.3">
      <c r="U209" s="368">
        <v>207</v>
      </c>
      <c r="V209" s="368">
        <v>1080</v>
      </c>
      <c r="W209" s="368">
        <v>50</v>
      </c>
      <c r="X209" s="368">
        <f>SUM($W$3:W209)</f>
        <v>10350</v>
      </c>
      <c r="Z209" s="368">
        <v>2070</v>
      </c>
    </row>
    <row r="210" spans="21:26" x14ac:dyDescent="0.3">
      <c r="U210" s="368">
        <v>208</v>
      </c>
      <c r="V210" s="368">
        <v>1085</v>
      </c>
      <c r="W210" s="368">
        <v>50</v>
      </c>
      <c r="X210" s="368">
        <f>SUM($W$3:W210)</f>
        <v>10400</v>
      </c>
      <c r="Z210" s="368">
        <v>2080</v>
      </c>
    </row>
    <row r="211" spans="21:26" x14ac:dyDescent="0.3">
      <c r="U211" s="368">
        <v>209</v>
      </c>
      <c r="V211" s="368">
        <v>1090</v>
      </c>
      <c r="W211" s="368">
        <v>50</v>
      </c>
      <c r="X211" s="368">
        <f>SUM($W$3:W211)</f>
        <v>10450</v>
      </c>
      <c r="Z211" s="368">
        <v>2090</v>
      </c>
    </row>
    <row r="212" spans="21:26" x14ac:dyDescent="0.3">
      <c r="U212" s="368">
        <v>210</v>
      </c>
      <c r="V212" s="368">
        <v>1095</v>
      </c>
      <c r="W212" s="368">
        <v>50</v>
      </c>
      <c r="X212" s="368">
        <f>SUM($W$3:W212)</f>
        <v>10500</v>
      </c>
      <c r="Z212" s="368">
        <v>2100</v>
      </c>
    </row>
    <row r="213" spans="21:26" x14ac:dyDescent="0.3">
      <c r="U213" s="368">
        <v>211</v>
      </c>
      <c r="V213" s="368">
        <v>1100</v>
      </c>
      <c r="W213" s="368">
        <v>50</v>
      </c>
      <c r="X213" s="368">
        <f>SUM($W$3:W213)</f>
        <v>10550</v>
      </c>
      <c r="Z213" s="368">
        <v>2110</v>
      </c>
    </row>
    <row r="214" spans="21:26" x14ac:dyDescent="0.3">
      <c r="U214" s="368">
        <v>212</v>
      </c>
      <c r="V214" s="368">
        <v>1105</v>
      </c>
      <c r="W214" s="368">
        <v>50</v>
      </c>
      <c r="X214" s="368">
        <f>SUM($W$3:W214)</f>
        <v>10600</v>
      </c>
      <c r="Z214" s="368">
        <v>2120</v>
      </c>
    </row>
    <row r="215" spans="21:26" x14ac:dyDescent="0.3">
      <c r="U215" s="368">
        <v>213</v>
      </c>
      <c r="V215" s="368">
        <v>1110</v>
      </c>
      <c r="W215" s="368">
        <v>50</v>
      </c>
      <c r="X215" s="368">
        <f>SUM($W$3:W215)</f>
        <v>10650</v>
      </c>
      <c r="Z215" s="368">
        <v>2130</v>
      </c>
    </row>
    <row r="216" spans="21:26" x14ac:dyDescent="0.3">
      <c r="U216" s="368">
        <v>214</v>
      </c>
      <c r="V216" s="368">
        <v>1115</v>
      </c>
      <c r="W216" s="368">
        <v>50</v>
      </c>
      <c r="X216" s="368">
        <f>SUM($W$3:W216)</f>
        <v>10700</v>
      </c>
      <c r="Z216" s="368">
        <v>2140</v>
      </c>
    </row>
    <row r="217" spans="21:26" x14ac:dyDescent="0.3">
      <c r="U217" s="368">
        <v>215</v>
      </c>
      <c r="V217" s="368">
        <v>1120</v>
      </c>
      <c r="W217" s="368">
        <v>50</v>
      </c>
      <c r="X217" s="368">
        <f>SUM($W$3:W217)</f>
        <v>10750</v>
      </c>
      <c r="Z217" s="368">
        <v>2150</v>
      </c>
    </row>
    <row r="218" spans="21:26" x14ac:dyDescent="0.3">
      <c r="U218" s="403">
        <v>216</v>
      </c>
      <c r="V218" s="403">
        <v>1125</v>
      </c>
      <c r="W218" s="368">
        <v>50</v>
      </c>
      <c r="X218" s="403">
        <f>SUM($W$3:W218)</f>
        <v>10800</v>
      </c>
      <c r="Y218" s="368" t="s">
        <v>2513</v>
      </c>
      <c r="Z218" s="396">
        <v>2160</v>
      </c>
    </row>
    <row r="219" spans="21:26" x14ac:dyDescent="0.3">
      <c r="U219" s="368">
        <v>217</v>
      </c>
      <c r="V219" s="368">
        <v>1130</v>
      </c>
      <c r="W219" s="368">
        <v>50</v>
      </c>
      <c r="X219" s="368">
        <v>21600</v>
      </c>
      <c r="Z219" s="368">
        <v>2170</v>
      </c>
    </row>
    <row r="220" spans="21:26" x14ac:dyDescent="0.3">
      <c r="U220" s="368">
        <v>218</v>
      </c>
      <c r="V220" s="368">
        <v>1135</v>
      </c>
      <c r="W220" s="368">
        <v>50</v>
      </c>
      <c r="X220" s="368">
        <v>21600</v>
      </c>
      <c r="Z220" s="368">
        <v>2180</v>
      </c>
    </row>
    <row r="221" spans="21:26" x14ac:dyDescent="0.3">
      <c r="U221" s="368">
        <v>219</v>
      </c>
      <c r="V221" s="368">
        <v>1140</v>
      </c>
      <c r="W221" s="368">
        <v>50</v>
      </c>
      <c r="X221" s="368">
        <v>21600</v>
      </c>
      <c r="Z221" s="368">
        <v>2190</v>
      </c>
    </row>
    <row r="222" spans="21:26" x14ac:dyDescent="0.3">
      <c r="U222" s="368">
        <v>220</v>
      </c>
      <c r="V222" s="368">
        <v>1145</v>
      </c>
      <c r="W222" s="368">
        <v>50</v>
      </c>
      <c r="X222" s="368">
        <v>21600</v>
      </c>
      <c r="Z222" s="368">
        <v>2200</v>
      </c>
    </row>
    <row r="223" spans="21:26" x14ac:dyDescent="0.3">
      <c r="U223" s="368">
        <v>221</v>
      </c>
      <c r="V223" s="368">
        <v>1150</v>
      </c>
      <c r="W223" s="368">
        <v>50</v>
      </c>
      <c r="X223" s="368">
        <v>21600</v>
      </c>
      <c r="Z223" s="368">
        <v>2210</v>
      </c>
    </row>
    <row r="224" spans="21:26" x14ac:dyDescent="0.3">
      <c r="U224" s="368">
        <v>222</v>
      </c>
      <c r="V224" s="368">
        <v>1155</v>
      </c>
      <c r="W224" s="368">
        <v>50</v>
      </c>
      <c r="X224" s="368">
        <v>21600</v>
      </c>
      <c r="Z224" s="368">
        <v>2220</v>
      </c>
    </row>
    <row r="225" spans="21:26" x14ac:dyDescent="0.3">
      <c r="U225" s="368">
        <v>223</v>
      </c>
      <c r="V225" s="368">
        <v>1160</v>
      </c>
      <c r="W225" s="368">
        <v>50</v>
      </c>
      <c r="X225" s="368">
        <v>21600</v>
      </c>
      <c r="Z225" s="368">
        <v>2230</v>
      </c>
    </row>
    <row r="226" spans="21:26" x14ac:dyDescent="0.3">
      <c r="U226" s="368">
        <v>224</v>
      </c>
      <c r="V226" s="368">
        <v>1165</v>
      </c>
      <c r="W226" s="368">
        <v>50</v>
      </c>
      <c r="X226" s="368">
        <v>21600</v>
      </c>
      <c r="Z226" s="368">
        <v>2240</v>
      </c>
    </row>
    <row r="227" spans="21:26" x14ac:dyDescent="0.3">
      <c r="U227" s="368">
        <v>225</v>
      </c>
      <c r="V227" s="368">
        <v>1170</v>
      </c>
      <c r="W227" s="368">
        <v>50</v>
      </c>
      <c r="X227" s="368">
        <v>21600</v>
      </c>
      <c r="Z227" s="368">
        <v>2250</v>
      </c>
    </row>
    <row r="228" spans="21:26" x14ac:dyDescent="0.3">
      <c r="U228" s="368">
        <v>226</v>
      </c>
      <c r="V228" s="368">
        <v>1175</v>
      </c>
      <c r="W228" s="368">
        <v>50</v>
      </c>
      <c r="X228" s="368">
        <v>21600</v>
      </c>
      <c r="Z228" s="368">
        <v>2260</v>
      </c>
    </row>
    <row r="229" spans="21:26" x14ac:dyDescent="0.3">
      <c r="U229" s="368">
        <v>227</v>
      </c>
      <c r="V229" s="368">
        <v>1180</v>
      </c>
      <c r="W229" s="368">
        <v>50</v>
      </c>
      <c r="X229" s="368">
        <v>21600</v>
      </c>
      <c r="Z229" s="368">
        <v>2270</v>
      </c>
    </row>
    <row r="230" spans="21:26" x14ac:dyDescent="0.3">
      <c r="U230" s="368">
        <v>228</v>
      </c>
      <c r="V230" s="368">
        <v>1185</v>
      </c>
      <c r="W230" s="368">
        <v>50</v>
      </c>
      <c r="X230" s="368">
        <v>21600</v>
      </c>
      <c r="Z230" s="368">
        <v>2280</v>
      </c>
    </row>
    <row r="231" spans="21:26" x14ac:dyDescent="0.3">
      <c r="U231" s="368">
        <v>229</v>
      </c>
      <c r="V231" s="368">
        <v>1190</v>
      </c>
      <c r="W231" s="368">
        <v>50</v>
      </c>
      <c r="X231" s="368">
        <v>21600</v>
      </c>
      <c r="Z231" s="368">
        <v>2290</v>
      </c>
    </row>
    <row r="232" spans="21:26" x14ac:dyDescent="0.3">
      <c r="U232" s="368">
        <v>230</v>
      </c>
      <c r="V232" s="368">
        <v>1195</v>
      </c>
      <c r="W232" s="368">
        <v>50</v>
      </c>
      <c r="X232" s="368">
        <v>21600</v>
      </c>
      <c r="Z232" s="368">
        <v>2300</v>
      </c>
    </row>
    <row r="233" spans="21:26" x14ac:dyDescent="0.3">
      <c r="U233" s="368">
        <v>231</v>
      </c>
      <c r="V233" s="368">
        <v>1200</v>
      </c>
      <c r="W233" s="368">
        <v>50</v>
      </c>
      <c r="X233" s="368">
        <v>21600</v>
      </c>
      <c r="Z233" s="368">
        <v>2310</v>
      </c>
    </row>
    <row r="234" spans="21:26" x14ac:dyDescent="0.3">
      <c r="U234" s="368">
        <v>232</v>
      </c>
      <c r="V234" s="368">
        <v>1205</v>
      </c>
      <c r="W234" s="368">
        <v>50</v>
      </c>
      <c r="X234" s="368">
        <v>21600</v>
      </c>
      <c r="Z234" s="368">
        <v>2320</v>
      </c>
    </row>
    <row r="235" spans="21:26" x14ac:dyDescent="0.3">
      <c r="U235" s="368">
        <v>233</v>
      </c>
      <c r="V235" s="368">
        <v>1210</v>
      </c>
      <c r="W235" s="368">
        <v>50</v>
      </c>
      <c r="X235" s="368">
        <v>21600</v>
      </c>
      <c r="Z235" s="368">
        <v>2330</v>
      </c>
    </row>
    <row r="236" spans="21:26" x14ac:dyDescent="0.3">
      <c r="U236" s="368">
        <v>234</v>
      </c>
      <c r="V236" s="368">
        <v>1215</v>
      </c>
      <c r="W236" s="368">
        <v>50</v>
      </c>
      <c r="X236" s="368">
        <v>21600</v>
      </c>
      <c r="Z236" s="368">
        <v>2340</v>
      </c>
    </row>
    <row r="237" spans="21:26" x14ac:dyDescent="0.3">
      <c r="U237" s="368">
        <v>235</v>
      </c>
      <c r="V237" s="368">
        <v>1220</v>
      </c>
      <c r="W237" s="368">
        <v>50</v>
      </c>
      <c r="X237" s="368">
        <v>21600</v>
      </c>
      <c r="Z237" s="368">
        <v>2350</v>
      </c>
    </row>
    <row r="238" spans="21:26" x14ac:dyDescent="0.3">
      <c r="U238" s="368">
        <v>236</v>
      </c>
      <c r="V238" s="368">
        <v>1225</v>
      </c>
      <c r="W238" s="368">
        <v>50</v>
      </c>
      <c r="X238" s="368">
        <v>21600</v>
      </c>
      <c r="Z238" s="368">
        <v>2360</v>
      </c>
    </row>
    <row r="239" spans="21:26" x14ac:dyDescent="0.3">
      <c r="U239" s="368">
        <v>237</v>
      </c>
      <c r="V239" s="368">
        <v>1230</v>
      </c>
      <c r="W239" s="368">
        <v>50</v>
      </c>
      <c r="X239" s="368">
        <v>21600</v>
      </c>
      <c r="Z239" s="368">
        <v>2370</v>
      </c>
    </row>
    <row r="240" spans="21:26" x14ac:dyDescent="0.3">
      <c r="U240" s="368">
        <v>238</v>
      </c>
      <c r="V240" s="368">
        <v>1235</v>
      </c>
      <c r="W240" s="368">
        <v>50</v>
      </c>
      <c r="X240" s="368">
        <v>21600</v>
      </c>
      <c r="Z240" s="368">
        <v>2380</v>
      </c>
    </row>
    <row r="241" spans="21:26" x14ac:dyDescent="0.3">
      <c r="U241" s="368">
        <v>239</v>
      </c>
      <c r="V241" s="368">
        <v>1240</v>
      </c>
      <c r="W241" s="368">
        <v>50</v>
      </c>
      <c r="X241" s="368">
        <v>21600</v>
      </c>
      <c r="Z241" s="368">
        <v>2390</v>
      </c>
    </row>
    <row r="242" spans="21:26" x14ac:dyDescent="0.3">
      <c r="U242" s="368">
        <v>240</v>
      </c>
      <c r="V242" s="368">
        <v>1245</v>
      </c>
      <c r="W242" s="368">
        <v>50</v>
      </c>
      <c r="X242" s="368">
        <v>21600</v>
      </c>
      <c r="Z242" s="368">
        <v>2400</v>
      </c>
    </row>
    <row r="243" spans="21:26" x14ac:dyDescent="0.3">
      <c r="U243" s="368">
        <v>241</v>
      </c>
      <c r="V243" s="368">
        <v>1250</v>
      </c>
      <c r="W243" s="368">
        <v>50</v>
      </c>
      <c r="X243" s="368">
        <v>21600</v>
      </c>
      <c r="Z243" s="368">
        <v>2410</v>
      </c>
    </row>
    <row r="244" spans="21:26" x14ac:dyDescent="0.3">
      <c r="U244" s="368">
        <v>242</v>
      </c>
      <c r="V244" s="368">
        <v>1255</v>
      </c>
      <c r="W244" s="368">
        <v>50</v>
      </c>
      <c r="X244" s="368">
        <v>21600</v>
      </c>
      <c r="Z244" s="368">
        <v>2420</v>
      </c>
    </row>
    <row r="245" spans="21:26" x14ac:dyDescent="0.3">
      <c r="U245" s="368">
        <v>243</v>
      </c>
      <c r="V245" s="368">
        <v>1260</v>
      </c>
      <c r="W245" s="368">
        <v>50</v>
      </c>
      <c r="X245" s="368">
        <v>21600</v>
      </c>
      <c r="Z245" s="368">
        <v>2430</v>
      </c>
    </row>
    <row r="246" spans="21:26" x14ac:dyDescent="0.3">
      <c r="U246" s="368">
        <v>244</v>
      </c>
      <c r="V246" s="368">
        <v>1265</v>
      </c>
      <c r="W246" s="368">
        <v>50</v>
      </c>
      <c r="X246" s="368">
        <v>21600</v>
      </c>
      <c r="Z246" s="368">
        <v>2440</v>
      </c>
    </row>
    <row r="247" spans="21:26" x14ac:dyDescent="0.3">
      <c r="U247" s="368">
        <v>245</v>
      </c>
      <c r="V247" s="368">
        <v>1270</v>
      </c>
      <c r="W247" s="368">
        <v>50</v>
      </c>
      <c r="X247" s="368">
        <v>21600</v>
      </c>
      <c r="Z247" s="368">
        <v>2450</v>
      </c>
    </row>
    <row r="248" spans="21:26" x14ac:dyDescent="0.3">
      <c r="U248" s="368">
        <v>246</v>
      </c>
      <c r="V248" s="368">
        <v>1275</v>
      </c>
      <c r="W248" s="368">
        <v>50</v>
      </c>
      <c r="X248" s="368">
        <v>21600</v>
      </c>
      <c r="Z248" s="368">
        <v>2460</v>
      </c>
    </row>
    <row r="249" spans="21:26" x14ac:dyDescent="0.3">
      <c r="U249" s="368">
        <v>247</v>
      </c>
      <c r="V249" s="368">
        <v>1280</v>
      </c>
      <c r="W249" s="368">
        <v>50</v>
      </c>
      <c r="X249" s="368">
        <v>21600</v>
      </c>
      <c r="Z249" s="368">
        <v>2470</v>
      </c>
    </row>
    <row r="250" spans="21:26" x14ac:dyDescent="0.3">
      <c r="U250" s="368">
        <v>248</v>
      </c>
      <c r="V250" s="368">
        <v>1285</v>
      </c>
      <c r="W250" s="368">
        <v>50</v>
      </c>
      <c r="X250" s="368">
        <v>21600</v>
      </c>
      <c r="Z250" s="368">
        <v>2480</v>
      </c>
    </row>
    <row r="251" spans="21:26" x14ac:dyDescent="0.3">
      <c r="U251" s="368">
        <v>249</v>
      </c>
      <c r="V251" s="368">
        <v>1290</v>
      </c>
      <c r="W251" s="368">
        <v>50</v>
      </c>
      <c r="X251" s="368">
        <v>21600</v>
      </c>
      <c r="Z251" s="368">
        <v>2490</v>
      </c>
    </row>
    <row r="252" spans="21:26" x14ac:dyDescent="0.3">
      <c r="U252" s="368">
        <v>250</v>
      </c>
      <c r="V252" s="368">
        <v>1295</v>
      </c>
      <c r="W252" s="368">
        <v>50</v>
      </c>
      <c r="X252" s="368">
        <v>21600</v>
      </c>
      <c r="Z252" s="368">
        <v>2500</v>
      </c>
    </row>
    <row r="253" spans="21:26" x14ac:dyDescent="0.3">
      <c r="U253" s="368">
        <v>251</v>
      </c>
      <c r="V253" s="368">
        <v>1300</v>
      </c>
      <c r="W253" s="368">
        <v>50</v>
      </c>
      <c r="X253" s="368">
        <v>21600</v>
      </c>
      <c r="Z253" s="368">
        <v>2510</v>
      </c>
    </row>
    <row r="254" spans="21:26" x14ac:dyDescent="0.3">
      <c r="U254" s="368">
        <v>252</v>
      </c>
      <c r="V254" s="368">
        <v>1305</v>
      </c>
      <c r="W254" s="368">
        <v>50</v>
      </c>
      <c r="X254" s="368">
        <v>21600</v>
      </c>
      <c r="Z254" s="368">
        <v>2520</v>
      </c>
    </row>
    <row r="255" spans="21:26" x14ac:dyDescent="0.3">
      <c r="U255" s="368">
        <v>253</v>
      </c>
      <c r="V255" s="368">
        <v>1310</v>
      </c>
      <c r="W255" s="368">
        <v>50</v>
      </c>
      <c r="X255" s="368">
        <v>21600</v>
      </c>
      <c r="Z255" s="368">
        <v>2530</v>
      </c>
    </row>
    <row r="256" spans="21:26" x14ac:dyDescent="0.3">
      <c r="U256" s="368">
        <v>254</v>
      </c>
      <c r="V256" s="368">
        <v>1315</v>
      </c>
      <c r="W256" s="368">
        <v>50</v>
      </c>
      <c r="X256" s="368">
        <v>21600</v>
      </c>
      <c r="Z256" s="368">
        <v>2540</v>
      </c>
    </row>
    <row r="257" spans="21:26" x14ac:dyDescent="0.3">
      <c r="U257" s="368">
        <v>255</v>
      </c>
      <c r="V257" s="368">
        <v>1320</v>
      </c>
      <c r="W257" s="368">
        <v>50</v>
      </c>
      <c r="X257" s="368">
        <v>21600</v>
      </c>
      <c r="Z257" s="368">
        <v>2550</v>
      </c>
    </row>
    <row r="258" spans="21:26" x14ac:dyDescent="0.3">
      <c r="U258" s="368">
        <v>256</v>
      </c>
      <c r="V258" s="368">
        <v>1325</v>
      </c>
      <c r="W258" s="368">
        <v>50</v>
      </c>
      <c r="X258" s="368">
        <v>21600</v>
      </c>
      <c r="Z258" s="368">
        <v>2560</v>
      </c>
    </row>
    <row r="259" spans="21:26" x14ac:dyDescent="0.3">
      <c r="U259" s="368">
        <v>257</v>
      </c>
      <c r="V259" s="368">
        <v>1330</v>
      </c>
      <c r="W259" s="368">
        <v>50</v>
      </c>
      <c r="X259" s="368">
        <v>21600</v>
      </c>
      <c r="Z259" s="368">
        <v>2570</v>
      </c>
    </row>
    <row r="260" spans="21:26" x14ac:dyDescent="0.3">
      <c r="U260" s="368">
        <v>258</v>
      </c>
      <c r="V260" s="368">
        <v>1335</v>
      </c>
      <c r="W260" s="368">
        <v>50</v>
      </c>
      <c r="X260" s="368">
        <v>21600</v>
      </c>
      <c r="Z260" s="368">
        <v>2580</v>
      </c>
    </row>
    <row r="261" spans="21:26" x14ac:dyDescent="0.3">
      <c r="U261" s="368">
        <v>259</v>
      </c>
      <c r="V261" s="368">
        <v>1340</v>
      </c>
      <c r="W261" s="368">
        <v>50</v>
      </c>
      <c r="X261" s="368">
        <v>21600</v>
      </c>
      <c r="Z261" s="368">
        <v>2590</v>
      </c>
    </row>
    <row r="262" spans="21:26" x14ac:dyDescent="0.3">
      <c r="U262" s="368">
        <v>260</v>
      </c>
      <c r="V262" s="368">
        <v>1345</v>
      </c>
      <c r="W262" s="368">
        <v>50</v>
      </c>
      <c r="X262" s="368">
        <v>21600</v>
      </c>
      <c r="Z262" s="368">
        <v>2600</v>
      </c>
    </row>
    <row r="263" spans="21:26" x14ac:dyDescent="0.3">
      <c r="U263" s="368">
        <v>261</v>
      </c>
      <c r="V263" s="368">
        <v>1350</v>
      </c>
      <c r="W263" s="368">
        <v>50</v>
      </c>
      <c r="X263" s="368">
        <v>21600</v>
      </c>
      <c r="Z263" s="368">
        <v>2610</v>
      </c>
    </row>
    <row r="264" spans="21:26" x14ac:dyDescent="0.3">
      <c r="U264" s="368">
        <v>262</v>
      </c>
      <c r="V264" s="368">
        <v>1355</v>
      </c>
      <c r="W264" s="368">
        <v>50</v>
      </c>
      <c r="X264" s="368">
        <v>21600</v>
      </c>
      <c r="Z264" s="368">
        <v>2620</v>
      </c>
    </row>
    <row r="265" spans="21:26" x14ac:dyDescent="0.3">
      <c r="U265" s="368">
        <v>263</v>
      </c>
      <c r="V265" s="368">
        <v>1360</v>
      </c>
      <c r="W265" s="368">
        <v>50</v>
      </c>
      <c r="X265" s="368">
        <v>21600</v>
      </c>
      <c r="Z265" s="368">
        <v>2630</v>
      </c>
    </row>
    <row r="266" spans="21:26" x14ac:dyDescent="0.3">
      <c r="U266" s="368">
        <v>264</v>
      </c>
      <c r="V266" s="368">
        <v>1365</v>
      </c>
      <c r="W266" s="368">
        <v>50</v>
      </c>
      <c r="X266" s="368">
        <v>21600</v>
      </c>
      <c r="Z266" s="368">
        <v>2640</v>
      </c>
    </row>
    <row r="267" spans="21:26" x14ac:dyDescent="0.3">
      <c r="U267" s="368">
        <v>265</v>
      </c>
      <c r="V267" s="368">
        <v>1370</v>
      </c>
      <c r="W267" s="368">
        <v>50</v>
      </c>
      <c r="X267" s="368">
        <v>21600</v>
      </c>
      <c r="Z267" s="368">
        <v>2650</v>
      </c>
    </row>
    <row r="268" spans="21:26" x14ac:dyDescent="0.3">
      <c r="U268" s="368">
        <v>266</v>
      </c>
      <c r="V268" s="368">
        <v>1375</v>
      </c>
      <c r="W268" s="368">
        <v>50</v>
      </c>
      <c r="X268" s="368">
        <v>21600</v>
      </c>
      <c r="Z268" s="368">
        <v>2660</v>
      </c>
    </row>
    <row r="269" spans="21:26" x14ac:dyDescent="0.3">
      <c r="U269" s="368">
        <v>267</v>
      </c>
      <c r="V269" s="368">
        <v>1380</v>
      </c>
      <c r="W269" s="368">
        <v>50</v>
      </c>
      <c r="X269" s="368">
        <v>21600</v>
      </c>
      <c r="Z269" s="368">
        <v>2670</v>
      </c>
    </row>
    <row r="270" spans="21:26" x14ac:dyDescent="0.3">
      <c r="U270" s="368">
        <v>268</v>
      </c>
      <c r="V270" s="368">
        <v>1385</v>
      </c>
      <c r="W270" s="368">
        <v>50</v>
      </c>
      <c r="X270" s="368">
        <v>21600</v>
      </c>
      <c r="Z270" s="368">
        <v>2680</v>
      </c>
    </row>
    <row r="271" spans="21:26" x14ac:dyDescent="0.3">
      <c r="U271" s="368">
        <v>269</v>
      </c>
      <c r="V271" s="368">
        <v>1390</v>
      </c>
      <c r="W271" s="368">
        <v>50</v>
      </c>
      <c r="X271" s="368">
        <v>21600</v>
      </c>
      <c r="Z271" s="368">
        <v>2690</v>
      </c>
    </row>
    <row r="272" spans="21:26" x14ac:dyDescent="0.3">
      <c r="U272" s="368">
        <v>270</v>
      </c>
      <c r="V272" s="368">
        <v>1395</v>
      </c>
      <c r="W272" s="368">
        <v>50</v>
      </c>
      <c r="X272" s="368">
        <v>21600</v>
      </c>
      <c r="Z272" s="368">
        <v>2700</v>
      </c>
    </row>
    <row r="273" spans="21:26" x14ac:dyDescent="0.3">
      <c r="U273" s="368">
        <v>271</v>
      </c>
      <c r="V273" s="368">
        <v>1400</v>
      </c>
      <c r="W273" s="368">
        <v>50</v>
      </c>
      <c r="X273" s="368">
        <v>21600</v>
      </c>
      <c r="Z273" s="368">
        <v>2710</v>
      </c>
    </row>
    <row r="274" spans="21:26" x14ac:dyDescent="0.3">
      <c r="U274" s="368">
        <v>272</v>
      </c>
      <c r="V274" s="368">
        <v>1405</v>
      </c>
      <c r="W274" s="368">
        <v>50</v>
      </c>
      <c r="X274" s="368">
        <v>21600</v>
      </c>
      <c r="Z274" s="368">
        <v>2720</v>
      </c>
    </row>
    <row r="275" spans="21:26" x14ac:dyDescent="0.3">
      <c r="U275" s="368">
        <v>273</v>
      </c>
      <c r="V275" s="368">
        <v>1410</v>
      </c>
      <c r="W275" s="368">
        <v>50</v>
      </c>
      <c r="X275" s="368">
        <v>21600</v>
      </c>
      <c r="Z275" s="368">
        <v>2730</v>
      </c>
    </row>
    <row r="276" spans="21:26" x14ac:dyDescent="0.3">
      <c r="U276" s="368">
        <v>274</v>
      </c>
      <c r="V276" s="368">
        <v>1415</v>
      </c>
      <c r="W276" s="368">
        <v>50</v>
      </c>
      <c r="X276" s="368">
        <v>21600</v>
      </c>
      <c r="Z276" s="368">
        <v>2740</v>
      </c>
    </row>
    <row r="277" spans="21:26" x14ac:dyDescent="0.3">
      <c r="U277" s="368">
        <v>275</v>
      </c>
      <c r="V277" s="368">
        <v>1420</v>
      </c>
      <c r="W277" s="368">
        <v>50</v>
      </c>
      <c r="X277" s="368">
        <v>21600</v>
      </c>
      <c r="Z277" s="368">
        <v>2750</v>
      </c>
    </row>
    <row r="278" spans="21:26" x14ac:dyDescent="0.3">
      <c r="U278" s="368">
        <v>276</v>
      </c>
      <c r="V278" s="368">
        <v>1425</v>
      </c>
      <c r="W278" s="368">
        <v>50</v>
      </c>
      <c r="X278" s="368">
        <v>21600</v>
      </c>
      <c r="Z278" s="368">
        <v>2760</v>
      </c>
    </row>
    <row r="279" spans="21:26" x14ac:dyDescent="0.3">
      <c r="U279" s="368">
        <v>277</v>
      </c>
      <c r="V279" s="368">
        <v>1430</v>
      </c>
      <c r="W279" s="368">
        <v>50</v>
      </c>
      <c r="X279" s="368">
        <v>21600</v>
      </c>
      <c r="Z279" s="368">
        <v>2770</v>
      </c>
    </row>
    <row r="280" spans="21:26" x14ac:dyDescent="0.3">
      <c r="U280" s="368">
        <v>278</v>
      </c>
      <c r="V280" s="368">
        <v>1435</v>
      </c>
      <c r="W280" s="368">
        <v>50</v>
      </c>
      <c r="X280" s="368">
        <v>21600</v>
      </c>
      <c r="Z280" s="368">
        <v>2780</v>
      </c>
    </row>
    <row r="281" spans="21:26" x14ac:dyDescent="0.3">
      <c r="U281" s="368">
        <v>279</v>
      </c>
      <c r="V281" s="368">
        <v>1440</v>
      </c>
      <c r="W281" s="368">
        <v>50</v>
      </c>
      <c r="X281" s="368">
        <v>21600</v>
      </c>
      <c r="Z281" s="368">
        <v>2790</v>
      </c>
    </row>
    <row r="282" spans="21:26" x14ac:dyDescent="0.3">
      <c r="U282" s="368">
        <v>280</v>
      </c>
      <c r="V282" s="368">
        <v>1445</v>
      </c>
      <c r="W282" s="368">
        <v>50</v>
      </c>
      <c r="X282" s="368">
        <v>21600</v>
      </c>
      <c r="Z282" s="368">
        <v>2800</v>
      </c>
    </row>
    <row r="283" spans="21:26" x14ac:dyDescent="0.3">
      <c r="U283" s="368">
        <v>281</v>
      </c>
      <c r="V283" s="368">
        <v>1450</v>
      </c>
      <c r="W283" s="368">
        <v>50</v>
      </c>
      <c r="X283" s="368">
        <v>21600</v>
      </c>
      <c r="Z283" s="368">
        <v>2810</v>
      </c>
    </row>
    <row r="284" spans="21:26" x14ac:dyDescent="0.3">
      <c r="U284" s="368">
        <v>282</v>
      </c>
      <c r="V284" s="368">
        <v>1455</v>
      </c>
      <c r="W284" s="368">
        <v>50</v>
      </c>
      <c r="X284" s="368">
        <v>21600</v>
      </c>
      <c r="Z284" s="368">
        <v>2820</v>
      </c>
    </row>
    <row r="285" spans="21:26" x14ac:dyDescent="0.3">
      <c r="U285" s="368">
        <v>283</v>
      </c>
      <c r="V285" s="368">
        <v>1460</v>
      </c>
      <c r="W285" s="368">
        <v>50</v>
      </c>
      <c r="X285" s="368">
        <v>21600</v>
      </c>
      <c r="Z285" s="368">
        <v>2830</v>
      </c>
    </row>
    <row r="286" spans="21:26" x14ac:dyDescent="0.3">
      <c r="U286" s="368">
        <v>284</v>
      </c>
      <c r="V286" s="368">
        <v>1465</v>
      </c>
      <c r="W286" s="368">
        <v>50</v>
      </c>
      <c r="X286" s="368">
        <v>21600</v>
      </c>
      <c r="Z286" s="368">
        <v>2840</v>
      </c>
    </row>
    <row r="287" spans="21:26" x14ac:dyDescent="0.3">
      <c r="U287" s="368">
        <v>285</v>
      </c>
      <c r="V287" s="368">
        <v>1470</v>
      </c>
      <c r="W287" s="368">
        <v>50</v>
      </c>
      <c r="X287" s="368">
        <v>21600</v>
      </c>
      <c r="Z287" s="368">
        <v>2850</v>
      </c>
    </row>
    <row r="288" spans="21:26" x14ac:dyDescent="0.3">
      <c r="U288" s="368">
        <v>286</v>
      </c>
      <c r="V288" s="368">
        <v>1475</v>
      </c>
      <c r="W288" s="368">
        <v>50</v>
      </c>
      <c r="X288" s="368">
        <v>21600</v>
      </c>
      <c r="Z288" s="368">
        <v>2860</v>
      </c>
    </row>
    <row r="289" spans="21:26" x14ac:dyDescent="0.3">
      <c r="U289" s="368">
        <v>287</v>
      </c>
      <c r="V289" s="368">
        <v>1480</v>
      </c>
      <c r="W289" s="368">
        <v>50</v>
      </c>
      <c r="X289" s="368">
        <v>21600</v>
      </c>
      <c r="Z289" s="368">
        <v>2870</v>
      </c>
    </row>
    <row r="290" spans="21:26" x14ac:dyDescent="0.3">
      <c r="U290" s="368">
        <v>288</v>
      </c>
      <c r="V290" s="368">
        <v>1485</v>
      </c>
      <c r="W290" s="368">
        <v>50</v>
      </c>
      <c r="X290" s="368">
        <v>21600</v>
      </c>
      <c r="Z290" s="368">
        <v>2880</v>
      </c>
    </row>
    <row r="291" spans="21:26" x14ac:dyDescent="0.3">
      <c r="U291" s="368">
        <v>289</v>
      </c>
      <c r="V291" s="368">
        <v>1490</v>
      </c>
      <c r="W291" s="368">
        <v>50</v>
      </c>
      <c r="X291" s="368">
        <v>21600</v>
      </c>
      <c r="Z291" s="368">
        <v>2890</v>
      </c>
    </row>
    <row r="292" spans="21:26" x14ac:dyDescent="0.3">
      <c r="U292" s="368">
        <v>290</v>
      </c>
      <c r="V292" s="368">
        <v>1495</v>
      </c>
      <c r="W292" s="368">
        <v>50</v>
      </c>
      <c r="X292" s="368">
        <v>21600</v>
      </c>
      <c r="Z292" s="368">
        <v>2900</v>
      </c>
    </row>
    <row r="293" spans="21:26" x14ac:dyDescent="0.3">
      <c r="U293" s="368">
        <v>291</v>
      </c>
      <c r="V293" s="368">
        <v>1500</v>
      </c>
      <c r="W293" s="368">
        <v>50</v>
      </c>
      <c r="X293" s="368">
        <v>21600</v>
      </c>
      <c r="Z293" s="368">
        <v>2910</v>
      </c>
    </row>
    <row r="294" spans="21:26" x14ac:dyDescent="0.3">
      <c r="U294" s="368">
        <v>292</v>
      </c>
      <c r="V294" s="368">
        <v>1505</v>
      </c>
      <c r="W294" s="368">
        <v>50</v>
      </c>
      <c r="X294" s="368">
        <v>21600</v>
      </c>
      <c r="Z294" s="368">
        <v>2920</v>
      </c>
    </row>
    <row r="295" spans="21:26" x14ac:dyDescent="0.3">
      <c r="U295" s="368">
        <v>293</v>
      </c>
      <c r="V295" s="368">
        <v>1510</v>
      </c>
      <c r="W295" s="368">
        <v>50</v>
      </c>
      <c r="X295" s="368">
        <v>21600</v>
      </c>
      <c r="Z295" s="368">
        <v>2930</v>
      </c>
    </row>
    <row r="296" spans="21:26" x14ac:dyDescent="0.3">
      <c r="U296" s="368">
        <v>294</v>
      </c>
      <c r="V296" s="368">
        <v>1515</v>
      </c>
      <c r="W296" s="368">
        <v>50</v>
      </c>
      <c r="X296" s="368">
        <v>21600</v>
      </c>
      <c r="Z296" s="368">
        <v>2940</v>
      </c>
    </row>
    <row r="297" spans="21:26" x14ac:dyDescent="0.3">
      <c r="U297" s="368">
        <v>295</v>
      </c>
      <c r="V297" s="368">
        <v>1520</v>
      </c>
      <c r="W297" s="368">
        <v>50</v>
      </c>
      <c r="X297" s="368">
        <v>21600</v>
      </c>
      <c r="Z297" s="368">
        <v>2950</v>
      </c>
    </row>
    <row r="298" spans="21:26" x14ac:dyDescent="0.3">
      <c r="U298" s="368">
        <v>296</v>
      </c>
      <c r="V298" s="368">
        <v>1525</v>
      </c>
      <c r="W298" s="368">
        <v>50</v>
      </c>
      <c r="X298" s="368">
        <v>21600</v>
      </c>
      <c r="Z298" s="368">
        <v>2960</v>
      </c>
    </row>
    <row r="299" spans="21:26" x14ac:dyDescent="0.3">
      <c r="U299" s="368">
        <v>297</v>
      </c>
      <c r="V299" s="368">
        <v>1530</v>
      </c>
      <c r="W299" s="368">
        <v>50</v>
      </c>
      <c r="X299" s="368">
        <v>21600</v>
      </c>
      <c r="Z299" s="368">
        <v>2970</v>
      </c>
    </row>
    <row r="300" spans="21:26" x14ac:dyDescent="0.3">
      <c r="U300" s="368">
        <v>298</v>
      </c>
      <c r="V300" s="368">
        <v>1535</v>
      </c>
      <c r="W300" s="368">
        <v>50</v>
      </c>
      <c r="X300" s="368">
        <v>21600</v>
      </c>
      <c r="Z300" s="368">
        <v>2980</v>
      </c>
    </row>
    <row r="301" spans="21:26" x14ac:dyDescent="0.3">
      <c r="U301" s="368">
        <v>299</v>
      </c>
      <c r="V301" s="368">
        <v>1540</v>
      </c>
      <c r="W301" s="368">
        <v>50</v>
      </c>
      <c r="X301" s="368">
        <v>21600</v>
      </c>
      <c r="Z301" s="368">
        <v>2990</v>
      </c>
    </row>
    <row r="302" spans="21:26" x14ac:dyDescent="0.3">
      <c r="U302" s="368">
        <v>300</v>
      </c>
      <c r="V302" s="368">
        <v>1545</v>
      </c>
      <c r="W302" s="368">
        <v>50</v>
      </c>
      <c r="X302" s="368">
        <v>21600</v>
      </c>
      <c r="Z302" s="368">
        <v>3000</v>
      </c>
    </row>
    <row r="303" spans="21:26" x14ac:dyDescent="0.3">
      <c r="U303" s="368">
        <v>301</v>
      </c>
      <c r="V303" s="368">
        <v>1550</v>
      </c>
      <c r="W303" s="368">
        <v>50</v>
      </c>
      <c r="X303" s="368">
        <v>21600</v>
      </c>
      <c r="Z303" s="368">
        <v>3010</v>
      </c>
    </row>
    <row r="304" spans="21:26" x14ac:dyDescent="0.3">
      <c r="U304" s="368">
        <v>302</v>
      </c>
      <c r="V304" s="368">
        <v>1555</v>
      </c>
      <c r="W304" s="368">
        <v>50</v>
      </c>
      <c r="X304" s="368">
        <v>21600</v>
      </c>
      <c r="Z304" s="368">
        <v>3020</v>
      </c>
    </row>
    <row r="305" spans="21:26" x14ac:dyDescent="0.3">
      <c r="U305" s="368">
        <v>303</v>
      </c>
      <c r="V305" s="368">
        <v>1560</v>
      </c>
      <c r="W305" s="368">
        <v>50</v>
      </c>
      <c r="X305" s="368">
        <v>21600</v>
      </c>
      <c r="Z305" s="368">
        <v>3030</v>
      </c>
    </row>
    <row r="306" spans="21:26" x14ac:dyDescent="0.3">
      <c r="U306" s="368">
        <v>304</v>
      </c>
      <c r="V306" s="368">
        <v>1565</v>
      </c>
      <c r="W306" s="368">
        <v>50</v>
      </c>
      <c r="X306" s="368">
        <v>21600</v>
      </c>
      <c r="Z306" s="368">
        <v>3040</v>
      </c>
    </row>
    <row r="307" spans="21:26" x14ac:dyDescent="0.3">
      <c r="U307" s="368">
        <v>305</v>
      </c>
      <c r="V307" s="368">
        <v>1570</v>
      </c>
      <c r="W307" s="368">
        <v>50</v>
      </c>
      <c r="X307" s="368">
        <v>21600</v>
      </c>
      <c r="Z307" s="368">
        <v>3050</v>
      </c>
    </row>
    <row r="308" spans="21:26" x14ac:dyDescent="0.3">
      <c r="U308" s="368">
        <v>306</v>
      </c>
      <c r="V308" s="368">
        <v>1575</v>
      </c>
      <c r="W308" s="368">
        <v>50</v>
      </c>
      <c r="X308" s="368">
        <v>21600</v>
      </c>
      <c r="Z308" s="368">
        <v>3060</v>
      </c>
    </row>
    <row r="309" spans="21:26" x14ac:dyDescent="0.3">
      <c r="U309" s="368">
        <v>307</v>
      </c>
      <c r="V309" s="368">
        <v>1580</v>
      </c>
      <c r="W309" s="368">
        <v>50</v>
      </c>
      <c r="X309" s="368">
        <v>21600</v>
      </c>
      <c r="Z309" s="368">
        <v>3070</v>
      </c>
    </row>
    <row r="310" spans="21:26" x14ac:dyDescent="0.3">
      <c r="U310" s="368">
        <v>308</v>
      </c>
      <c r="V310" s="368">
        <v>1585</v>
      </c>
      <c r="W310" s="368">
        <v>50</v>
      </c>
      <c r="X310" s="368">
        <v>21600</v>
      </c>
      <c r="Z310" s="368">
        <v>3080</v>
      </c>
    </row>
    <row r="311" spans="21:26" x14ac:dyDescent="0.3">
      <c r="U311" s="368">
        <v>309</v>
      </c>
      <c r="V311" s="368">
        <v>1590</v>
      </c>
      <c r="W311" s="368">
        <v>50</v>
      </c>
      <c r="X311" s="368">
        <v>21600</v>
      </c>
      <c r="Z311" s="368">
        <v>3090</v>
      </c>
    </row>
    <row r="312" spans="21:26" x14ac:dyDescent="0.3">
      <c r="U312" s="368">
        <v>310</v>
      </c>
      <c r="V312" s="368">
        <v>1595</v>
      </c>
      <c r="W312" s="368">
        <v>50</v>
      </c>
      <c r="X312" s="368">
        <v>21600</v>
      </c>
      <c r="Z312" s="368">
        <v>3100</v>
      </c>
    </row>
    <row r="313" spans="21:26" x14ac:dyDescent="0.3">
      <c r="U313" s="368">
        <v>311</v>
      </c>
      <c r="V313" s="368">
        <v>1600</v>
      </c>
      <c r="W313" s="368">
        <v>50</v>
      </c>
      <c r="X313" s="368">
        <v>21600</v>
      </c>
      <c r="Z313" s="368">
        <v>3110</v>
      </c>
    </row>
    <row r="314" spans="21:26" x14ac:dyDescent="0.3">
      <c r="U314" s="368">
        <v>312</v>
      </c>
      <c r="V314" s="368">
        <v>1605</v>
      </c>
      <c r="W314" s="368">
        <v>50</v>
      </c>
      <c r="X314" s="368">
        <v>21600</v>
      </c>
      <c r="Z314" s="368">
        <v>3120</v>
      </c>
    </row>
    <row r="315" spans="21:26" x14ac:dyDescent="0.3">
      <c r="U315" s="368">
        <v>313</v>
      </c>
      <c r="V315" s="368">
        <v>1610</v>
      </c>
      <c r="W315" s="368">
        <v>50</v>
      </c>
      <c r="X315" s="368">
        <v>21600</v>
      </c>
      <c r="Z315" s="368">
        <v>3130</v>
      </c>
    </row>
    <row r="316" spans="21:26" x14ac:dyDescent="0.3">
      <c r="U316" s="368">
        <v>314</v>
      </c>
      <c r="V316" s="368">
        <v>1615</v>
      </c>
      <c r="W316" s="368">
        <v>50</v>
      </c>
      <c r="X316" s="368">
        <v>21600</v>
      </c>
      <c r="Z316" s="368">
        <v>3140</v>
      </c>
    </row>
    <row r="317" spans="21:26" x14ac:dyDescent="0.3">
      <c r="U317" s="368">
        <v>315</v>
      </c>
      <c r="V317" s="368">
        <v>1620</v>
      </c>
      <c r="W317" s="368">
        <v>50</v>
      </c>
      <c r="X317" s="368">
        <v>21600</v>
      </c>
      <c r="Z317" s="368">
        <v>3150</v>
      </c>
    </row>
    <row r="318" spans="21:26" x14ac:dyDescent="0.3">
      <c r="U318" s="368">
        <v>316</v>
      </c>
      <c r="V318" s="368">
        <v>1625</v>
      </c>
      <c r="W318" s="368">
        <v>50</v>
      </c>
      <c r="X318" s="368">
        <v>21600</v>
      </c>
      <c r="Z318" s="368">
        <v>3160</v>
      </c>
    </row>
    <row r="319" spans="21:26" x14ac:dyDescent="0.3">
      <c r="U319" s="368">
        <v>317</v>
      </c>
      <c r="V319" s="368">
        <v>1630</v>
      </c>
      <c r="W319" s="368">
        <v>50</v>
      </c>
      <c r="X319" s="368">
        <v>21600</v>
      </c>
      <c r="Z319" s="368">
        <v>3170</v>
      </c>
    </row>
    <row r="320" spans="21:26" x14ac:dyDescent="0.3">
      <c r="U320" s="368">
        <v>318</v>
      </c>
      <c r="V320" s="368">
        <v>1635</v>
      </c>
      <c r="W320" s="368">
        <v>50</v>
      </c>
      <c r="X320" s="368">
        <v>21600</v>
      </c>
      <c r="Z320" s="368">
        <v>3180</v>
      </c>
    </row>
    <row r="321" spans="21:26" x14ac:dyDescent="0.3">
      <c r="U321" s="368">
        <v>319</v>
      </c>
      <c r="V321" s="368">
        <v>1640</v>
      </c>
      <c r="W321" s="368">
        <v>50</v>
      </c>
      <c r="X321" s="368">
        <v>21600</v>
      </c>
      <c r="Z321" s="368">
        <v>3190</v>
      </c>
    </row>
    <row r="322" spans="21:26" x14ac:dyDescent="0.3">
      <c r="U322" s="368">
        <v>320</v>
      </c>
      <c r="V322" s="368">
        <v>1645</v>
      </c>
      <c r="W322" s="368">
        <v>50</v>
      </c>
      <c r="X322" s="368">
        <v>21600</v>
      </c>
      <c r="Z322" s="368">
        <v>3200</v>
      </c>
    </row>
    <row r="323" spans="21:26" x14ac:dyDescent="0.3">
      <c r="U323" s="368">
        <v>321</v>
      </c>
      <c r="V323" s="368">
        <v>1650</v>
      </c>
      <c r="W323" s="368">
        <v>50</v>
      </c>
      <c r="X323" s="368">
        <v>21600</v>
      </c>
      <c r="Z323" s="368">
        <v>3210</v>
      </c>
    </row>
    <row r="324" spans="21:26" x14ac:dyDescent="0.3">
      <c r="U324" s="368">
        <v>322</v>
      </c>
      <c r="V324" s="368">
        <v>1655</v>
      </c>
      <c r="W324" s="368">
        <v>50</v>
      </c>
      <c r="X324" s="368">
        <v>21600</v>
      </c>
      <c r="Z324" s="368">
        <v>3220</v>
      </c>
    </row>
    <row r="325" spans="21:26" x14ac:dyDescent="0.3">
      <c r="U325" s="368">
        <v>323</v>
      </c>
      <c r="V325" s="368">
        <v>1660</v>
      </c>
      <c r="W325" s="368">
        <v>50</v>
      </c>
      <c r="X325" s="368">
        <v>21600</v>
      </c>
      <c r="Z325" s="368">
        <v>3230</v>
      </c>
    </row>
    <row r="326" spans="21:26" x14ac:dyDescent="0.3">
      <c r="U326" s="368">
        <v>324</v>
      </c>
      <c r="V326" s="368">
        <v>1665</v>
      </c>
      <c r="W326" s="368">
        <v>50</v>
      </c>
      <c r="X326" s="368">
        <v>21600</v>
      </c>
      <c r="Z326" s="368">
        <v>3240</v>
      </c>
    </row>
    <row r="327" spans="21:26" x14ac:dyDescent="0.3">
      <c r="U327" s="368">
        <v>325</v>
      </c>
      <c r="V327" s="368">
        <v>1670</v>
      </c>
      <c r="W327" s="368">
        <v>50</v>
      </c>
      <c r="X327" s="368">
        <v>21600</v>
      </c>
      <c r="Z327" s="368">
        <v>3250</v>
      </c>
    </row>
    <row r="328" spans="21:26" x14ac:dyDescent="0.3">
      <c r="U328" s="368">
        <v>326</v>
      </c>
      <c r="V328" s="368">
        <v>1675</v>
      </c>
      <c r="W328" s="368">
        <v>50</v>
      </c>
      <c r="X328" s="368">
        <v>21600</v>
      </c>
      <c r="Z328" s="368">
        <v>3260</v>
      </c>
    </row>
    <row r="329" spans="21:26" x14ac:dyDescent="0.3">
      <c r="U329" s="368">
        <v>327</v>
      </c>
      <c r="V329" s="368">
        <v>1680</v>
      </c>
      <c r="W329" s="368">
        <v>50</v>
      </c>
      <c r="X329" s="368">
        <v>21600</v>
      </c>
      <c r="Z329" s="368">
        <v>3270</v>
      </c>
    </row>
    <row r="330" spans="21:26" x14ac:dyDescent="0.3">
      <c r="U330" s="368">
        <v>328</v>
      </c>
      <c r="V330" s="368">
        <v>1685</v>
      </c>
      <c r="W330" s="368">
        <v>50</v>
      </c>
      <c r="X330" s="368">
        <v>21600</v>
      </c>
      <c r="Z330" s="368">
        <v>3280</v>
      </c>
    </row>
    <row r="331" spans="21:26" x14ac:dyDescent="0.3">
      <c r="U331" s="368">
        <v>329</v>
      </c>
      <c r="V331" s="368">
        <v>1690</v>
      </c>
      <c r="W331" s="368">
        <v>50</v>
      </c>
      <c r="X331" s="368">
        <v>21600</v>
      </c>
      <c r="Z331" s="368">
        <v>3290</v>
      </c>
    </row>
    <row r="332" spans="21:26" x14ac:dyDescent="0.3">
      <c r="U332" s="368">
        <v>330</v>
      </c>
      <c r="V332" s="368">
        <v>1695</v>
      </c>
      <c r="W332" s="368">
        <v>50</v>
      </c>
      <c r="X332" s="368">
        <v>21600</v>
      </c>
      <c r="Z332" s="368">
        <v>3300</v>
      </c>
    </row>
    <row r="333" spans="21:26" x14ac:dyDescent="0.3">
      <c r="U333" s="368">
        <v>331</v>
      </c>
      <c r="V333" s="368">
        <v>1700</v>
      </c>
      <c r="W333" s="368">
        <v>50</v>
      </c>
      <c r="X333" s="368">
        <v>21600</v>
      </c>
      <c r="Z333" s="368">
        <v>3310</v>
      </c>
    </row>
    <row r="334" spans="21:26" x14ac:dyDescent="0.3">
      <c r="U334" s="368">
        <v>332</v>
      </c>
      <c r="V334" s="368">
        <v>1705</v>
      </c>
      <c r="W334" s="368">
        <v>50</v>
      </c>
      <c r="X334" s="368">
        <v>21600</v>
      </c>
      <c r="Z334" s="368">
        <v>3320</v>
      </c>
    </row>
    <row r="335" spans="21:26" x14ac:dyDescent="0.3">
      <c r="U335" s="368">
        <v>333</v>
      </c>
      <c r="V335" s="368">
        <v>1710</v>
      </c>
      <c r="W335" s="368">
        <v>50</v>
      </c>
      <c r="X335" s="368">
        <v>21600</v>
      </c>
      <c r="Z335" s="368">
        <v>3330</v>
      </c>
    </row>
    <row r="336" spans="21:26" x14ac:dyDescent="0.3">
      <c r="U336" s="368">
        <v>334</v>
      </c>
      <c r="V336" s="368">
        <v>1715</v>
      </c>
      <c r="W336" s="368">
        <v>50</v>
      </c>
      <c r="X336" s="368">
        <v>21600</v>
      </c>
      <c r="Z336" s="368">
        <v>3340</v>
      </c>
    </row>
    <row r="337" spans="21:26" x14ac:dyDescent="0.3">
      <c r="U337" s="368">
        <v>335</v>
      </c>
      <c r="V337" s="368">
        <v>1720</v>
      </c>
      <c r="W337" s="368">
        <v>50</v>
      </c>
      <c r="X337" s="368">
        <v>21600</v>
      </c>
      <c r="Z337" s="368">
        <v>3350</v>
      </c>
    </row>
    <row r="338" spans="21:26" x14ac:dyDescent="0.3">
      <c r="U338" s="368">
        <v>336</v>
      </c>
      <c r="V338" s="368">
        <v>1725</v>
      </c>
      <c r="W338" s="368">
        <v>50</v>
      </c>
      <c r="X338" s="368">
        <v>21600</v>
      </c>
      <c r="Z338" s="368">
        <v>3360</v>
      </c>
    </row>
    <row r="339" spans="21:26" x14ac:dyDescent="0.3">
      <c r="U339" s="368">
        <v>337</v>
      </c>
      <c r="V339" s="368">
        <v>1730</v>
      </c>
      <c r="W339" s="368">
        <v>50</v>
      </c>
      <c r="X339" s="368">
        <v>21600</v>
      </c>
      <c r="Z339" s="368">
        <v>3370</v>
      </c>
    </row>
    <row r="340" spans="21:26" x14ac:dyDescent="0.3">
      <c r="U340" s="368">
        <v>338</v>
      </c>
      <c r="V340" s="368">
        <v>1735</v>
      </c>
      <c r="W340" s="368">
        <v>50</v>
      </c>
      <c r="X340" s="368">
        <v>21600</v>
      </c>
      <c r="Z340" s="368">
        <v>3380</v>
      </c>
    </row>
    <row r="341" spans="21:26" x14ac:dyDescent="0.3">
      <c r="U341" s="368">
        <v>339</v>
      </c>
      <c r="V341" s="368">
        <v>1740</v>
      </c>
      <c r="W341" s="368">
        <v>50</v>
      </c>
      <c r="X341" s="368">
        <v>21600</v>
      </c>
      <c r="Z341" s="368">
        <v>3390</v>
      </c>
    </row>
    <row r="342" spans="21:26" x14ac:dyDescent="0.3">
      <c r="U342" s="368">
        <v>340</v>
      </c>
      <c r="V342" s="368">
        <v>1745</v>
      </c>
      <c r="W342" s="368">
        <v>50</v>
      </c>
      <c r="X342" s="368">
        <v>21600</v>
      </c>
      <c r="Z342" s="368">
        <v>3400</v>
      </c>
    </row>
    <row r="343" spans="21:26" x14ac:dyDescent="0.3">
      <c r="U343" s="368">
        <v>341</v>
      </c>
      <c r="V343" s="368">
        <v>1750</v>
      </c>
      <c r="W343" s="368">
        <v>50</v>
      </c>
      <c r="X343" s="368">
        <v>21600</v>
      </c>
      <c r="Z343" s="368">
        <v>3410</v>
      </c>
    </row>
    <row r="344" spans="21:26" x14ac:dyDescent="0.3">
      <c r="U344" s="368">
        <v>342</v>
      </c>
      <c r="V344" s="368">
        <v>1755</v>
      </c>
      <c r="W344" s="368">
        <v>50</v>
      </c>
      <c r="X344" s="368">
        <v>21600</v>
      </c>
      <c r="Z344" s="368">
        <v>3420</v>
      </c>
    </row>
    <row r="345" spans="21:26" x14ac:dyDescent="0.3">
      <c r="U345" s="368">
        <v>343</v>
      </c>
      <c r="V345" s="368">
        <v>1760</v>
      </c>
      <c r="W345" s="368">
        <v>50</v>
      </c>
      <c r="X345" s="368">
        <v>21600</v>
      </c>
      <c r="Z345" s="368">
        <v>3430</v>
      </c>
    </row>
    <row r="346" spans="21:26" x14ac:dyDescent="0.3">
      <c r="U346" s="368">
        <v>344</v>
      </c>
      <c r="V346" s="368">
        <v>1765</v>
      </c>
      <c r="W346" s="368">
        <v>50</v>
      </c>
      <c r="X346" s="368">
        <v>21600</v>
      </c>
      <c r="Z346" s="368">
        <v>3440</v>
      </c>
    </row>
    <row r="347" spans="21:26" x14ac:dyDescent="0.3">
      <c r="U347" s="368">
        <v>345</v>
      </c>
      <c r="V347" s="368">
        <v>1770</v>
      </c>
      <c r="W347" s="368">
        <v>50</v>
      </c>
      <c r="X347" s="368">
        <v>21600</v>
      </c>
      <c r="Z347" s="368">
        <v>3450</v>
      </c>
    </row>
    <row r="348" spans="21:26" x14ac:dyDescent="0.3">
      <c r="U348" s="368">
        <v>346</v>
      </c>
      <c r="V348" s="368">
        <v>1775</v>
      </c>
      <c r="W348" s="368">
        <v>50</v>
      </c>
      <c r="X348" s="368">
        <v>21600</v>
      </c>
      <c r="Z348" s="368">
        <v>3460</v>
      </c>
    </row>
    <row r="349" spans="21:26" x14ac:dyDescent="0.3">
      <c r="U349" s="368">
        <v>347</v>
      </c>
      <c r="V349" s="368">
        <v>1780</v>
      </c>
      <c r="W349" s="368">
        <v>50</v>
      </c>
      <c r="X349" s="368">
        <v>21600</v>
      </c>
      <c r="Z349" s="368">
        <v>3470</v>
      </c>
    </row>
    <row r="350" spans="21:26" x14ac:dyDescent="0.3">
      <c r="U350" s="368">
        <v>348</v>
      </c>
      <c r="V350" s="368">
        <v>1785</v>
      </c>
      <c r="W350" s="368">
        <v>50</v>
      </c>
      <c r="X350" s="368">
        <v>21600</v>
      </c>
      <c r="Z350" s="368">
        <v>3480</v>
      </c>
    </row>
    <row r="351" spans="21:26" x14ac:dyDescent="0.3">
      <c r="U351" s="368">
        <v>349</v>
      </c>
      <c r="V351" s="368">
        <v>1790</v>
      </c>
      <c r="W351" s="368">
        <v>50</v>
      </c>
      <c r="X351" s="368">
        <v>21600</v>
      </c>
      <c r="Z351" s="368">
        <v>3490</v>
      </c>
    </row>
    <row r="352" spans="21:26" x14ac:dyDescent="0.3">
      <c r="U352" s="368">
        <v>350</v>
      </c>
      <c r="V352" s="368">
        <v>1795</v>
      </c>
      <c r="W352" s="368">
        <v>50</v>
      </c>
      <c r="X352" s="368">
        <v>21600</v>
      </c>
      <c r="Z352" s="368">
        <v>3500</v>
      </c>
    </row>
    <row r="353" spans="21:26" x14ac:dyDescent="0.3">
      <c r="U353" s="368">
        <v>351</v>
      </c>
      <c r="V353" s="368">
        <v>1800</v>
      </c>
      <c r="W353" s="368">
        <v>50</v>
      </c>
      <c r="X353" s="368">
        <v>21600</v>
      </c>
      <c r="Z353" s="368">
        <v>3510</v>
      </c>
    </row>
    <row r="354" spans="21:26" x14ac:dyDescent="0.3">
      <c r="U354" s="368">
        <v>352</v>
      </c>
      <c r="V354" s="368">
        <v>1805</v>
      </c>
      <c r="W354" s="368">
        <v>50</v>
      </c>
      <c r="X354" s="368">
        <v>21600</v>
      </c>
      <c r="Z354" s="368">
        <v>3520</v>
      </c>
    </row>
    <row r="355" spans="21:26" x14ac:dyDescent="0.3">
      <c r="U355" s="368">
        <v>353</v>
      </c>
      <c r="V355" s="368">
        <v>1810</v>
      </c>
      <c r="W355" s="368">
        <v>50</v>
      </c>
      <c r="X355" s="368">
        <v>21600</v>
      </c>
      <c r="Z355" s="368">
        <v>3530</v>
      </c>
    </row>
    <row r="356" spans="21:26" x14ac:dyDescent="0.3">
      <c r="U356" s="368">
        <v>354</v>
      </c>
      <c r="V356" s="368">
        <v>1815</v>
      </c>
      <c r="W356" s="368">
        <v>50</v>
      </c>
      <c r="X356" s="368">
        <v>21600</v>
      </c>
      <c r="Z356" s="368">
        <v>3540</v>
      </c>
    </row>
    <row r="357" spans="21:26" x14ac:dyDescent="0.3">
      <c r="U357" s="368">
        <v>355</v>
      </c>
      <c r="V357" s="368">
        <v>1820</v>
      </c>
      <c r="W357" s="368">
        <v>50</v>
      </c>
      <c r="X357" s="368">
        <v>21600</v>
      </c>
      <c r="Z357" s="368">
        <v>3550</v>
      </c>
    </row>
    <row r="358" spans="21:26" x14ac:dyDescent="0.3">
      <c r="U358" s="368">
        <v>356</v>
      </c>
      <c r="V358" s="368">
        <v>1825</v>
      </c>
      <c r="W358" s="368">
        <v>50</v>
      </c>
      <c r="X358" s="368">
        <v>21600</v>
      </c>
      <c r="Z358" s="368">
        <v>3560</v>
      </c>
    </row>
    <row r="359" spans="21:26" x14ac:dyDescent="0.3">
      <c r="U359" s="368">
        <v>357</v>
      </c>
      <c r="V359" s="368">
        <v>1830</v>
      </c>
      <c r="W359" s="368">
        <v>50</v>
      </c>
      <c r="X359" s="368">
        <v>21600</v>
      </c>
      <c r="Z359" s="368">
        <v>3570</v>
      </c>
    </row>
    <row r="360" spans="21:26" x14ac:dyDescent="0.3">
      <c r="U360" s="368">
        <v>358</v>
      </c>
      <c r="V360" s="368">
        <v>1835</v>
      </c>
      <c r="W360" s="368">
        <v>50</v>
      </c>
      <c r="X360" s="368">
        <v>21600</v>
      </c>
      <c r="Z360" s="368">
        <v>3580</v>
      </c>
    </row>
    <row r="361" spans="21:26" x14ac:dyDescent="0.3">
      <c r="U361" s="368">
        <v>359</v>
      </c>
      <c r="V361" s="368">
        <v>1840</v>
      </c>
      <c r="W361" s="368">
        <v>50</v>
      </c>
      <c r="X361" s="368">
        <v>21600</v>
      </c>
      <c r="Z361" s="368">
        <v>3590</v>
      </c>
    </row>
    <row r="362" spans="21:26" x14ac:dyDescent="0.3">
      <c r="U362" s="368">
        <v>360</v>
      </c>
      <c r="V362" s="368">
        <v>1845</v>
      </c>
      <c r="W362" s="368">
        <v>50</v>
      </c>
      <c r="X362" s="368">
        <v>21600</v>
      </c>
      <c r="Z362" s="368">
        <v>3600</v>
      </c>
    </row>
    <row r="363" spans="21:26" x14ac:dyDescent="0.3">
      <c r="U363" s="368">
        <v>361</v>
      </c>
      <c r="V363" s="368">
        <v>1850</v>
      </c>
      <c r="W363" s="368">
        <v>50</v>
      </c>
      <c r="X363" s="368">
        <v>21600</v>
      </c>
      <c r="Z363" s="368">
        <v>3610</v>
      </c>
    </row>
    <row r="364" spans="21:26" x14ac:dyDescent="0.3">
      <c r="U364" s="368">
        <v>362</v>
      </c>
      <c r="V364" s="368">
        <v>1855</v>
      </c>
      <c r="W364" s="368">
        <v>50</v>
      </c>
      <c r="X364" s="368">
        <v>21600</v>
      </c>
      <c r="Z364" s="368">
        <v>3620</v>
      </c>
    </row>
    <row r="365" spans="21:26" x14ac:dyDescent="0.3">
      <c r="U365" s="368">
        <v>363</v>
      </c>
      <c r="V365" s="368">
        <v>1860</v>
      </c>
      <c r="W365" s="368">
        <v>50</v>
      </c>
      <c r="X365" s="368">
        <v>21600</v>
      </c>
      <c r="Z365" s="368">
        <v>3630</v>
      </c>
    </row>
    <row r="366" spans="21:26" x14ac:dyDescent="0.3">
      <c r="U366" s="368">
        <v>364</v>
      </c>
      <c r="V366" s="368">
        <v>1865</v>
      </c>
      <c r="W366" s="368">
        <v>50</v>
      </c>
      <c r="X366" s="368">
        <v>21600</v>
      </c>
      <c r="Z366" s="368">
        <v>3640</v>
      </c>
    </row>
    <row r="367" spans="21:26" x14ac:dyDescent="0.3">
      <c r="U367" s="368">
        <v>365</v>
      </c>
      <c r="V367" s="368">
        <v>1870</v>
      </c>
      <c r="W367" s="368">
        <v>50</v>
      </c>
      <c r="X367" s="368">
        <v>21600</v>
      </c>
      <c r="Z367" s="368">
        <v>3650</v>
      </c>
    </row>
    <row r="368" spans="21:26" x14ac:dyDescent="0.3">
      <c r="U368" s="368">
        <v>366</v>
      </c>
      <c r="V368" s="368">
        <v>1875</v>
      </c>
      <c r="W368" s="368">
        <v>50</v>
      </c>
      <c r="X368" s="368">
        <v>21600</v>
      </c>
      <c r="Z368" s="368">
        <v>3660</v>
      </c>
    </row>
    <row r="369" spans="21:26" x14ac:dyDescent="0.3">
      <c r="U369" s="368">
        <v>367</v>
      </c>
      <c r="V369" s="368">
        <v>1880</v>
      </c>
      <c r="W369" s="368">
        <v>50</v>
      </c>
      <c r="X369" s="368">
        <v>21600</v>
      </c>
      <c r="Z369" s="368">
        <v>3670</v>
      </c>
    </row>
    <row r="370" spans="21:26" x14ac:dyDescent="0.3">
      <c r="U370" s="368">
        <v>368</v>
      </c>
      <c r="V370" s="368">
        <v>1885</v>
      </c>
      <c r="W370" s="368">
        <v>50</v>
      </c>
      <c r="X370" s="368">
        <v>21600</v>
      </c>
      <c r="Z370" s="368">
        <v>3680</v>
      </c>
    </row>
    <row r="371" spans="21:26" x14ac:dyDescent="0.3">
      <c r="U371" s="368">
        <v>369</v>
      </c>
      <c r="V371" s="368">
        <v>1890</v>
      </c>
      <c r="W371" s="368">
        <v>50</v>
      </c>
      <c r="X371" s="368">
        <v>21600</v>
      </c>
      <c r="Z371" s="368">
        <v>3690</v>
      </c>
    </row>
    <row r="372" spans="21:26" x14ac:dyDescent="0.3">
      <c r="U372" s="368">
        <v>370</v>
      </c>
      <c r="V372" s="368">
        <v>1895</v>
      </c>
      <c r="W372" s="368">
        <v>50</v>
      </c>
      <c r="X372" s="368">
        <v>21600</v>
      </c>
      <c r="Z372" s="368">
        <v>3700</v>
      </c>
    </row>
    <row r="373" spans="21:26" x14ac:dyDescent="0.3">
      <c r="U373" s="368">
        <v>371</v>
      </c>
      <c r="V373" s="368">
        <v>1900</v>
      </c>
      <c r="W373" s="368">
        <v>50</v>
      </c>
      <c r="X373" s="368">
        <v>21600</v>
      </c>
      <c r="Z373" s="368">
        <v>3710</v>
      </c>
    </row>
    <row r="374" spans="21:26" x14ac:dyDescent="0.3">
      <c r="U374" s="368">
        <v>372</v>
      </c>
      <c r="V374" s="368">
        <v>1905</v>
      </c>
      <c r="W374" s="368">
        <v>50</v>
      </c>
      <c r="X374" s="368">
        <v>21600</v>
      </c>
      <c r="Z374" s="368">
        <v>3720</v>
      </c>
    </row>
    <row r="375" spans="21:26" x14ac:dyDescent="0.3">
      <c r="U375" s="368">
        <v>373</v>
      </c>
      <c r="V375" s="368">
        <v>1910</v>
      </c>
      <c r="W375" s="368">
        <v>50</v>
      </c>
      <c r="X375" s="368">
        <v>21600</v>
      </c>
      <c r="Z375" s="368">
        <v>3730</v>
      </c>
    </row>
    <row r="376" spans="21:26" x14ac:dyDescent="0.3">
      <c r="U376" s="368">
        <v>374</v>
      </c>
      <c r="V376" s="368">
        <v>1915</v>
      </c>
      <c r="W376" s="368">
        <v>50</v>
      </c>
      <c r="X376" s="368">
        <v>21600</v>
      </c>
      <c r="Z376" s="368">
        <v>3740</v>
      </c>
    </row>
    <row r="377" spans="21:26" x14ac:dyDescent="0.3">
      <c r="U377" s="368">
        <v>375</v>
      </c>
      <c r="V377" s="368">
        <v>1920</v>
      </c>
      <c r="W377" s="368">
        <v>50</v>
      </c>
      <c r="X377" s="368">
        <v>21600</v>
      </c>
      <c r="Z377" s="368">
        <v>3750</v>
      </c>
    </row>
    <row r="378" spans="21:26" x14ac:dyDescent="0.3">
      <c r="U378" s="368">
        <v>376</v>
      </c>
      <c r="V378" s="368">
        <v>1925</v>
      </c>
      <c r="W378" s="368">
        <v>50</v>
      </c>
      <c r="X378" s="368">
        <v>21600</v>
      </c>
      <c r="Z378" s="368">
        <v>3760</v>
      </c>
    </row>
    <row r="379" spans="21:26" x14ac:dyDescent="0.3">
      <c r="U379" s="368">
        <v>377</v>
      </c>
      <c r="V379" s="368">
        <v>1930</v>
      </c>
      <c r="W379" s="368">
        <v>50</v>
      </c>
      <c r="X379" s="368">
        <v>21600</v>
      </c>
      <c r="Z379" s="368">
        <v>3770</v>
      </c>
    </row>
    <row r="380" spans="21:26" x14ac:dyDescent="0.3">
      <c r="U380" s="368">
        <v>378</v>
      </c>
      <c r="V380" s="368">
        <v>1935</v>
      </c>
      <c r="W380" s="368">
        <v>50</v>
      </c>
      <c r="X380" s="368">
        <v>21600</v>
      </c>
      <c r="Z380" s="368">
        <v>3780</v>
      </c>
    </row>
    <row r="381" spans="21:26" x14ac:dyDescent="0.3">
      <c r="U381" s="368">
        <v>379</v>
      </c>
      <c r="V381" s="368">
        <v>1940</v>
      </c>
      <c r="W381" s="368">
        <v>50</v>
      </c>
      <c r="X381" s="368">
        <v>21600</v>
      </c>
      <c r="Z381" s="368">
        <v>3790</v>
      </c>
    </row>
    <row r="382" spans="21:26" x14ac:dyDescent="0.3">
      <c r="U382" s="368">
        <v>380</v>
      </c>
      <c r="V382" s="368">
        <v>1945</v>
      </c>
      <c r="W382" s="368">
        <v>50</v>
      </c>
      <c r="X382" s="368">
        <v>21600</v>
      </c>
      <c r="Z382" s="368">
        <v>3800</v>
      </c>
    </row>
    <row r="383" spans="21:26" x14ac:dyDescent="0.3">
      <c r="U383" s="368">
        <v>381</v>
      </c>
      <c r="V383" s="368">
        <v>1950</v>
      </c>
      <c r="W383" s="368">
        <v>50</v>
      </c>
      <c r="X383" s="368">
        <v>21600</v>
      </c>
      <c r="Z383" s="368">
        <v>3810</v>
      </c>
    </row>
    <row r="384" spans="21:26" x14ac:dyDescent="0.3">
      <c r="U384" s="368">
        <v>382</v>
      </c>
      <c r="V384" s="368">
        <v>1955</v>
      </c>
      <c r="W384" s="368">
        <v>50</v>
      </c>
      <c r="X384" s="368">
        <v>21600</v>
      </c>
      <c r="Z384" s="368">
        <v>3820</v>
      </c>
    </row>
    <row r="385" spans="21:26" x14ac:dyDescent="0.3">
      <c r="U385" s="368">
        <v>383</v>
      </c>
      <c r="V385" s="368">
        <v>1960</v>
      </c>
      <c r="W385" s="368">
        <v>50</v>
      </c>
      <c r="X385" s="368">
        <v>21600</v>
      </c>
      <c r="Z385" s="368">
        <v>3830</v>
      </c>
    </row>
    <row r="386" spans="21:26" x14ac:dyDescent="0.3">
      <c r="U386" s="368">
        <v>384</v>
      </c>
      <c r="V386" s="368">
        <v>1965</v>
      </c>
      <c r="W386" s="368">
        <v>50</v>
      </c>
      <c r="X386" s="368">
        <v>21600</v>
      </c>
      <c r="Z386" s="368">
        <v>3840</v>
      </c>
    </row>
    <row r="387" spans="21:26" x14ac:dyDescent="0.3">
      <c r="U387" s="368">
        <v>385</v>
      </c>
      <c r="V387" s="368">
        <v>1970</v>
      </c>
      <c r="W387" s="368">
        <v>50</v>
      </c>
      <c r="X387" s="368">
        <v>21600</v>
      </c>
      <c r="Z387" s="368">
        <v>3850</v>
      </c>
    </row>
    <row r="388" spans="21:26" x14ac:dyDescent="0.3">
      <c r="U388" s="368">
        <v>386</v>
      </c>
      <c r="V388" s="368">
        <v>1975</v>
      </c>
      <c r="W388" s="368">
        <v>50</v>
      </c>
      <c r="X388" s="368">
        <v>21600</v>
      </c>
      <c r="Z388" s="368">
        <v>3860</v>
      </c>
    </row>
    <row r="389" spans="21:26" x14ac:dyDescent="0.3">
      <c r="U389" s="368">
        <v>387</v>
      </c>
      <c r="V389" s="368">
        <v>1980</v>
      </c>
      <c r="W389" s="368">
        <v>50</v>
      </c>
      <c r="X389" s="368">
        <v>21600</v>
      </c>
      <c r="Z389" s="368">
        <v>3870</v>
      </c>
    </row>
    <row r="390" spans="21:26" x14ac:dyDescent="0.3">
      <c r="U390" s="368">
        <v>388</v>
      </c>
      <c r="V390" s="368">
        <v>1985</v>
      </c>
      <c r="W390" s="368">
        <v>50</v>
      </c>
      <c r="X390" s="368">
        <v>21600</v>
      </c>
      <c r="Z390" s="368">
        <v>3880</v>
      </c>
    </row>
    <row r="391" spans="21:26" x14ac:dyDescent="0.3">
      <c r="U391" s="368">
        <v>389</v>
      </c>
      <c r="V391" s="368">
        <v>1990</v>
      </c>
      <c r="W391" s="368">
        <v>50</v>
      </c>
      <c r="X391" s="368">
        <v>21600</v>
      </c>
      <c r="Z391" s="368">
        <v>3890</v>
      </c>
    </row>
    <row r="392" spans="21:26" x14ac:dyDescent="0.3">
      <c r="U392" s="368">
        <v>390</v>
      </c>
      <c r="V392" s="368">
        <v>1995</v>
      </c>
      <c r="W392" s="368">
        <v>50</v>
      </c>
      <c r="X392" s="368">
        <v>21600</v>
      </c>
      <c r="Z392" s="368">
        <v>3900</v>
      </c>
    </row>
    <row r="393" spans="21:26" x14ac:dyDescent="0.3">
      <c r="U393" s="368">
        <v>391</v>
      </c>
      <c r="V393" s="368">
        <v>2000</v>
      </c>
      <c r="W393" s="368">
        <v>50</v>
      </c>
      <c r="X393" s="368">
        <v>21600</v>
      </c>
      <c r="Z393" s="368">
        <v>3910</v>
      </c>
    </row>
  </sheetData>
  <phoneticPr fontId="1" type="noConversion"/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21</vt:i4>
      </vt:variant>
      <vt:variant>
        <vt:lpstr>이름 지정된 범위</vt:lpstr>
      </vt:variant>
      <vt:variant>
        <vt:i4>1</vt:i4>
      </vt:variant>
    </vt:vector>
  </HeadingPairs>
  <TitlesOfParts>
    <vt:vector size="22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연구(Test)</vt:lpstr>
      <vt:lpstr>나무</vt:lpstr>
      <vt:lpstr>사흉수</vt:lpstr>
      <vt:lpstr>정기이벤트(서빙고)</vt:lpstr>
      <vt:lpstr>정기이벤트(감사제)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2025-10-23T09:03:14Z</dcterms:modified>
</cp:coreProperties>
</file>