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55" yWindow="45" windowWidth="21720" windowHeight="12165"/>
  </bookViews>
  <sheets>
    <sheet name="Data" sheetId="1" r:id="rId1"/>
    <sheet name="Legend" sheetId="2" r:id="rId2"/>
  </sheets>
  <definedNames>
    <definedName name="antisensetable" localSheetId="0">Data!$A$1:$AJ$598</definedName>
  </definedNames>
  <calcPr calcId="125725"/>
</workbook>
</file>

<file path=xl/calcChain.xml><?xml version="1.0" encoding="utf-8"?>
<calcChain xmlns="http://schemas.openxmlformats.org/spreadsheetml/2006/main">
  <c r="O17" i="1"/>
  <c r="P17"/>
  <c r="Q17"/>
  <c r="R17"/>
  <c r="S17"/>
  <c r="T17"/>
  <c r="U17"/>
  <c r="V17"/>
  <c r="W17"/>
  <c r="O18"/>
  <c r="P18"/>
  <c r="Q18"/>
  <c r="R18"/>
  <c r="S18"/>
  <c r="T18"/>
  <c r="U18"/>
  <c r="V18"/>
  <c r="W18"/>
  <c r="O37"/>
  <c r="P37"/>
  <c r="Q37"/>
  <c r="R37"/>
  <c r="S37"/>
  <c r="T37"/>
  <c r="U37"/>
  <c r="V37"/>
  <c r="W37"/>
  <c r="O48"/>
  <c r="P48"/>
  <c r="Q48"/>
  <c r="R48"/>
  <c r="S48"/>
  <c r="T48"/>
  <c r="U48"/>
  <c r="V48"/>
  <c r="W48"/>
  <c r="O49"/>
  <c r="P49"/>
  <c r="Q49"/>
  <c r="R49"/>
  <c r="S49"/>
  <c r="T49"/>
  <c r="U49"/>
  <c r="V49"/>
  <c r="W49"/>
  <c r="O51"/>
  <c r="P51"/>
  <c r="Q51"/>
  <c r="R51"/>
  <c r="S51"/>
  <c r="T51"/>
  <c r="U51"/>
  <c r="V51"/>
  <c r="W51"/>
  <c r="O56"/>
  <c r="P56"/>
  <c r="Q56"/>
  <c r="R56"/>
  <c r="S56"/>
  <c r="T56"/>
  <c r="U56"/>
  <c r="V56"/>
  <c r="W56"/>
  <c r="O66"/>
  <c r="P66"/>
  <c r="Q66"/>
  <c r="R66"/>
  <c r="S66"/>
  <c r="T66"/>
  <c r="U66"/>
  <c r="V66"/>
  <c r="W66"/>
  <c r="O69"/>
  <c r="P69"/>
  <c r="Q69"/>
  <c r="R69"/>
  <c r="S69"/>
  <c r="T69"/>
  <c r="U69"/>
  <c r="V69"/>
  <c r="W69"/>
  <c r="P70"/>
  <c r="Q70"/>
  <c r="R70"/>
  <c r="S70"/>
  <c r="T70"/>
  <c r="V70"/>
  <c r="W70"/>
  <c r="O93"/>
  <c r="P93"/>
  <c r="Q93"/>
  <c r="R93"/>
  <c r="S93"/>
  <c r="T93"/>
  <c r="U93"/>
  <c r="V93"/>
  <c r="W93"/>
  <c r="O108"/>
  <c r="P108"/>
  <c r="Q108"/>
  <c r="R108"/>
  <c r="S108"/>
  <c r="T108"/>
  <c r="U108"/>
  <c r="V108"/>
  <c r="W108"/>
  <c r="O159"/>
  <c r="P159"/>
  <c r="Q159"/>
  <c r="R159"/>
  <c r="S159"/>
  <c r="T159"/>
  <c r="U159"/>
  <c r="V159"/>
  <c r="W159"/>
  <c r="P265"/>
  <c r="Q265"/>
  <c r="R265"/>
  <c r="S265"/>
  <c r="T265"/>
  <c r="V265"/>
  <c r="W265"/>
  <c r="O272"/>
  <c r="P272"/>
  <c r="Q272"/>
  <c r="R272"/>
  <c r="S272"/>
  <c r="T272"/>
  <c r="U272"/>
  <c r="V272"/>
  <c r="W272"/>
  <c r="O285"/>
  <c r="P285"/>
  <c r="Q285"/>
  <c r="R285"/>
  <c r="S285"/>
  <c r="T285"/>
  <c r="U285"/>
  <c r="V285"/>
  <c r="W285"/>
  <c r="O315"/>
  <c r="P315"/>
  <c r="Q315"/>
  <c r="R315"/>
  <c r="S315"/>
  <c r="T315"/>
  <c r="U315"/>
  <c r="V315"/>
  <c r="W315"/>
  <c r="O326"/>
  <c r="P326"/>
  <c r="Q326"/>
  <c r="R326"/>
  <c r="S326"/>
  <c r="T326"/>
  <c r="U326"/>
  <c r="V326"/>
  <c r="W326"/>
  <c r="O353"/>
  <c r="P353"/>
  <c r="Q353"/>
  <c r="R353"/>
  <c r="S353"/>
  <c r="T353"/>
  <c r="U353"/>
  <c r="V353"/>
  <c r="W353"/>
  <c r="O352"/>
  <c r="P352"/>
  <c r="Q352"/>
  <c r="R352"/>
  <c r="S352"/>
  <c r="T352"/>
  <c r="U352"/>
  <c r="V352"/>
  <c r="W352"/>
  <c r="O412"/>
  <c r="P412"/>
  <c r="Q412"/>
  <c r="R412"/>
  <c r="S412"/>
  <c r="T412"/>
  <c r="U412"/>
  <c r="V412"/>
  <c r="W412"/>
  <c r="O416"/>
  <c r="P416"/>
  <c r="Q416"/>
  <c r="R416"/>
  <c r="S416"/>
  <c r="T416"/>
  <c r="U416"/>
  <c r="V416"/>
  <c r="W416"/>
  <c r="O437"/>
  <c r="P437"/>
  <c r="Q437"/>
  <c r="R437"/>
  <c r="S437"/>
  <c r="T437"/>
  <c r="U437"/>
  <c r="V437"/>
  <c r="W437"/>
  <c r="O479"/>
  <c r="P479"/>
  <c r="Q479"/>
  <c r="R479"/>
  <c r="S479"/>
  <c r="T479"/>
  <c r="U479"/>
  <c r="V479"/>
  <c r="W479"/>
  <c r="O480"/>
  <c r="P480"/>
  <c r="Q480"/>
  <c r="R480"/>
  <c r="S480"/>
  <c r="T480"/>
  <c r="U480"/>
  <c r="V480"/>
  <c r="W480"/>
  <c r="O503"/>
  <c r="P503"/>
  <c r="Q503"/>
  <c r="R503"/>
  <c r="S503"/>
  <c r="T503"/>
  <c r="U503"/>
  <c r="V503"/>
  <c r="W503"/>
  <c r="O534"/>
  <c r="P534"/>
  <c r="Q534"/>
  <c r="R534"/>
  <c r="S534"/>
  <c r="T534"/>
  <c r="U534"/>
  <c r="V534"/>
  <c r="W534"/>
  <c r="O535"/>
  <c r="P535"/>
  <c r="Q535"/>
  <c r="R535"/>
  <c r="S535"/>
  <c r="T535"/>
  <c r="U535"/>
  <c r="V535"/>
  <c r="W535"/>
  <c r="O539"/>
  <c r="P539"/>
  <c r="Q539"/>
  <c r="R539"/>
  <c r="S539"/>
  <c r="T539"/>
  <c r="U539"/>
  <c r="V539"/>
  <c r="W539"/>
  <c r="O541"/>
  <c r="P541"/>
  <c r="Q541"/>
  <c r="R541"/>
  <c r="S541"/>
  <c r="T541"/>
  <c r="U541"/>
  <c r="V541"/>
  <c r="W541"/>
  <c r="O546"/>
  <c r="P546"/>
  <c r="Q546"/>
  <c r="R546"/>
  <c r="S546"/>
  <c r="T546"/>
  <c r="U546"/>
  <c r="V546"/>
  <c r="W546"/>
  <c r="O550"/>
  <c r="P550"/>
  <c r="Q550"/>
  <c r="R550"/>
  <c r="S550"/>
  <c r="T550"/>
  <c r="U550"/>
  <c r="V550"/>
  <c r="W550"/>
  <c r="O593"/>
  <c r="P593"/>
  <c r="Q593"/>
  <c r="R593"/>
  <c r="S593"/>
  <c r="T593"/>
  <c r="U593"/>
  <c r="V593"/>
  <c r="W593"/>
  <c r="O594"/>
  <c r="P594"/>
  <c r="Q594"/>
  <c r="R594"/>
  <c r="S594"/>
  <c r="T594"/>
  <c r="U594"/>
  <c r="V594"/>
  <c r="W594"/>
  <c r="O25"/>
  <c r="P25"/>
  <c r="Q25"/>
  <c r="R25"/>
  <c r="S25"/>
  <c r="T25"/>
  <c r="U25"/>
  <c r="V25"/>
  <c r="W25"/>
  <c r="O24"/>
  <c r="P24"/>
  <c r="Q24"/>
  <c r="R24"/>
  <c r="S24"/>
  <c r="T24"/>
  <c r="U24"/>
  <c r="V24"/>
  <c r="W24"/>
  <c r="O23"/>
  <c r="P23"/>
  <c r="Q23"/>
  <c r="R23"/>
  <c r="S23"/>
  <c r="T23"/>
  <c r="U23"/>
  <c r="V23"/>
  <c r="W23"/>
  <c r="O35"/>
  <c r="P35"/>
  <c r="Q35"/>
  <c r="R35"/>
  <c r="S35"/>
  <c r="T35"/>
  <c r="U35"/>
  <c r="V35"/>
  <c r="W35"/>
  <c r="O34"/>
  <c r="P34"/>
  <c r="Q34"/>
  <c r="R34"/>
  <c r="S34"/>
  <c r="T34"/>
  <c r="U34"/>
  <c r="V34"/>
  <c r="W34"/>
  <c r="O33"/>
  <c r="P33"/>
  <c r="Q33"/>
  <c r="R33"/>
  <c r="S33"/>
  <c r="T33"/>
  <c r="U33"/>
  <c r="V33"/>
  <c r="W33"/>
  <c r="O60"/>
  <c r="P60"/>
  <c r="Q60"/>
  <c r="R60"/>
  <c r="S60"/>
  <c r="T60"/>
  <c r="U60"/>
  <c r="V60"/>
  <c r="W60"/>
  <c r="O85"/>
  <c r="P85"/>
  <c r="Q85"/>
  <c r="R85"/>
  <c r="S85"/>
  <c r="T85"/>
  <c r="U85"/>
  <c r="V85"/>
  <c r="W85"/>
  <c r="O84"/>
  <c r="P84"/>
  <c r="Q84"/>
  <c r="R84"/>
  <c r="S84"/>
  <c r="T84"/>
  <c r="U84"/>
  <c r="V84"/>
  <c r="W84"/>
  <c r="P89"/>
  <c r="Q89"/>
  <c r="R89"/>
  <c r="S89"/>
  <c r="T89"/>
  <c r="U89"/>
  <c r="V89"/>
  <c r="W89"/>
  <c r="P90"/>
  <c r="Q90"/>
  <c r="R90"/>
  <c r="S90"/>
  <c r="T90"/>
  <c r="U90"/>
  <c r="V90"/>
  <c r="W90"/>
  <c r="O113"/>
  <c r="P113"/>
  <c r="Q113"/>
  <c r="R113"/>
  <c r="S113"/>
  <c r="T113"/>
  <c r="U113"/>
  <c r="V113"/>
  <c r="W113"/>
  <c r="O112"/>
  <c r="P112"/>
  <c r="Q112"/>
  <c r="R112"/>
  <c r="S112"/>
  <c r="T112"/>
  <c r="U112"/>
  <c r="V112"/>
  <c r="W112"/>
  <c r="O119"/>
  <c r="P119"/>
  <c r="Q119"/>
  <c r="R119"/>
  <c r="S119"/>
  <c r="T119"/>
  <c r="U119"/>
  <c r="V119"/>
  <c r="W119"/>
  <c r="O118"/>
  <c r="P118"/>
  <c r="Q118"/>
  <c r="R118"/>
  <c r="S118"/>
  <c r="T118"/>
  <c r="U118"/>
  <c r="V118"/>
  <c r="W118"/>
  <c r="O120"/>
  <c r="P120"/>
  <c r="Q120"/>
  <c r="R120"/>
  <c r="S120"/>
  <c r="T120"/>
  <c r="U120"/>
  <c r="V120"/>
  <c r="W120"/>
  <c r="O135"/>
  <c r="P135"/>
  <c r="Q135"/>
  <c r="R135"/>
  <c r="S135"/>
  <c r="T135"/>
  <c r="U135"/>
  <c r="V135"/>
  <c r="W135"/>
  <c r="O140"/>
  <c r="P140"/>
  <c r="Q140"/>
  <c r="R140"/>
  <c r="S140"/>
  <c r="T140"/>
  <c r="U140"/>
  <c r="V140"/>
  <c r="W140"/>
  <c r="O141"/>
  <c r="P141"/>
  <c r="Q141"/>
  <c r="R141"/>
  <c r="S141"/>
  <c r="T141"/>
  <c r="U141"/>
  <c r="V141"/>
  <c r="W141"/>
  <c r="O149"/>
  <c r="P149"/>
  <c r="Q149"/>
  <c r="R149"/>
  <c r="S149"/>
  <c r="U149"/>
  <c r="W149"/>
  <c r="O150"/>
  <c r="P150"/>
  <c r="Q150"/>
  <c r="R150"/>
  <c r="S150"/>
  <c r="U150"/>
  <c r="W150"/>
  <c r="O164"/>
  <c r="P164"/>
  <c r="Q164"/>
  <c r="R164"/>
  <c r="S164"/>
  <c r="T164"/>
  <c r="U164"/>
  <c r="V164"/>
  <c r="W164"/>
  <c r="O166"/>
  <c r="P166"/>
  <c r="Q166"/>
  <c r="R166"/>
  <c r="S166"/>
  <c r="T166"/>
  <c r="U166"/>
  <c r="V166"/>
  <c r="W166"/>
  <c r="O165"/>
  <c r="P165"/>
  <c r="Q165"/>
  <c r="R165"/>
  <c r="S165"/>
  <c r="T165"/>
  <c r="U165"/>
  <c r="V165"/>
  <c r="W165"/>
  <c r="O200"/>
  <c r="P200"/>
  <c r="Q200"/>
  <c r="R200"/>
  <c r="S200"/>
  <c r="T200"/>
  <c r="U200"/>
  <c r="V200"/>
  <c r="W200"/>
  <c r="O202"/>
  <c r="P202"/>
  <c r="Q202"/>
  <c r="R202"/>
  <c r="S202"/>
  <c r="T202"/>
  <c r="U202"/>
  <c r="V202"/>
  <c r="W202"/>
  <c r="O208"/>
  <c r="P208"/>
  <c r="Q208"/>
  <c r="R208"/>
  <c r="S208"/>
  <c r="T208"/>
  <c r="U208"/>
  <c r="V208"/>
  <c r="W208"/>
  <c r="O213"/>
  <c r="P213"/>
  <c r="Q213"/>
  <c r="R213"/>
  <c r="S213"/>
  <c r="T213"/>
  <c r="U213"/>
  <c r="V213"/>
  <c r="W213"/>
  <c r="O222"/>
  <c r="P222"/>
  <c r="Q222"/>
  <c r="R222"/>
  <c r="S222"/>
  <c r="T222"/>
  <c r="U222"/>
  <c r="V222"/>
  <c r="W222"/>
  <c r="O223"/>
  <c r="P223"/>
  <c r="Q223"/>
  <c r="R223"/>
  <c r="S223"/>
  <c r="T223"/>
  <c r="U223"/>
  <c r="V223"/>
  <c r="W223"/>
  <c r="O221"/>
  <c r="P221"/>
  <c r="Q221"/>
  <c r="R221"/>
  <c r="S221"/>
  <c r="T221"/>
  <c r="U221"/>
  <c r="V221"/>
  <c r="W221"/>
  <c r="O229"/>
  <c r="P229"/>
  <c r="Q229"/>
  <c r="R229"/>
  <c r="S229"/>
  <c r="T229"/>
  <c r="U229"/>
  <c r="V229"/>
  <c r="W229"/>
  <c r="O230"/>
  <c r="P230"/>
  <c r="Q230"/>
  <c r="R230"/>
  <c r="S230"/>
  <c r="T230"/>
  <c r="U230"/>
  <c r="V230"/>
  <c r="W230"/>
  <c r="Q252"/>
  <c r="R252"/>
  <c r="S252"/>
  <c r="T252"/>
  <c r="U252"/>
  <c r="W252"/>
  <c r="Q251"/>
  <c r="R251"/>
  <c r="S251"/>
  <c r="T251"/>
  <c r="U251"/>
  <c r="W251"/>
  <c r="O264"/>
  <c r="P264"/>
  <c r="Q264"/>
  <c r="R264"/>
  <c r="S264"/>
  <c r="T264"/>
  <c r="U264"/>
  <c r="V264"/>
  <c r="W264"/>
  <c r="O271"/>
  <c r="P271"/>
  <c r="Q271"/>
  <c r="R271"/>
  <c r="S271"/>
  <c r="T271"/>
  <c r="U271"/>
  <c r="V271"/>
  <c r="W271"/>
  <c r="O270"/>
  <c r="P270"/>
  <c r="Q270"/>
  <c r="R270"/>
  <c r="S270"/>
  <c r="T270"/>
  <c r="U270"/>
  <c r="V270"/>
  <c r="W270"/>
  <c r="O311"/>
  <c r="P311"/>
  <c r="Q311"/>
  <c r="R311"/>
  <c r="S311"/>
  <c r="T311"/>
  <c r="U311"/>
  <c r="V311"/>
  <c r="W311"/>
  <c r="O312"/>
  <c r="P312"/>
  <c r="Q312"/>
  <c r="R312"/>
  <c r="S312"/>
  <c r="T312"/>
  <c r="U312"/>
  <c r="V312"/>
  <c r="W312"/>
  <c r="O314"/>
  <c r="P314"/>
  <c r="Q314"/>
  <c r="R314"/>
  <c r="S314"/>
  <c r="T314"/>
  <c r="U314"/>
  <c r="V314"/>
  <c r="W314"/>
  <c r="O313"/>
  <c r="P313"/>
  <c r="Q313"/>
  <c r="R313"/>
  <c r="S313"/>
  <c r="T313"/>
  <c r="U313"/>
  <c r="V313"/>
  <c r="W313"/>
  <c r="O332"/>
  <c r="P332"/>
  <c r="Q332"/>
  <c r="R332"/>
  <c r="S332"/>
  <c r="T332"/>
  <c r="U332"/>
  <c r="V332"/>
  <c r="W332"/>
  <c r="O330"/>
  <c r="P330"/>
  <c r="Q330"/>
  <c r="R330"/>
  <c r="S330"/>
  <c r="T330"/>
  <c r="U330"/>
  <c r="V330"/>
  <c r="W330"/>
  <c r="O331"/>
  <c r="P331"/>
  <c r="Q331"/>
  <c r="R331"/>
  <c r="S331"/>
  <c r="T331"/>
  <c r="U331"/>
  <c r="V331"/>
  <c r="W331"/>
  <c r="O340"/>
  <c r="P340"/>
  <c r="Q340"/>
  <c r="R340"/>
  <c r="S340"/>
  <c r="T340"/>
  <c r="U340"/>
  <c r="V340"/>
  <c r="W340"/>
  <c r="O355"/>
  <c r="P355"/>
  <c r="Q355"/>
  <c r="R355"/>
  <c r="S355"/>
  <c r="T355"/>
  <c r="U355"/>
  <c r="V355"/>
  <c r="W355"/>
  <c r="O356"/>
  <c r="P356"/>
  <c r="Q356"/>
  <c r="R356"/>
  <c r="S356"/>
  <c r="T356"/>
  <c r="U356"/>
  <c r="V356"/>
  <c r="W356"/>
  <c r="O357"/>
  <c r="P357"/>
  <c r="Q357"/>
  <c r="R357"/>
  <c r="S357"/>
  <c r="T357"/>
  <c r="U357"/>
  <c r="V357"/>
  <c r="W357"/>
  <c r="O393"/>
  <c r="P393"/>
  <c r="Q393"/>
  <c r="R393"/>
  <c r="S393"/>
  <c r="T393"/>
  <c r="U393"/>
  <c r="V393"/>
  <c r="W393"/>
  <c r="O394"/>
  <c r="P394"/>
  <c r="Q394"/>
  <c r="R394"/>
  <c r="S394"/>
  <c r="T394"/>
  <c r="U394"/>
  <c r="V394"/>
  <c r="W394"/>
  <c r="O461"/>
  <c r="P461"/>
  <c r="Q461"/>
  <c r="R461"/>
  <c r="S461"/>
  <c r="T461"/>
  <c r="U461"/>
  <c r="V461"/>
  <c r="W461"/>
  <c r="O460"/>
  <c r="P460"/>
  <c r="Q460"/>
  <c r="R460"/>
  <c r="S460"/>
  <c r="T460"/>
  <c r="U460"/>
  <c r="V460"/>
  <c r="W460"/>
  <c r="O467"/>
  <c r="P467"/>
  <c r="Q467"/>
  <c r="R467"/>
  <c r="S467"/>
  <c r="T467"/>
  <c r="U467"/>
  <c r="V467"/>
  <c r="W467"/>
  <c r="O470"/>
  <c r="P470"/>
  <c r="Q470"/>
  <c r="R470"/>
  <c r="S470"/>
  <c r="T470"/>
  <c r="U470"/>
  <c r="V470"/>
  <c r="W470"/>
  <c r="O469"/>
  <c r="P469"/>
  <c r="Q469"/>
  <c r="R469"/>
  <c r="S469"/>
  <c r="T469"/>
  <c r="U469"/>
  <c r="V469"/>
  <c r="W469"/>
  <c r="P484"/>
  <c r="S484"/>
  <c r="T484"/>
  <c r="U484"/>
  <c r="V484"/>
  <c r="W484"/>
  <c r="O490"/>
  <c r="P490"/>
  <c r="Q490"/>
  <c r="R490"/>
  <c r="S490"/>
  <c r="T490"/>
  <c r="U490"/>
  <c r="V490"/>
  <c r="W490"/>
  <c r="O494"/>
  <c r="P494"/>
  <c r="Q494"/>
  <c r="R494"/>
  <c r="S494"/>
  <c r="T494"/>
  <c r="U494"/>
  <c r="V494"/>
  <c r="W494"/>
  <c r="O540"/>
  <c r="P540"/>
  <c r="Q540"/>
  <c r="R540"/>
  <c r="S540"/>
  <c r="T540"/>
  <c r="U540"/>
  <c r="V540"/>
  <c r="W540"/>
  <c r="P543"/>
  <c r="Q543"/>
  <c r="R543"/>
  <c r="S543"/>
  <c r="T543"/>
  <c r="U543"/>
  <c r="V543"/>
  <c r="W543"/>
  <c r="O563"/>
  <c r="P563"/>
  <c r="Q563"/>
  <c r="R563"/>
  <c r="S563"/>
  <c r="T563"/>
  <c r="U563"/>
  <c r="V563"/>
  <c r="W563"/>
  <c r="O562"/>
  <c r="P562"/>
  <c r="Q562"/>
  <c r="R562"/>
  <c r="S562"/>
  <c r="T562"/>
  <c r="U562"/>
  <c r="V562"/>
  <c r="W562"/>
  <c r="O561"/>
  <c r="P561"/>
  <c r="Q561"/>
  <c r="R561"/>
  <c r="S561"/>
  <c r="T561"/>
  <c r="U561"/>
  <c r="V561"/>
  <c r="W561"/>
  <c r="O566"/>
  <c r="P566"/>
  <c r="Q566"/>
  <c r="R566"/>
  <c r="S566"/>
  <c r="T566"/>
  <c r="U566"/>
  <c r="V566"/>
  <c r="W566"/>
  <c r="O587"/>
  <c r="P587"/>
  <c r="Q587"/>
  <c r="R587"/>
  <c r="S587"/>
  <c r="T587"/>
  <c r="U587"/>
  <c r="V587"/>
  <c r="W587"/>
  <c r="O597"/>
  <c r="P597"/>
  <c r="Q597"/>
  <c r="R597"/>
  <c r="S597"/>
  <c r="T597"/>
  <c r="U597"/>
  <c r="V597"/>
  <c r="W597"/>
  <c r="O596"/>
  <c r="P596"/>
  <c r="Q596"/>
  <c r="R596"/>
  <c r="S596"/>
  <c r="T596"/>
  <c r="U596"/>
  <c r="V596"/>
  <c r="W596"/>
  <c r="O44"/>
  <c r="P44"/>
  <c r="Q44"/>
  <c r="R44"/>
  <c r="S44"/>
  <c r="T44"/>
  <c r="U44"/>
  <c r="V44"/>
  <c r="W44"/>
  <c r="O43"/>
  <c r="P43"/>
  <c r="Q43"/>
  <c r="R43"/>
  <c r="S43"/>
  <c r="T43"/>
  <c r="U43"/>
  <c r="V43"/>
  <c r="W43"/>
  <c r="O92"/>
  <c r="P92"/>
  <c r="Q92"/>
  <c r="R92"/>
  <c r="S92"/>
  <c r="T92"/>
  <c r="U92"/>
  <c r="V92"/>
  <c r="W92"/>
  <c r="O95"/>
  <c r="P95"/>
  <c r="Q95"/>
  <c r="R95"/>
  <c r="S95"/>
  <c r="T95"/>
  <c r="U95"/>
  <c r="V95"/>
  <c r="W95"/>
  <c r="O94"/>
  <c r="P94"/>
  <c r="Q94"/>
  <c r="R94"/>
  <c r="S94"/>
  <c r="T94"/>
  <c r="U94"/>
  <c r="V94"/>
  <c r="W94"/>
  <c r="O96"/>
  <c r="P96"/>
  <c r="Q96"/>
  <c r="R96"/>
  <c r="S96"/>
  <c r="T96"/>
  <c r="U96"/>
  <c r="V96"/>
  <c r="W96"/>
  <c r="O126"/>
  <c r="P126"/>
  <c r="Q126"/>
  <c r="R126"/>
  <c r="S126"/>
  <c r="T126"/>
  <c r="U126"/>
  <c r="V126"/>
  <c r="W126"/>
  <c r="O125"/>
  <c r="P125"/>
  <c r="Q125"/>
  <c r="R125"/>
  <c r="S125"/>
  <c r="T125"/>
  <c r="U125"/>
  <c r="V125"/>
  <c r="W125"/>
  <c r="O151"/>
  <c r="P151"/>
  <c r="Q151"/>
  <c r="R151"/>
  <c r="S151"/>
  <c r="T151"/>
  <c r="U151"/>
  <c r="V151"/>
  <c r="W151"/>
  <c r="O198"/>
  <c r="P198"/>
  <c r="Q198"/>
  <c r="R198"/>
  <c r="S198"/>
  <c r="T198"/>
  <c r="U198"/>
  <c r="V198"/>
  <c r="W198"/>
  <c r="O206"/>
  <c r="P206"/>
  <c r="Q206"/>
  <c r="R206"/>
  <c r="S206"/>
  <c r="T206"/>
  <c r="U206"/>
  <c r="W206"/>
  <c r="O219"/>
  <c r="P219"/>
  <c r="Q219"/>
  <c r="R219"/>
  <c r="S219"/>
  <c r="T219"/>
  <c r="U219"/>
  <c r="V219"/>
  <c r="W219"/>
  <c r="O218"/>
  <c r="P218"/>
  <c r="Q218"/>
  <c r="R218"/>
  <c r="S218"/>
  <c r="T218"/>
  <c r="U218"/>
  <c r="V218"/>
  <c r="W218"/>
  <c r="O225"/>
  <c r="P225"/>
  <c r="Q225"/>
  <c r="R225"/>
  <c r="S225"/>
  <c r="T225"/>
  <c r="U225"/>
  <c r="V225"/>
  <c r="W225"/>
  <c r="O224"/>
  <c r="P224"/>
  <c r="Q224"/>
  <c r="R224"/>
  <c r="S224"/>
  <c r="T224"/>
  <c r="U224"/>
  <c r="V224"/>
  <c r="W224"/>
  <c r="O235"/>
  <c r="P235"/>
  <c r="Q235"/>
  <c r="R235"/>
  <c r="S235"/>
  <c r="T235"/>
  <c r="U235"/>
  <c r="V235"/>
  <c r="W235"/>
  <c r="O239"/>
  <c r="P239"/>
  <c r="Q239"/>
  <c r="R239"/>
  <c r="S239"/>
  <c r="T239"/>
  <c r="U239"/>
  <c r="V239"/>
  <c r="W239"/>
  <c r="O240"/>
  <c r="P240"/>
  <c r="Q240"/>
  <c r="R240"/>
  <c r="S240"/>
  <c r="T240"/>
  <c r="U240"/>
  <c r="V240"/>
  <c r="W240"/>
  <c r="O245"/>
  <c r="P245"/>
  <c r="Q245"/>
  <c r="R245"/>
  <c r="S245"/>
  <c r="T245"/>
  <c r="U245"/>
  <c r="V245"/>
  <c r="W245"/>
  <c r="O250"/>
  <c r="P250"/>
  <c r="Q250"/>
  <c r="R250"/>
  <c r="S250"/>
  <c r="T250"/>
  <c r="U250"/>
  <c r="V250"/>
  <c r="W250"/>
  <c r="O267"/>
  <c r="P267"/>
  <c r="Q267"/>
  <c r="R267"/>
  <c r="S267"/>
  <c r="T267"/>
  <c r="U267"/>
  <c r="V267"/>
  <c r="W267"/>
  <c r="O266"/>
  <c r="P266"/>
  <c r="Q266"/>
  <c r="R266"/>
  <c r="S266"/>
  <c r="T266"/>
  <c r="U266"/>
  <c r="V266"/>
  <c r="W266"/>
  <c r="O268"/>
  <c r="P268"/>
  <c r="Q268"/>
  <c r="R268"/>
  <c r="S268"/>
  <c r="T268"/>
  <c r="U268"/>
  <c r="V268"/>
  <c r="W268"/>
  <c r="O269"/>
  <c r="P269"/>
  <c r="Q269"/>
  <c r="R269"/>
  <c r="S269"/>
  <c r="T269"/>
  <c r="U269"/>
  <c r="V269"/>
  <c r="W269"/>
  <c r="O301"/>
  <c r="P301"/>
  <c r="Q301"/>
  <c r="R301"/>
  <c r="S301"/>
  <c r="T301"/>
  <c r="U301"/>
  <c r="V301"/>
  <c r="W301"/>
  <c r="O316"/>
  <c r="P316"/>
  <c r="Q316"/>
  <c r="R316"/>
  <c r="S316"/>
  <c r="T316"/>
  <c r="U316"/>
  <c r="V316"/>
  <c r="W316"/>
  <c r="O321"/>
  <c r="P321"/>
  <c r="Q321"/>
  <c r="R321"/>
  <c r="S321"/>
  <c r="T321"/>
  <c r="U321"/>
  <c r="V321"/>
  <c r="W321"/>
  <c r="O320"/>
  <c r="P320"/>
  <c r="Q320"/>
  <c r="R320"/>
  <c r="S320"/>
  <c r="T320"/>
  <c r="U320"/>
  <c r="V320"/>
  <c r="W320"/>
  <c r="O325"/>
  <c r="P325"/>
  <c r="Q325"/>
  <c r="R325"/>
  <c r="S325"/>
  <c r="T325"/>
  <c r="U325"/>
  <c r="V325"/>
  <c r="W325"/>
  <c r="O324"/>
  <c r="P324"/>
  <c r="Q324"/>
  <c r="R324"/>
  <c r="S324"/>
  <c r="T324"/>
  <c r="U324"/>
  <c r="V324"/>
  <c r="W324"/>
  <c r="O327"/>
  <c r="P327"/>
  <c r="Q327"/>
  <c r="R327"/>
  <c r="S327"/>
  <c r="T327"/>
  <c r="U327"/>
  <c r="V327"/>
  <c r="W327"/>
  <c r="P334"/>
  <c r="R334"/>
  <c r="S334"/>
  <c r="T334"/>
  <c r="U334"/>
  <c r="V334"/>
  <c r="W334"/>
  <c r="O335"/>
  <c r="P335"/>
  <c r="Q335"/>
  <c r="R335"/>
  <c r="S335"/>
  <c r="T335"/>
  <c r="U335"/>
  <c r="V335"/>
  <c r="W335"/>
  <c r="O338"/>
  <c r="P338"/>
  <c r="Q338"/>
  <c r="R338"/>
  <c r="S338"/>
  <c r="T338"/>
  <c r="U338"/>
  <c r="V338"/>
  <c r="W338"/>
  <c r="O339"/>
  <c r="P339"/>
  <c r="Q339"/>
  <c r="R339"/>
  <c r="S339"/>
  <c r="T339"/>
  <c r="U339"/>
  <c r="V339"/>
  <c r="W339"/>
  <c r="O349"/>
  <c r="P349"/>
  <c r="Q349"/>
  <c r="R349"/>
  <c r="S349"/>
  <c r="T349"/>
  <c r="U349"/>
  <c r="V349"/>
  <c r="W349"/>
  <c r="O354"/>
  <c r="P354"/>
  <c r="Q354"/>
  <c r="R354"/>
  <c r="S354"/>
  <c r="T354"/>
  <c r="U354"/>
  <c r="V354"/>
  <c r="W354"/>
  <c r="O360"/>
  <c r="P360"/>
  <c r="Q360"/>
  <c r="R360"/>
  <c r="S360"/>
  <c r="T360"/>
  <c r="U360"/>
  <c r="V360"/>
  <c r="W360"/>
  <c r="O359"/>
  <c r="P359"/>
  <c r="Q359"/>
  <c r="R359"/>
  <c r="S359"/>
  <c r="T359"/>
  <c r="U359"/>
  <c r="V359"/>
  <c r="W359"/>
  <c r="O363"/>
  <c r="P363"/>
  <c r="Q363"/>
  <c r="R363"/>
  <c r="S363"/>
  <c r="T363"/>
  <c r="U363"/>
  <c r="V363"/>
  <c r="W363"/>
  <c r="O368"/>
  <c r="P368"/>
  <c r="Q368"/>
  <c r="R368"/>
  <c r="S368"/>
  <c r="T368"/>
  <c r="U368"/>
  <c r="V368"/>
  <c r="W368"/>
  <c r="O367"/>
  <c r="P367"/>
  <c r="Q367"/>
  <c r="R367"/>
  <c r="S367"/>
  <c r="T367"/>
  <c r="U367"/>
  <c r="V367"/>
  <c r="W367"/>
  <c r="P370"/>
  <c r="Q370"/>
  <c r="R370"/>
  <c r="S370"/>
  <c r="T370"/>
  <c r="U370"/>
  <c r="V370"/>
  <c r="W370"/>
  <c r="O371"/>
  <c r="P371"/>
  <c r="Q371"/>
  <c r="R371"/>
  <c r="S371"/>
  <c r="T371"/>
  <c r="U371"/>
  <c r="V371"/>
  <c r="W371"/>
  <c r="O374"/>
  <c r="P374"/>
  <c r="Q374"/>
  <c r="R374"/>
  <c r="S374"/>
  <c r="T374"/>
  <c r="U374"/>
  <c r="V374"/>
  <c r="W374"/>
  <c r="O375"/>
  <c r="P375"/>
  <c r="Q375"/>
  <c r="R375"/>
  <c r="S375"/>
  <c r="T375"/>
  <c r="U375"/>
  <c r="V375"/>
  <c r="W375"/>
  <c r="O379"/>
  <c r="P379"/>
  <c r="Q379"/>
  <c r="R379"/>
  <c r="S379"/>
  <c r="T379"/>
  <c r="U379"/>
  <c r="V379"/>
  <c r="W379"/>
  <c r="O378"/>
  <c r="P378"/>
  <c r="Q378"/>
  <c r="R378"/>
  <c r="S378"/>
  <c r="T378"/>
  <c r="U378"/>
  <c r="V378"/>
  <c r="W378"/>
  <c r="O385"/>
  <c r="P385"/>
  <c r="Q385"/>
  <c r="R385"/>
  <c r="S385"/>
  <c r="T385"/>
  <c r="U385"/>
  <c r="V385"/>
  <c r="W385"/>
  <c r="O396"/>
  <c r="P396"/>
  <c r="Q396"/>
  <c r="R396"/>
  <c r="S396"/>
  <c r="T396"/>
  <c r="U396"/>
  <c r="V396"/>
  <c r="W396"/>
  <c r="O395"/>
  <c r="P395"/>
  <c r="Q395"/>
  <c r="R395"/>
  <c r="S395"/>
  <c r="T395"/>
  <c r="U395"/>
  <c r="V395"/>
  <c r="W395"/>
  <c r="O397"/>
  <c r="P397"/>
  <c r="Q397"/>
  <c r="R397"/>
  <c r="S397"/>
  <c r="T397"/>
  <c r="U397"/>
  <c r="V397"/>
  <c r="W397"/>
  <c r="O400"/>
  <c r="P400"/>
  <c r="Q400"/>
  <c r="R400"/>
  <c r="S400"/>
  <c r="T400"/>
  <c r="U400"/>
  <c r="V400"/>
  <c r="W400"/>
  <c r="O401"/>
  <c r="P401"/>
  <c r="Q401"/>
  <c r="R401"/>
  <c r="S401"/>
  <c r="T401"/>
  <c r="U401"/>
  <c r="V401"/>
  <c r="W401"/>
  <c r="O402"/>
  <c r="P402"/>
  <c r="Q402"/>
  <c r="R402"/>
  <c r="S402"/>
  <c r="T402"/>
  <c r="U402"/>
  <c r="V402"/>
  <c r="W402"/>
  <c r="O403"/>
  <c r="P403"/>
  <c r="Q403"/>
  <c r="R403"/>
  <c r="S403"/>
  <c r="T403"/>
  <c r="U403"/>
  <c r="V403"/>
  <c r="W403"/>
  <c r="O404"/>
  <c r="P404"/>
  <c r="Q404"/>
  <c r="R404"/>
  <c r="S404"/>
  <c r="T404"/>
  <c r="U404"/>
  <c r="V404"/>
  <c r="W404"/>
  <c r="O405"/>
  <c r="P405"/>
  <c r="Q405"/>
  <c r="R405"/>
  <c r="S405"/>
  <c r="T405"/>
  <c r="U405"/>
  <c r="V405"/>
  <c r="W405"/>
  <c r="O406"/>
  <c r="P406"/>
  <c r="Q406"/>
  <c r="R406"/>
  <c r="S406"/>
  <c r="T406"/>
  <c r="U406"/>
  <c r="V406"/>
  <c r="W406"/>
  <c r="O407"/>
  <c r="P407"/>
  <c r="Q407"/>
  <c r="R407"/>
  <c r="S407"/>
  <c r="T407"/>
  <c r="U407"/>
  <c r="V407"/>
  <c r="W407"/>
  <c r="O408"/>
  <c r="P408"/>
  <c r="Q408"/>
  <c r="R408"/>
  <c r="S408"/>
  <c r="T408"/>
  <c r="U408"/>
  <c r="V408"/>
  <c r="W408"/>
  <c r="O415"/>
  <c r="P415"/>
  <c r="Q415"/>
  <c r="R415"/>
  <c r="S415"/>
  <c r="T415"/>
  <c r="U415"/>
  <c r="V415"/>
  <c r="W415"/>
  <c r="O421"/>
  <c r="P421"/>
  <c r="Q421"/>
  <c r="R421"/>
  <c r="S421"/>
  <c r="T421"/>
  <c r="U421"/>
  <c r="V421"/>
  <c r="W421"/>
  <c r="O420"/>
  <c r="P420"/>
  <c r="Q420"/>
  <c r="R420"/>
  <c r="S420"/>
  <c r="T420"/>
  <c r="U420"/>
  <c r="V420"/>
  <c r="W420"/>
  <c r="O422"/>
  <c r="P422"/>
  <c r="Q422"/>
  <c r="R422"/>
  <c r="S422"/>
  <c r="T422"/>
  <c r="U422"/>
  <c r="V422"/>
  <c r="W422"/>
  <c r="O426"/>
  <c r="P426"/>
  <c r="Q426"/>
  <c r="R426"/>
  <c r="S426"/>
  <c r="T426"/>
  <c r="U426"/>
  <c r="V426"/>
  <c r="W426"/>
  <c r="O427"/>
  <c r="P427"/>
  <c r="Q427"/>
  <c r="R427"/>
  <c r="S427"/>
  <c r="T427"/>
  <c r="U427"/>
  <c r="V427"/>
  <c r="W427"/>
  <c r="P429"/>
  <c r="Q429"/>
  <c r="R429"/>
  <c r="T429"/>
  <c r="U429"/>
  <c r="V429"/>
  <c r="W429"/>
  <c r="P428"/>
  <c r="Q428"/>
  <c r="R428"/>
  <c r="T428"/>
  <c r="U428"/>
  <c r="V428"/>
  <c r="W428"/>
  <c r="O440"/>
  <c r="P440"/>
  <c r="Q440"/>
  <c r="R440"/>
  <c r="S440"/>
  <c r="T440"/>
  <c r="U440"/>
  <c r="V440"/>
  <c r="W440"/>
  <c r="O439"/>
  <c r="P439"/>
  <c r="Q439"/>
  <c r="R439"/>
  <c r="S439"/>
  <c r="T439"/>
  <c r="U439"/>
  <c r="V439"/>
  <c r="W439"/>
  <c r="O438"/>
  <c r="P438"/>
  <c r="Q438"/>
  <c r="R438"/>
  <c r="S438"/>
  <c r="T438"/>
  <c r="U438"/>
  <c r="V438"/>
  <c r="W438"/>
  <c r="P441"/>
  <c r="Q441"/>
  <c r="R441"/>
  <c r="S441"/>
  <c r="T441"/>
  <c r="U441"/>
  <c r="V441"/>
  <c r="W441"/>
  <c r="P442"/>
  <c r="Q442"/>
  <c r="R442"/>
  <c r="S442"/>
  <c r="T442"/>
  <c r="U442"/>
  <c r="V442"/>
  <c r="W442"/>
  <c r="O455"/>
  <c r="P455"/>
  <c r="Q455"/>
  <c r="R455"/>
  <c r="S455"/>
  <c r="T455"/>
  <c r="U455"/>
  <c r="V455"/>
  <c r="W455"/>
  <c r="O456"/>
  <c r="P456"/>
  <c r="Q456"/>
  <c r="R456"/>
  <c r="S456"/>
  <c r="T456"/>
  <c r="U456"/>
  <c r="V456"/>
  <c r="W456"/>
  <c r="O457"/>
  <c r="P457"/>
  <c r="Q457"/>
  <c r="R457"/>
  <c r="S457"/>
  <c r="T457"/>
  <c r="U457"/>
  <c r="V457"/>
  <c r="W457"/>
  <c r="P459"/>
  <c r="Q459"/>
  <c r="R459"/>
  <c r="S459"/>
  <c r="U459"/>
  <c r="V459"/>
  <c r="W459"/>
  <c r="P458"/>
  <c r="Q458"/>
  <c r="R458"/>
  <c r="S458"/>
  <c r="U458"/>
  <c r="V458"/>
  <c r="W458"/>
  <c r="O462"/>
  <c r="P462"/>
  <c r="Q462"/>
  <c r="R462"/>
  <c r="S462"/>
  <c r="T462"/>
  <c r="U462"/>
  <c r="V462"/>
  <c r="W462"/>
  <c r="O465"/>
  <c r="P465"/>
  <c r="Q465"/>
  <c r="R465"/>
  <c r="S465"/>
  <c r="T465"/>
  <c r="U465"/>
  <c r="V465"/>
  <c r="W465"/>
  <c r="O466"/>
  <c r="P466"/>
  <c r="Q466"/>
  <c r="R466"/>
  <c r="S466"/>
  <c r="T466"/>
  <c r="U466"/>
  <c r="V466"/>
  <c r="W466"/>
  <c r="O464"/>
  <c r="P464"/>
  <c r="Q464"/>
  <c r="R464"/>
  <c r="S464"/>
  <c r="T464"/>
  <c r="U464"/>
  <c r="V464"/>
  <c r="W464"/>
  <c r="O463"/>
  <c r="P463"/>
  <c r="Q463"/>
  <c r="R463"/>
  <c r="S463"/>
  <c r="T463"/>
  <c r="U463"/>
  <c r="V463"/>
  <c r="W463"/>
  <c r="O477"/>
  <c r="P477"/>
  <c r="Q477"/>
  <c r="R477"/>
  <c r="S477"/>
  <c r="T477"/>
  <c r="U477"/>
  <c r="V477"/>
  <c r="W477"/>
  <c r="P483"/>
  <c r="Q483"/>
  <c r="R483"/>
  <c r="S483"/>
  <c r="T483"/>
  <c r="U483"/>
  <c r="V483"/>
  <c r="W483"/>
  <c r="O486"/>
  <c r="P486"/>
  <c r="Q486"/>
  <c r="R486"/>
  <c r="S486"/>
  <c r="T486"/>
  <c r="U486"/>
  <c r="V486"/>
  <c r="W486"/>
  <c r="O485"/>
  <c r="P485"/>
  <c r="Q485"/>
  <c r="R485"/>
  <c r="S485"/>
  <c r="T485"/>
  <c r="U485"/>
  <c r="V485"/>
  <c r="W485"/>
  <c r="O491"/>
  <c r="P491"/>
  <c r="Q491"/>
  <c r="R491"/>
  <c r="S491"/>
  <c r="T491"/>
  <c r="U491"/>
  <c r="V491"/>
  <c r="W491"/>
  <c r="O492"/>
  <c r="P492"/>
  <c r="Q492"/>
  <c r="R492"/>
  <c r="S492"/>
  <c r="T492"/>
  <c r="U492"/>
  <c r="V492"/>
  <c r="W492"/>
  <c r="O506"/>
  <c r="P506"/>
  <c r="Q506"/>
  <c r="R506"/>
  <c r="S506"/>
  <c r="T506"/>
  <c r="U506"/>
  <c r="V506"/>
  <c r="W506"/>
  <c r="O507"/>
  <c r="P507"/>
  <c r="Q507"/>
  <c r="R507"/>
  <c r="S507"/>
  <c r="T507"/>
  <c r="U507"/>
  <c r="V507"/>
  <c r="W507"/>
  <c r="O509"/>
  <c r="P509"/>
  <c r="Q509"/>
  <c r="R509"/>
  <c r="S509"/>
  <c r="T509"/>
  <c r="U509"/>
  <c r="V509"/>
  <c r="W509"/>
  <c r="Q512"/>
  <c r="R512"/>
  <c r="S512"/>
  <c r="T512"/>
  <c r="U512"/>
  <c r="V512"/>
  <c r="W512"/>
  <c r="P513"/>
  <c r="Q513"/>
  <c r="R513"/>
  <c r="S513"/>
  <c r="T513"/>
  <c r="U513"/>
  <c r="V513"/>
  <c r="W513"/>
  <c r="O515"/>
  <c r="P515"/>
  <c r="Q515"/>
  <c r="R515"/>
  <c r="S515"/>
  <c r="T515"/>
  <c r="U515"/>
  <c r="V515"/>
  <c r="W515"/>
  <c r="O516"/>
  <c r="P516"/>
  <c r="Q516"/>
  <c r="R516"/>
  <c r="S516"/>
  <c r="T516"/>
  <c r="U516"/>
  <c r="V516"/>
  <c r="W516"/>
  <c r="P569"/>
  <c r="Q569"/>
  <c r="R569"/>
  <c r="S569"/>
  <c r="T569"/>
  <c r="U569"/>
  <c r="V569"/>
  <c r="W569"/>
  <c r="P568"/>
  <c r="Q568"/>
  <c r="R568"/>
  <c r="S568"/>
  <c r="T568"/>
  <c r="U568"/>
  <c r="V568"/>
  <c r="W568"/>
  <c r="P567"/>
  <c r="Q567"/>
  <c r="R567"/>
  <c r="S567"/>
  <c r="T567"/>
  <c r="U567"/>
  <c r="V567"/>
  <c r="W567"/>
  <c r="O570"/>
  <c r="P570"/>
  <c r="Q570"/>
  <c r="R570"/>
  <c r="S570"/>
  <c r="T570"/>
  <c r="U570"/>
  <c r="V570"/>
  <c r="W570"/>
  <c r="O572"/>
  <c r="P572"/>
  <c r="Q572"/>
  <c r="R572"/>
  <c r="S572"/>
  <c r="T572"/>
  <c r="U572"/>
  <c r="V572"/>
  <c r="W572"/>
  <c r="O571"/>
  <c r="P571"/>
  <c r="Q571"/>
  <c r="R571"/>
  <c r="S571"/>
  <c r="T571"/>
  <c r="U571"/>
  <c r="V571"/>
  <c r="W571"/>
  <c r="O578"/>
  <c r="P578"/>
  <c r="Q578"/>
  <c r="R578"/>
  <c r="S578"/>
  <c r="T578"/>
  <c r="U578"/>
  <c r="V578"/>
  <c r="W578"/>
  <c r="P2"/>
  <c r="Q2"/>
  <c r="R2"/>
  <c r="S2"/>
  <c r="T2"/>
  <c r="V2"/>
  <c r="W2"/>
  <c r="P3"/>
  <c r="Q3"/>
  <c r="R3"/>
  <c r="S3"/>
  <c r="T3"/>
  <c r="U3"/>
  <c r="V3"/>
  <c r="W3"/>
  <c r="O6"/>
  <c r="P6"/>
  <c r="Q6"/>
  <c r="R6"/>
  <c r="S6"/>
  <c r="T6"/>
  <c r="U6"/>
  <c r="V6"/>
  <c r="W6"/>
  <c r="P8"/>
  <c r="Q8"/>
  <c r="R8"/>
  <c r="S8"/>
  <c r="T8"/>
  <c r="U8"/>
  <c r="V8"/>
  <c r="O9"/>
  <c r="P9"/>
  <c r="Q9"/>
  <c r="R9"/>
  <c r="S9"/>
  <c r="T9"/>
  <c r="U9"/>
  <c r="V9"/>
  <c r="W9"/>
  <c r="O10"/>
  <c r="P10"/>
  <c r="Q10"/>
  <c r="R10"/>
  <c r="S10"/>
  <c r="T10"/>
  <c r="U10"/>
  <c r="V10"/>
  <c r="W10"/>
  <c r="P12"/>
  <c r="Q12"/>
  <c r="R12"/>
  <c r="S12"/>
  <c r="T12"/>
  <c r="U12"/>
  <c r="V12"/>
  <c r="W12"/>
  <c r="O14"/>
  <c r="P14"/>
  <c r="R14"/>
  <c r="S14"/>
  <c r="T14"/>
  <c r="U14"/>
  <c r="W14"/>
  <c r="O19"/>
  <c r="P19"/>
  <c r="Q19"/>
  <c r="R19"/>
  <c r="S19"/>
  <c r="T19"/>
  <c r="U19"/>
  <c r="V19"/>
  <c r="W19"/>
  <c r="O20"/>
  <c r="P20"/>
  <c r="Q20"/>
  <c r="R20"/>
  <c r="S20"/>
  <c r="T20"/>
  <c r="U20"/>
  <c r="V20"/>
  <c r="W20"/>
  <c r="P21"/>
  <c r="Q21"/>
  <c r="R21"/>
  <c r="S21"/>
  <c r="T21"/>
  <c r="U21"/>
  <c r="V21"/>
  <c r="W21"/>
  <c r="O22"/>
  <c r="P22"/>
  <c r="Q22"/>
  <c r="R22"/>
  <c r="S22"/>
  <c r="T22"/>
  <c r="U22"/>
  <c r="V22"/>
  <c r="W22"/>
  <c r="O27"/>
  <c r="P27"/>
  <c r="Q27"/>
  <c r="R27"/>
  <c r="S27"/>
  <c r="T27"/>
  <c r="U27"/>
  <c r="V27"/>
  <c r="W27"/>
  <c r="O30"/>
  <c r="P30"/>
  <c r="Q30"/>
  <c r="R30"/>
  <c r="S30"/>
  <c r="T30"/>
  <c r="U30"/>
  <c r="V30"/>
  <c r="W30"/>
  <c r="O31"/>
  <c r="P31"/>
  <c r="Q31"/>
  <c r="R31"/>
  <c r="S31"/>
  <c r="T31"/>
  <c r="U31"/>
  <c r="V31"/>
  <c r="W31"/>
  <c r="P40"/>
  <c r="S40"/>
  <c r="T40"/>
  <c r="U40"/>
  <c r="V40"/>
  <c r="W40"/>
  <c r="P41"/>
  <c r="S41"/>
  <c r="T41"/>
  <c r="U41"/>
  <c r="V41"/>
  <c r="W41"/>
  <c r="O50"/>
  <c r="P50"/>
  <c r="Q50"/>
  <c r="R50"/>
  <c r="S50"/>
  <c r="T50"/>
  <c r="U50"/>
  <c r="V50"/>
  <c r="W50"/>
  <c r="Q54"/>
  <c r="R54"/>
  <c r="S54"/>
  <c r="T54"/>
  <c r="U54"/>
  <c r="V54"/>
  <c r="W54"/>
  <c r="P58"/>
  <c r="Q58"/>
  <c r="R58"/>
  <c r="S58"/>
  <c r="T58"/>
  <c r="U58"/>
  <c r="V58"/>
  <c r="W58"/>
  <c r="P63"/>
  <c r="Q63"/>
  <c r="R63"/>
  <c r="S63"/>
  <c r="T63"/>
  <c r="U63"/>
  <c r="W63"/>
  <c r="Q64"/>
  <c r="R64"/>
  <c r="S64"/>
  <c r="T64"/>
  <c r="U64"/>
  <c r="W64"/>
  <c r="P67"/>
  <c r="Q67"/>
  <c r="R67"/>
  <c r="S67"/>
  <c r="U67"/>
  <c r="V67"/>
  <c r="W67"/>
  <c r="O73"/>
  <c r="P73"/>
  <c r="Q73"/>
  <c r="R73"/>
  <c r="S73"/>
  <c r="T73"/>
  <c r="U73"/>
  <c r="V73"/>
  <c r="W73"/>
  <c r="O72"/>
  <c r="P72"/>
  <c r="Q72"/>
  <c r="R72"/>
  <c r="S72"/>
  <c r="T72"/>
  <c r="U72"/>
  <c r="V72"/>
  <c r="W72"/>
  <c r="O71"/>
  <c r="P71"/>
  <c r="Q71"/>
  <c r="R71"/>
  <c r="S71"/>
  <c r="T71"/>
  <c r="U71"/>
  <c r="V71"/>
  <c r="W71"/>
  <c r="P74"/>
  <c r="Q74"/>
  <c r="R74"/>
  <c r="S74"/>
  <c r="T74"/>
  <c r="V74"/>
  <c r="W74"/>
  <c r="P75"/>
  <c r="Q75"/>
  <c r="R75"/>
  <c r="S75"/>
  <c r="T75"/>
  <c r="V75"/>
  <c r="W75"/>
  <c r="P77"/>
  <c r="Q77"/>
  <c r="R77"/>
  <c r="S77"/>
  <c r="T77"/>
  <c r="V77"/>
  <c r="W77"/>
  <c r="P76"/>
  <c r="Q76"/>
  <c r="R76"/>
  <c r="S76"/>
  <c r="T76"/>
  <c r="V76"/>
  <c r="W76"/>
  <c r="O78"/>
  <c r="P78"/>
  <c r="Q78"/>
  <c r="R78"/>
  <c r="S78"/>
  <c r="T78"/>
  <c r="U78"/>
  <c r="V78"/>
  <c r="W78"/>
  <c r="O79"/>
  <c r="P79"/>
  <c r="Q79"/>
  <c r="R79"/>
  <c r="S79"/>
  <c r="T79"/>
  <c r="U79"/>
  <c r="V79"/>
  <c r="W79"/>
  <c r="O80"/>
  <c r="P80"/>
  <c r="Q80"/>
  <c r="R80"/>
  <c r="S80"/>
  <c r="T80"/>
  <c r="U80"/>
  <c r="V80"/>
  <c r="W80"/>
  <c r="O86"/>
  <c r="P86"/>
  <c r="Q86"/>
  <c r="R86"/>
  <c r="S86"/>
  <c r="T86"/>
  <c r="U86"/>
  <c r="V86"/>
  <c r="W86"/>
  <c r="O87"/>
  <c r="P87"/>
  <c r="Q87"/>
  <c r="R87"/>
  <c r="S87"/>
  <c r="T87"/>
  <c r="U87"/>
  <c r="V87"/>
  <c r="W87"/>
  <c r="O88"/>
  <c r="P88"/>
  <c r="Q88"/>
  <c r="R88"/>
  <c r="S88"/>
  <c r="T88"/>
  <c r="U88"/>
  <c r="V88"/>
  <c r="W88"/>
  <c r="O97"/>
  <c r="P97"/>
  <c r="Q97"/>
  <c r="R97"/>
  <c r="S97"/>
  <c r="T97"/>
  <c r="U97"/>
  <c r="V97"/>
  <c r="W97"/>
  <c r="O99"/>
  <c r="P99"/>
  <c r="Q99"/>
  <c r="R99"/>
  <c r="S99"/>
  <c r="T99"/>
  <c r="U99"/>
  <c r="V99"/>
  <c r="W99"/>
  <c r="O98"/>
  <c r="P98"/>
  <c r="Q98"/>
  <c r="R98"/>
  <c r="S98"/>
  <c r="T98"/>
  <c r="U98"/>
  <c r="V98"/>
  <c r="W98"/>
  <c r="O100"/>
  <c r="P100"/>
  <c r="Q100"/>
  <c r="R100"/>
  <c r="S100"/>
  <c r="T100"/>
  <c r="U100"/>
  <c r="V100"/>
  <c r="W100"/>
  <c r="O105"/>
  <c r="P105"/>
  <c r="Q105"/>
  <c r="R105"/>
  <c r="S105"/>
  <c r="T105"/>
  <c r="U105"/>
  <c r="V105"/>
  <c r="W105"/>
  <c r="O107"/>
  <c r="P107"/>
  <c r="Q107"/>
  <c r="R107"/>
  <c r="S107"/>
  <c r="T107"/>
  <c r="U107"/>
  <c r="V107"/>
  <c r="W107"/>
  <c r="O122"/>
  <c r="P122"/>
  <c r="Q122"/>
  <c r="R122"/>
  <c r="S122"/>
  <c r="T122"/>
  <c r="U122"/>
  <c r="V122"/>
  <c r="W122"/>
  <c r="O127"/>
  <c r="P127"/>
  <c r="Q127"/>
  <c r="R127"/>
  <c r="S127"/>
  <c r="T127"/>
  <c r="U127"/>
  <c r="V127"/>
  <c r="W127"/>
  <c r="O137"/>
  <c r="P137"/>
  <c r="Q137"/>
  <c r="R137"/>
  <c r="S137"/>
  <c r="T137"/>
  <c r="U137"/>
  <c r="V137"/>
  <c r="W137"/>
  <c r="O139"/>
  <c r="P139"/>
  <c r="Q139"/>
  <c r="R139"/>
  <c r="S139"/>
  <c r="T139"/>
  <c r="U139"/>
  <c r="V139"/>
  <c r="W139"/>
  <c r="O138"/>
  <c r="P138"/>
  <c r="Q138"/>
  <c r="R138"/>
  <c r="S138"/>
  <c r="T138"/>
  <c r="U138"/>
  <c r="V138"/>
  <c r="W138"/>
  <c r="P146"/>
  <c r="Q146"/>
  <c r="R146"/>
  <c r="S146"/>
  <c r="U146"/>
  <c r="V146"/>
  <c r="W146"/>
  <c r="P148"/>
  <c r="Q148"/>
  <c r="R148"/>
  <c r="S148"/>
  <c r="U148"/>
  <c r="V148"/>
  <c r="W148"/>
  <c r="P147"/>
  <c r="Q147"/>
  <c r="R147"/>
  <c r="S147"/>
  <c r="U147"/>
  <c r="V147"/>
  <c r="W147"/>
  <c r="O156"/>
  <c r="P156"/>
  <c r="Q156"/>
  <c r="R156"/>
  <c r="S156"/>
  <c r="T156"/>
  <c r="U156"/>
  <c r="V156"/>
  <c r="W156"/>
  <c r="O167"/>
  <c r="P167"/>
  <c r="Q167"/>
  <c r="R167"/>
  <c r="S167"/>
  <c r="T167"/>
  <c r="U167"/>
  <c r="V167"/>
  <c r="W167"/>
  <c r="O168"/>
  <c r="P168"/>
  <c r="Q168"/>
  <c r="R168"/>
  <c r="S168"/>
  <c r="T168"/>
  <c r="U168"/>
  <c r="V168"/>
  <c r="W168"/>
  <c r="O170"/>
  <c r="P170"/>
  <c r="Q170"/>
  <c r="R170"/>
  <c r="S170"/>
  <c r="T170"/>
  <c r="U170"/>
  <c r="V170"/>
  <c r="W170"/>
  <c r="O169"/>
  <c r="P169"/>
  <c r="Q169"/>
  <c r="R169"/>
  <c r="S169"/>
  <c r="T169"/>
  <c r="U169"/>
  <c r="V169"/>
  <c r="W169"/>
  <c r="O175"/>
  <c r="P175"/>
  <c r="Q175"/>
  <c r="R175"/>
  <c r="S175"/>
  <c r="T175"/>
  <c r="U175"/>
  <c r="V175"/>
  <c r="W175"/>
  <c r="O181"/>
  <c r="P181"/>
  <c r="Q181"/>
  <c r="R181"/>
  <c r="S181"/>
  <c r="T181"/>
  <c r="U181"/>
  <c r="V181"/>
  <c r="W181"/>
  <c r="O182"/>
  <c r="P182"/>
  <c r="Q182"/>
  <c r="R182"/>
  <c r="S182"/>
  <c r="T182"/>
  <c r="U182"/>
  <c r="V182"/>
  <c r="W182"/>
  <c r="O186"/>
  <c r="P186"/>
  <c r="Q186"/>
  <c r="R186"/>
  <c r="S186"/>
  <c r="T186"/>
  <c r="U186"/>
  <c r="V186"/>
  <c r="W186"/>
  <c r="O189"/>
  <c r="P189"/>
  <c r="Q189"/>
  <c r="R189"/>
  <c r="S189"/>
  <c r="T189"/>
  <c r="U189"/>
  <c r="V189"/>
  <c r="W189"/>
  <c r="O188"/>
  <c r="P188"/>
  <c r="Q188"/>
  <c r="R188"/>
  <c r="S188"/>
  <c r="T188"/>
  <c r="U188"/>
  <c r="V188"/>
  <c r="W188"/>
  <c r="O193"/>
  <c r="P193"/>
  <c r="Q193"/>
  <c r="R193"/>
  <c r="S193"/>
  <c r="T193"/>
  <c r="U193"/>
  <c r="V193"/>
  <c r="W193"/>
  <c r="O195"/>
  <c r="P195"/>
  <c r="Q195"/>
  <c r="R195"/>
  <c r="S195"/>
  <c r="T195"/>
  <c r="U195"/>
  <c r="V195"/>
  <c r="W195"/>
  <c r="O204"/>
  <c r="P204"/>
  <c r="Q204"/>
  <c r="R204"/>
  <c r="S204"/>
  <c r="T204"/>
  <c r="U204"/>
  <c r="V204"/>
  <c r="W204"/>
  <c r="O209"/>
  <c r="P209"/>
  <c r="Q209"/>
  <c r="R209"/>
  <c r="S209"/>
  <c r="T209"/>
  <c r="U209"/>
  <c r="V209"/>
  <c r="W209"/>
  <c r="O214"/>
  <c r="P214"/>
  <c r="Q214"/>
  <c r="R214"/>
  <c r="S214"/>
  <c r="T214"/>
  <c r="U214"/>
  <c r="V214"/>
  <c r="W214"/>
  <c r="O220"/>
  <c r="P220"/>
  <c r="Q220"/>
  <c r="R220"/>
  <c r="S220"/>
  <c r="T220"/>
  <c r="U220"/>
  <c r="V220"/>
  <c r="W220"/>
  <c r="O241"/>
  <c r="P241"/>
  <c r="Q241"/>
  <c r="R241"/>
  <c r="S241"/>
  <c r="T241"/>
  <c r="U241"/>
  <c r="V241"/>
  <c r="W241"/>
  <c r="O253"/>
  <c r="P253"/>
  <c r="Q253"/>
  <c r="R253"/>
  <c r="S253"/>
  <c r="T253"/>
  <c r="U253"/>
  <c r="V253"/>
  <c r="W253"/>
  <c r="O254"/>
  <c r="P254"/>
  <c r="Q254"/>
  <c r="R254"/>
  <c r="S254"/>
  <c r="T254"/>
  <c r="U254"/>
  <c r="V254"/>
  <c r="W254"/>
  <c r="O257"/>
  <c r="Q257"/>
  <c r="R257"/>
  <c r="S257"/>
  <c r="T257"/>
  <c r="V257"/>
  <c r="W257"/>
  <c r="O258"/>
  <c r="P258"/>
  <c r="Q258"/>
  <c r="R258"/>
  <c r="S258"/>
  <c r="T258"/>
  <c r="U258"/>
  <c r="V258"/>
  <c r="W258"/>
  <c r="O273"/>
  <c r="P273"/>
  <c r="Q273"/>
  <c r="R273"/>
  <c r="S273"/>
  <c r="T273"/>
  <c r="U273"/>
  <c r="V273"/>
  <c r="W273"/>
  <c r="O274"/>
  <c r="P274"/>
  <c r="Q274"/>
  <c r="R274"/>
  <c r="S274"/>
  <c r="T274"/>
  <c r="U274"/>
  <c r="V274"/>
  <c r="W274"/>
  <c r="O275"/>
  <c r="Q275"/>
  <c r="R275"/>
  <c r="S275"/>
  <c r="U275"/>
  <c r="V275"/>
  <c r="W275"/>
  <c r="O280"/>
  <c r="P280"/>
  <c r="Q280"/>
  <c r="R280"/>
  <c r="S280"/>
  <c r="T280"/>
  <c r="U280"/>
  <c r="V280"/>
  <c r="W280"/>
  <c r="O281"/>
  <c r="P281"/>
  <c r="Q281"/>
  <c r="R281"/>
  <c r="S281"/>
  <c r="T281"/>
  <c r="U281"/>
  <c r="V281"/>
  <c r="W281"/>
  <c r="O299"/>
  <c r="Q299"/>
  <c r="R299"/>
  <c r="S299"/>
  <c r="T299"/>
  <c r="U299"/>
  <c r="W299"/>
  <c r="O300"/>
  <c r="P300"/>
  <c r="Q300"/>
  <c r="R300"/>
  <c r="S300"/>
  <c r="T300"/>
  <c r="U300"/>
  <c r="V300"/>
  <c r="W300"/>
  <c r="O304"/>
  <c r="P304"/>
  <c r="Q304"/>
  <c r="R304"/>
  <c r="S304"/>
  <c r="T304"/>
  <c r="U304"/>
  <c r="V304"/>
  <c r="W304"/>
  <c r="O305"/>
  <c r="P305"/>
  <c r="Q305"/>
  <c r="R305"/>
  <c r="S305"/>
  <c r="T305"/>
  <c r="U305"/>
  <c r="V305"/>
  <c r="W305"/>
  <c r="O319"/>
  <c r="P319"/>
  <c r="Q319"/>
  <c r="R319"/>
  <c r="S319"/>
  <c r="T319"/>
  <c r="U319"/>
  <c r="V319"/>
  <c r="W319"/>
  <c r="O318"/>
  <c r="P318"/>
  <c r="Q318"/>
  <c r="R318"/>
  <c r="S318"/>
  <c r="T318"/>
  <c r="U318"/>
  <c r="V318"/>
  <c r="W318"/>
  <c r="O366"/>
  <c r="P366"/>
  <c r="Q366"/>
  <c r="R366"/>
  <c r="S366"/>
  <c r="T366"/>
  <c r="U366"/>
  <c r="V366"/>
  <c r="W366"/>
  <c r="O425"/>
  <c r="P425"/>
  <c r="Q425"/>
  <c r="R425"/>
  <c r="S425"/>
  <c r="T425"/>
  <c r="U425"/>
  <c r="V425"/>
  <c r="W425"/>
  <c r="O424"/>
  <c r="P424"/>
  <c r="Q424"/>
  <c r="R424"/>
  <c r="S424"/>
  <c r="T424"/>
  <c r="U424"/>
  <c r="V424"/>
  <c r="W424"/>
  <c r="O471"/>
  <c r="P471"/>
  <c r="Q471"/>
  <c r="R471"/>
  <c r="S471"/>
  <c r="T471"/>
  <c r="U471"/>
  <c r="V471"/>
  <c r="W471"/>
  <c r="O472"/>
  <c r="P472"/>
  <c r="Q472"/>
  <c r="R472"/>
  <c r="S472"/>
  <c r="T472"/>
  <c r="U472"/>
  <c r="V472"/>
  <c r="W472"/>
  <c r="O487"/>
  <c r="P487"/>
  <c r="Q487"/>
  <c r="R487"/>
  <c r="S487"/>
  <c r="T487"/>
  <c r="U487"/>
  <c r="V487"/>
  <c r="W487"/>
  <c r="O488"/>
  <c r="P488"/>
  <c r="Q488"/>
  <c r="R488"/>
  <c r="S488"/>
  <c r="T488"/>
  <c r="U488"/>
  <c r="V488"/>
  <c r="W488"/>
  <c r="O489"/>
  <c r="P489"/>
  <c r="Q489"/>
  <c r="R489"/>
  <c r="S489"/>
  <c r="T489"/>
  <c r="U489"/>
  <c r="V489"/>
  <c r="W489"/>
  <c r="O493"/>
  <c r="P493"/>
  <c r="Q493"/>
  <c r="R493"/>
  <c r="S493"/>
  <c r="T493"/>
  <c r="U493"/>
  <c r="V493"/>
  <c r="W493"/>
  <c r="O495"/>
  <c r="P495"/>
  <c r="Q495"/>
  <c r="R495"/>
  <c r="S495"/>
  <c r="T495"/>
  <c r="U495"/>
  <c r="V495"/>
  <c r="W495"/>
  <c r="O496"/>
  <c r="P496"/>
  <c r="Q496"/>
  <c r="R496"/>
  <c r="S496"/>
  <c r="T496"/>
  <c r="U496"/>
  <c r="V496"/>
  <c r="W496"/>
  <c r="O498"/>
  <c r="P498"/>
  <c r="Q498"/>
  <c r="R498"/>
  <c r="S498"/>
  <c r="T498"/>
  <c r="U498"/>
  <c r="V498"/>
  <c r="W498"/>
  <c r="O502"/>
  <c r="P502"/>
  <c r="Q502"/>
  <c r="R502"/>
  <c r="S502"/>
  <c r="T502"/>
  <c r="U502"/>
  <c r="V502"/>
  <c r="W502"/>
  <c r="O504"/>
  <c r="P504"/>
  <c r="Q504"/>
  <c r="R504"/>
  <c r="S504"/>
  <c r="T504"/>
  <c r="U504"/>
  <c r="V504"/>
  <c r="W504"/>
  <c r="O523"/>
  <c r="P523"/>
  <c r="Q523"/>
  <c r="R523"/>
  <c r="S523"/>
  <c r="T523"/>
  <c r="U523"/>
  <c r="V523"/>
  <c r="W523"/>
  <c r="P533"/>
  <c r="Q533"/>
  <c r="R533"/>
  <c r="S533"/>
  <c r="T533"/>
  <c r="U533"/>
  <c r="V533"/>
  <c r="W533"/>
  <c r="O536"/>
  <c r="P536"/>
  <c r="Q536"/>
  <c r="R536"/>
  <c r="S536"/>
  <c r="T536"/>
  <c r="U536"/>
  <c r="V536"/>
  <c r="W536"/>
  <c r="O542"/>
  <c r="P542"/>
  <c r="Q542"/>
  <c r="R542"/>
  <c r="S542"/>
  <c r="T542"/>
  <c r="U542"/>
  <c r="V542"/>
  <c r="W542"/>
  <c r="O547"/>
  <c r="P547"/>
  <c r="Q547"/>
  <c r="R547"/>
  <c r="S547"/>
  <c r="T547"/>
  <c r="U547"/>
  <c r="V547"/>
  <c r="W547"/>
  <c r="O549"/>
  <c r="P549"/>
  <c r="Q549"/>
  <c r="R549"/>
  <c r="S549"/>
  <c r="T549"/>
  <c r="U549"/>
  <c r="V549"/>
  <c r="W549"/>
  <c r="P551"/>
  <c r="Q551"/>
  <c r="R551"/>
  <c r="S551"/>
  <c r="T551"/>
  <c r="U551"/>
  <c r="V551"/>
  <c r="O554"/>
  <c r="P554"/>
  <c r="Q554"/>
  <c r="R554"/>
  <c r="S554"/>
  <c r="T554"/>
  <c r="U554"/>
  <c r="V554"/>
  <c r="W554"/>
  <c r="O575"/>
  <c r="P575"/>
  <c r="Q575"/>
  <c r="R575"/>
  <c r="S575"/>
  <c r="T575"/>
  <c r="U575"/>
  <c r="V575"/>
  <c r="W575"/>
  <c r="O576"/>
  <c r="P576"/>
  <c r="Q576"/>
  <c r="R576"/>
  <c r="S576"/>
  <c r="T576"/>
  <c r="U576"/>
  <c r="V576"/>
  <c r="W576"/>
  <c r="O580"/>
  <c r="P580"/>
  <c r="Q580"/>
  <c r="R580"/>
  <c r="S580"/>
  <c r="T580"/>
  <c r="U580"/>
  <c r="V580"/>
  <c r="W580"/>
  <c r="O581"/>
  <c r="P581"/>
  <c r="Q581"/>
  <c r="R581"/>
  <c r="S581"/>
  <c r="T581"/>
  <c r="U581"/>
  <c r="V581"/>
  <c r="W581"/>
  <c r="O582"/>
  <c r="P582"/>
  <c r="Q582"/>
  <c r="R582"/>
  <c r="S582"/>
  <c r="T582"/>
  <c r="U582"/>
  <c r="V582"/>
  <c r="W582"/>
  <c r="O588"/>
  <c r="P588"/>
  <c r="Q588"/>
  <c r="R588"/>
  <c r="S588"/>
  <c r="T588"/>
  <c r="U588"/>
  <c r="V588"/>
  <c r="W588"/>
  <c r="O589"/>
  <c r="P589"/>
  <c r="Q589"/>
  <c r="R589"/>
  <c r="S589"/>
  <c r="T589"/>
  <c r="U589"/>
  <c r="V589"/>
  <c r="W589"/>
  <c r="O16"/>
  <c r="R16"/>
  <c r="S16"/>
  <c r="T16"/>
  <c r="U16"/>
  <c r="W16"/>
  <c r="O15"/>
  <c r="R15"/>
  <c r="S15"/>
  <c r="T15"/>
  <c r="U15"/>
  <c r="W15"/>
  <c r="P65"/>
  <c r="Q65"/>
  <c r="R65"/>
  <c r="S65"/>
  <c r="T65"/>
  <c r="U65"/>
  <c r="V65"/>
  <c r="W65"/>
  <c r="O68"/>
  <c r="P68"/>
  <c r="Q68"/>
  <c r="R68"/>
  <c r="S68"/>
  <c r="T68"/>
  <c r="U68"/>
  <c r="V68"/>
  <c r="W68"/>
  <c r="O111"/>
  <c r="P111"/>
  <c r="Q111"/>
  <c r="R111"/>
  <c r="S111"/>
  <c r="T111"/>
  <c r="U111"/>
  <c r="V111"/>
  <c r="W111"/>
  <c r="O117"/>
  <c r="P117"/>
  <c r="Q117"/>
  <c r="R117"/>
  <c r="S117"/>
  <c r="T117"/>
  <c r="U117"/>
  <c r="V117"/>
  <c r="W117"/>
  <c r="O123"/>
  <c r="P123"/>
  <c r="Q123"/>
  <c r="R123"/>
  <c r="S123"/>
  <c r="T123"/>
  <c r="U123"/>
  <c r="V123"/>
  <c r="W123"/>
  <c r="O145"/>
  <c r="P145"/>
  <c r="Q145"/>
  <c r="R145"/>
  <c r="S145"/>
  <c r="T145"/>
  <c r="U145"/>
  <c r="V145"/>
  <c r="W145"/>
  <c r="O144"/>
  <c r="P144"/>
  <c r="Q144"/>
  <c r="R144"/>
  <c r="S144"/>
  <c r="T144"/>
  <c r="U144"/>
  <c r="V144"/>
  <c r="W144"/>
  <c r="O171"/>
  <c r="P171"/>
  <c r="Q171"/>
  <c r="R171"/>
  <c r="S171"/>
  <c r="T171"/>
  <c r="U171"/>
  <c r="V171"/>
  <c r="W171"/>
  <c r="O172"/>
  <c r="P172"/>
  <c r="Q172"/>
  <c r="R172"/>
  <c r="S172"/>
  <c r="T172"/>
  <c r="U172"/>
  <c r="V172"/>
  <c r="W172"/>
  <c r="O178"/>
  <c r="P178"/>
  <c r="Q178"/>
  <c r="R178"/>
  <c r="S178"/>
  <c r="T178"/>
  <c r="U178"/>
  <c r="V178"/>
  <c r="W178"/>
  <c r="O177"/>
  <c r="P177"/>
  <c r="Q177"/>
  <c r="R177"/>
  <c r="S177"/>
  <c r="T177"/>
  <c r="U177"/>
  <c r="V177"/>
  <c r="W177"/>
  <c r="O176"/>
  <c r="P176"/>
  <c r="Q176"/>
  <c r="R176"/>
  <c r="S176"/>
  <c r="T176"/>
  <c r="U176"/>
  <c r="V176"/>
  <c r="W176"/>
  <c r="O179"/>
  <c r="P179"/>
  <c r="Q179"/>
  <c r="R179"/>
  <c r="S179"/>
  <c r="T179"/>
  <c r="U179"/>
  <c r="V179"/>
  <c r="W179"/>
  <c r="O183"/>
  <c r="P183"/>
  <c r="Q183"/>
  <c r="R183"/>
  <c r="S183"/>
  <c r="T183"/>
  <c r="U183"/>
  <c r="V183"/>
  <c r="W183"/>
  <c r="O184"/>
  <c r="P184"/>
  <c r="Q184"/>
  <c r="R184"/>
  <c r="S184"/>
  <c r="T184"/>
  <c r="U184"/>
  <c r="V184"/>
  <c r="W184"/>
  <c r="O196"/>
  <c r="P196"/>
  <c r="Q196"/>
  <c r="R196"/>
  <c r="S196"/>
  <c r="T196"/>
  <c r="U196"/>
  <c r="V196"/>
  <c r="W196"/>
  <c r="O211"/>
  <c r="P211"/>
  <c r="Q211"/>
  <c r="R211"/>
  <c r="S211"/>
  <c r="T211"/>
  <c r="U211"/>
  <c r="V211"/>
  <c r="W211"/>
  <c r="O210"/>
  <c r="P210"/>
  <c r="Q210"/>
  <c r="R210"/>
  <c r="S210"/>
  <c r="T210"/>
  <c r="U210"/>
  <c r="V210"/>
  <c r="W210"/>
  <c r="O212"/>
  <c r="P212"/>
  <c r="Q212"/>
  <c r="R212"/>
  <c r="S212"/>
  <c r="T212"/>
  <c r="U212"/>
  <c r="V212"/>
  <c r="W212"/>
  <c r="O243"/>
  <c r="P243"/>
  <c r="Q243"/>
  <c r="R243"/>
  <c r="S243"/>
  <c r="T243"/>
  <c r="U243"/>
  <c r="V243"/>
  <c r="W243"/>
  <c r="O247"/>
  <c r="P247"/>
  <c r="Q247"/>
  <c r="R247"/>
  <c r="S247"/>
  <c r="T247"/>
  <c r="U247"/>
  <c r="W247"/>
  <c r="O248"/>
  <c r="P248"/>
  <c r="Q248"/>
  <c r="R248"/>
  <c r="S248"/>
  <c r="T248"/>
  <c r="U248"/>
  <c r="V248"/>
  <c r="W248"/>
  <c r="P249"/>
  <c r="Q249"/>
  <c r="R249"/>
  <c r="S249"/>
  <c r="T249"/>
  <c r="V249"/>
  <c r="W249"/>
  <c r="O276"/>
  <c r="P276"/>
  <c r="Q276"/>
  <c r="R276"/>
  <c r="S276"/>
  <c r="T276"/>
  <c r="U276"/>
  <c r="V276"/>
  <c r="W276"/>
  <c r="O278"/>
  <c r="P278"/>
  <c r="Q278"/>
  <c r="R278"/>
  <c r="S278"/>
  <c r="T278"/>
  <c r="U278"/>
  <c r="V278"/>
  <c r="W278"/>
  <c r="O277"/>
  <c r="P277"/>
  <c r="Q277"/>
  <c r="R277"/>
  <c r="S277"/>
  <c r="T277"/>
  <c r="U277"/>
  <c r="V277"/>
  <c r="W277"/>
  <c r="O287"/>
  <c r="P287"/>
  <c r="Q287"/>
  <c r="R287"/>
  <c r="S287"/>
  <c r="T287"/>
  <c r="U287"/>
  <c r="V287"/>
  <c r="W287"/>
  <c r="O289"/>
  <c r="P289"/>
  <c r="Q289"/>
  <c r="R289"/>
  <c r="S289"/>
  <c r="T289"/>
  <c r="U289"/>
  <c r="V289"/>
  <c r="W289"/>
  <c r="O288"/>
  <c r="P288"/>
  <c r="Q288"/>
  <c r="R288"/>
  <c r="S288"/>
  <c r="T288"/>
  <c r="U288"/>
  <c r="V288"/>
  <c r="W288"/>
  <c r="O306"/>
  <c r="P306"/>
  <c r="Q306"/>
  <c r="R306"/>
  <c r="S306"/>
  <c r="T306"/>
  <c r="U306"/>
  <c r="V306"/>
  <c r="W306"/>
  <c r="O423"/>
  <c r="P423"/>
  <c r="Q423"/>
  <c r="R423"/>
  <c r="S423"/>
  <c r="T423"/>
  <c r="U423"/>
  <c r="V423"/>
  <c r="W423"/>
  <c r="O450"/>
  <c r="P450"/>
  <c r="Q450"/>
  <c r="R450"/>
  <c r="S450"/>
  <c r="T450"/>
  <c r="U450"/>
  <c r="V450"/>
  <c r="W450"/>
  <c r="O448"/>
  <c r="P448"/>
  <c r="Q448"/>
  <c r="R448"/>
  <c r="S448"/>
  <c r="T448"/>
  <c r="U448"/>
  <c r="V448"/>
  <c r="W448"/>
  <c r="O447"/>
  <c r="P447"/>
  <c r="Q447"/>
  <c r="R447"/>
  <c r="S447"/>
  <c r="T447"/>
  <c r="U447"/>
  <c r="V447"/>
  <c r="W447"/>
  <c r="O449"/>
  <c r="P449"/>
  <c r="Q449"/>
  <c r="R449"/>
  <c r="S449"/>
  <c r="T449"/>
  <c r="U449"/>
  <c r="V449"/>
  <c r="W449"/>
  <c r="P598"/>
  <c r="Q598"/>
  <c r="R598"/>
  <c r="S598"/>
  <c r="T598"/>
  <c r="U598"/>
  <c r="V598"/>
  <c r="W598"/>
  <c r="O91"/>
  <c r="P91"/>
  <c r="Q91"/>
  <c r="R91"/>
  <c r="S91"/>
  <c r="T91"/>
  <c r="U91"/>
  <c r="V91"/>
  <c r="W91"/>
  <c r="O101"/>
  <c r="P101"/>
  <c r="Q101"/>
  <c r="R101"/>
  <c r="S101"/>
  <c r="T101"/>
  <c r="U101"/>
  <c r="V101"/>
  <c r="W101"/>
  <c r="O103"/>
  <c r="P103"/>
  <c r="Q103"/>
  <c r="R103"/>
  <c r="S103"/>
  <c r="T103"/>
  <c r="U103"/>
  <c r="V103"/>
  <c r="W103"/>
  <c r="O102"/>
  <c r="P102"/>
  <c r="Q102"/>
  <c r="R102"/>
  <c r="S102"/>
  <c r="T102"/>
  <c r="U102"/>
  <c r="V102"/>
  <c r="W102"/>
  <c r="O104"/>
  <c r="P104"/>
  <c r="Q104"/>
  <c r="R104"/>
  <c r="S104"/>
  <c r="T104"/>
  <c r="U104"/>
  <c r="V104"/>
  <c r="W104"/>
  <c r="O106"/>
  <c r="P106"/>
  <c r="Q106"/>
  <c r="R106"/>
  <c r="S106"/>
  <c r="T106"/>
  <c r="U106"/>
  <c r="V106"/>
  <c r="W106"/>
  <c r="O110"/>
  <c r="P110"/>
  <c r="Q110"/>
  <c r="R110"/>
  <c r="S110"/>
  <c r="T110"/>
  <c r="U110"/>
  <c r="V110"/>
  <c r="W110"/>
  <c r="O109"/>
  <c r="P109"/>
  <c r="Q109"/>
  <c r="R109"/>
  <c r="S109"/>
  <c r="T109"/>
  <c r="U109"/>
  <c r="V109"/>
  <c r="W109"/>
  <c r="O114"/>
  <c r="P114"/>
  <c r="Q114"/>
  <c r="R114"/>
  <c r="S114"/>
  <c r="T114"/>
  <c r="U114"/>
  <c r="V114"/>
  <c r="W114"/>
  <c r="O116"/>
  <c r="P116"/>
  <c r="Q116"/>
  <c r="R116"/>
  <c r="S116"/>
  <c r="T116"/>
  <c r="U116"/>
  <c r="V116"/>
  <c r="W116"/>
  <c r="O115"/>
  <c r="P115"/>
  <c r="Q115"/>
  <c r="R115"/>
  <c r="S115"/>
  <c r="T115"/>
  <c r="U115"/>
  <c r="V115"/>
  <c r="W115"/>
  <c r="O121"/>
  <c r="P121"/>
  <c r="Q121"/>
  <c r="R121"/>
  <c r="S121"/>
  <c r="T121"/>
  <c r="U121"/>
  <c r="V121"/>
  <c r="W121"/>
  <c r="O128"/>
  <c r="P128"/>
  <c r="Q128"/>
  <c r="R128"/>
  <c r="S128"/>
  <c r="T128"/>
  <c r="U128"/>
  <c r="V128"/>
  <c r="W128"/>
  <c r="O131"/>
  <c r="P131"/>
  <c r="Q131"/>
  <c r="R131"/>
  <c r="S131"/>
  <c r="T131"/>
  <c r="U131"/>
  <c r="V131"/>
  <c r="W131"/>
  <c r="O129"/>
  <c r="P129"/>
  <c r="Q129"/>
  <c r="R129"/>
  <c r="S129"/>
  <c r="T129"/>
  <c r="U129"/>
  <c r="V129"/>
  <c r="W129"/>
  <c r="O130"/>
  <c r="P130"/>
  <c r="Q130"/>
  <c r="R130"/>
  <c r="S130"/>
  <c r="T130"/>
  <c r="U130"/>
  <c r="V130"/>
  <c r="W130"/>
  <c r="O132"/>
  <c r="P132"/>
  <c r="Q132"/>
  <c r="R132"/>
  <c r="S132"/>
  <c r="T132"/>
  <c r="U132"/>
  <c r="V132"/>
  <c r="W132"/>
  <c r="O133"/>
  <c r="P133"/>
  <c r="Q133"/>
  <c r="R133"/>
  <c r="S133"/>
  <c r="T133"/>
  <c r="U133"/>
  <c r="V133"/>
  <c r="W133"/>
  <c r="O134"/>
  <c r="P134"/>
  <c r="Q134"/>
  <c r="R134"/>
  <c r="S134"/>
  <c r="T134"/>
  <c r="U134"/>
  <c r="V134"/>
  <c r="W134"/>
  <c r="O136"/>
  <c r="P136"/>
  <c r="Q136"/>
  <c r="R136"/>
  <c r="S136"/>
  <c r="T136"/>
  <c r="U136"/>
  <c r="V136"/>
  <c r="W136"/>
  <c r="O143"/>
  <c r="P143"/>
  <c r="Q143"/>
  <c r="R143"/>
  <c r="S143"/>
  <c r="T143"/>
  <c r="U143"/>
  <c r="V143"/>
  <c r="W143"/>
  <c r="O142"/>
  <c r="P142"/>
  <c r="Q142"/>
  <c r="R142"/>
  <c r="S142"/>
  <c r="T142"/>
  <c r="U142"/>
  <c r="V142"/>
  <c r="W142"/>
  <c r="O152"/>
  <c r="P152"/>
  <c r="Q152"/>
  <c r="R152"/>
  <c r="S152"/>
  <c r="T152"/>
  <c r="U152"/>
  <c r="V152"/>
  <c r="W152"/>
  <c r="O153"/>
  <c r="P153"/>
  <c r="Q153"/>
  <c r="R153"/>
  <c r="S153"/>
  <c r="T153"/>
  <c r="U153"/>
  <c r="V153"/>
  <c r="W153"/>
  <c r="O154"/>
  <c r="P154"/>
  <c r="Q154"/>
  <c r="R154"/>
  <c r="S154"/>
  <c r="T154"/>
  <c r="U154"/>
  <c r="V154"/>
  <c r="W154"/>
  <c r="O155"/>
  <c r="P155"/>
  <c r="Q155"/>
  <c r="R155"/>
  <c r="S155"/>
  <c r="T155"/>
  <c r="U155"/>
  <c r="V155"/>
  <c r="W155"/>
  <c r="O157"/>
  <c r="P157"/>
  <c r="Q157"/>
  <c r="R157"/>
  <c r="S157"/>
  <c r="T157"/>
  <c r="U157"/>
  <c r="V157"/>
  <c r="W157"/>
  <c r="O158"/>
  <c r="P158"/>
  <c r="Q158"/>
  <c r="R158"/>
  <c r="S158"/>
  <c r="T158"/>
  <c r="U158"/>
  <c r="V158"/>
  <c r="W158"/>
  <c r="O160"/>
  <c r="P160"/>
  <c r="Q160"/>
  <c r="R160"/>
  <c r="S160"/>
  <c r="T160"/>
  <c r="U160"/>
  <c r="V160"/>
  <c r="W160"/>
  <c r="O161"/>
  <c r="P161"/>
  <c r="Q161"/>
  <c r="R161"/>
  <c r="S161"/>
  <c r="T161"/>
  <c r="U161"/>
  <c r="V161"/>
  <c r="W161"/>
  <c r="O174"/>
  <c r="P174"/>
  <c r="Q174"/>
  <c r="R174"/>
  <c r="S174"/>
  <c r="T174"/>
  <c r="U174"/>
  <c r="V174"/>
  <c r="W174"/>
  <c r="O192"/>
  <c r="P192"/>
  <c r="Q192"/>
  <c r="R192"/>
  <c r="S192"/>
  <c r="T192"/>
  <c r="U192"/>
  <c r="V192"/>
  <c r="W192"/>
  <c r="O190"/>
  <c r="P190"/>
  <c r="Q190"/>
  <c r="R190"/>
  <c r="S190"/>
  <c r="T190"/>
  <c r="U190"/>
  <c r="V190"/>
  <c r="W190"/>
  <c r="O191"/>
  <c r="P191"/>
  <c r="Q191"/>
  <c r="R191"/>
  <c r="S191"/>
  <c r="T191"/>
  <c r="U191"/>
  <c r="V191"/>
  <c r="W191"/>
  <c r="O199"/>
  <c r="P199"/>
  <c r="Q199"/>
  <c r="R199"/>
  <c r="S199"/>
  <c r="T199"/>
  <c r="U199"/>
  <c r="V199"/>
  <c r="W199"/>
  <c r="O203"/>
  <c r="P203"/>
  <c r="Q203"/>
  <c r="R203"/>
  <c r="S203"/>
  <c r="T203"/>
  <c r="U203"/>
  <c r="V203"/>
  <c r="W203"/>
  <c r="O205"/>
  <c r="P205"/>
  <c r="Q205"/>
  <c r="R205"/>
  <c r="S205"/>
  <c r="T205"/>
  <c r="U205"/>
  <c r="V205"/>
  <c r="W205"/>
  <c r="O215"/>
  <c r="P215"/>
  <c r="Q215"/>
  <c r="R215"/>
  <c r="S215"/>
  <c r="T215"/>
  <c r="U215"/>
  <c r="V215"/>
  <c r="W215"/>
  <c r="O216"/>
  <c r="P216"/>
  <c r="Q216"/>
  <c r="R216"/>
  <c r="S216"/>
  <c r="T216"/>
  <c r="U216"/>
  <c r="V216"/>
  <c r="W216"/>
  <c r="O217"/>
  <c r="P217"/>
  <c r="Q217"/>
  <c r="R217"/>
  <c r="S217"/>
  <c r="T217"/>
  <c r="U217"/>
  <c r="V217"/>
  <c r="W217"/>
  <c r="O226"/>
  <c r="P226"/>
  <c r="Q226"/>
  <c r="R226"/>
  <c r="S226"/>
  <c r="T226"/>
  <c r="U226"/>
  <c r="V226"/>
  <c r="W226"/>
  <c r="O228"/>
  <c r="P228"/>
  <c r="Q228"/>
  <c r="R228"/>
  <c r="S228"/>
  <c r="T228"/>
  <c r="U228"/>
  <c r="V228"/>
  <c r="W228"/>
  <c r="O227"/>
  <c r="P227"/>
  <c r="Q227"/>
  <c r="R227"/>
  <c r="S227"/>
  <c r="T227"/>
  <c r="U227"/>
  <c r="V227"/>
  <c r="W227"/>
  <c r="O232"/>
  <c r="P232"/>
  <c r="Q232"/>
  <c r="R232"/>
  <c r="S232"/>
  <c r="T232"/>
  <c r="U232"/>
  <c r="V232"/>
  <c r="W232"/>
  <c r="O231"/>
  <c r="P231"/>
  <c r="Q231"/>
  <c r="R231"/>
  <c r="S231"/>
  <c r="T231"/>
  <c r="U231"/>
  <c r="V231"/>
  <c r="W231"/>
  <c r="O233"/>
  <c r="P233"/>
  <c r="Q233"/>
  <c r="R233"/>
  <c r="S233"/>
  <c r="T233"/>
  <c r="U233"/>
  <c r="V233"/>
  <c r="W233"/>
  <c r="O234"/>
  <c r="P234"/>
  <c r="Q234"/>
  <c r="R234"/>
  <c r="S234"/>
  <c r="T234"/>
  <c r="U234"/>
  <c r="V234"/>
  <c r="W234"/>
  <c r="O238"/>
  <c r="P238"/>
  <c r="Q238"/>
  <c r="R238"/>
  <c r="S238"/>
  <c r="T238"/>
  <c r="U238"/>
  <c r="V238"/>
  <c r="W238"/>
  <c r="O236"/>
  <c r="P236"/>
  <c r="Q236"/>
  <c r="R236"/>
  <c r="S236"/>
  <c r="T236"/>
  <c r="U236"/>
  <c r="V236"/>
  <c r="W236"/>
  <c r="O237"/>
  <c r="P237"/>
  <c r="Q237"/>
  <c r="R237"/>
  <c r="S237"/>
  <c r="T237"/>
  <c r="U237"/>
  <c r="V237"/>
  <c r="W237"/>
  <c r="O242"/>
  <c r="P242"/>
  <c r="Q242"/>
  <c r="R242"/>
  <c r="S242"/>
  <c r="T242"/>
  <c r="U242"/>
  <c r="V242"/>
  <c r="W242"/>
  <c r="O244"/>
  <c r="P244"/>
  <c r="Q244"/>
  <c r="R244"/>
  <c r="S244"/>
  <c r="T244"/>
  <c r="U244"/>
  <c r="V244"/>
  <c r="W244"/>
  <c r="O246"/>
  <c r="P246"/>
  <c r="Q246"/>
  <c r="R246"/>
  <c r="S246"/>
  <c r="T246"/>
  <c r="U246"/>
  <c r="V246"/>
  <c r="W246"/>
  <c r="O255"/>
  <c r="P255"/>
  <c r="Q255"/>
  <c r="R255"/>
  <c r="S255"/>
  <c r="T255"/>
  <c r="U255"/>
  <c r="V255"/>
  <c r="W255"/>
  <c r="O256"/>
  <c r="P256"/>
  <c r="Q256"/>
  <c r="R256"/>
  <c r="S256"/>
  <c r="T256"/>
  <c r="U256"/>
  <c r="V256"/>
  <c r="W256"/>
  <c r="O261"/>
  <c r="P261"/>
  <c r="Q261"/>
  <c r="R261"/>
  <c r="S261"/>
  <c r="T261"/>
  <c r="U261"/>
  <c r="V261"/>
  <c r="W261"/>
  <c r="O263"/>
  <c r="P263"/>
  <c r="Q263"/>
  <c r="R263"/>
  <c r="S263"/>
  <c r="T263"/>
  <c r="U263"/>
  <c r="V263"/>
  <c r="W263"/>
  <c r="O262"/>
  <c r="P262"/>
  <c r="Q262"/>
  <c r="R262"/>
  <c r="S262"/>
  <c r="T262"/>
  <c r="U262"/>
  <c r="V262"/>
  <c r="W262"/>
  <c r="O290"/>
  <c r="P290"/>
  <c r="Q290"/>
  <c r="R290"/>
  <c r="S290"/>
  <c r="T290"/>
  <c r="U290"/>
  <c r="V290"/>
  <c r="W290"/>
  <c r="O291"/>
  <c r="P291"/>
  <c r="Q291"/>
  <c r="R291"/>
  <c r="S291"/>
  <c r="T291"/>
  <c r="U291"/>
  <c r="V291"/>
  <c r="W291"/>
  <c r="O292"/>
  <c r="P292"/>
  <c r="Q292"/>
  <c r="R292"/>
  <c r="S292"/>
  <c r="T292"/>
  <c r="U292"/>
  <c r="V292"/>
  <c r="W292"/>
  <c r="O293"/>
  <c r="P293"/>
  <c r="Q293"/>
  <c r="R293"/>
  <c r="S293"/>
  <c r="T293"/>
  <c r="U293"/>
  <c r="V293"/>
  <c r="W293"/>
  <c r="O294"/>
  <c r="P294"/>
  <c r="Q294"/>
  <c r="R294"/>
  <c r="S294"/>
  <c r="T294"/>
  <c r="U294"/>
  <c r="V294"/>
  <c r="W294"/>
  <c r="O295"/>
  <c r="P295"/>
  <c r="Q295"/>
  <c r="R295"/>
  <c r="S295"/>
  <c r="T295"/>
  <c r="U295"/>
  <c r="V295"/>
  <c r="W295"/>
  <c r="O296"/>
  <c r="P296"/>
  <c r="Q296"/>
  <c r="R296"/>
  <c r="S296"/>
  <c r="T296"/>
  <c r="U296"/>
  <c r="V296"/>
  <c r="W296"/>
  <c r="O297"/>
  <c r="P297"/>
  <c r="Q297"/>
  <c r="R297"/>
  <c r="S297"/>
  <c r="T297"/>
  <c r="U297"/>
  <c r="V297"/>
  <c r="W297"/>
  <c r="O298"/>
  <c r="P298"/>
  <c r="Q298"/>
  <c r="R298"/>
  <c r="S298"/>
  <c r="T298"/>
  <c r="U298"/>
  <c r="V298"/>
  <c r="W298"/>
  <c r="O302"/>
  <c r="P302"/>
  <c r="Q302"/>
  <c r="R302"/>
  <c r="S302"/>
  <c r="T302"/>
  <c r="U302"/>
  <c r="V302"/>
  <c r="W302"/>
  <c r="O303"/>
  <c r="P303"/>
  <c r="Q303"/>
  <c r="R303"/>
  <c r="S303"/>
  <c r="T303"/>
  <c r="U303"/>
  <c r="V303"/>
  <c r="W303"/>
  <c r="O307"/>
  <c r="P307"/>
  <c r="Q307"/>
  <c r="R307"/>
  <c r="S307"/>
  <c r="T307"/>
  <c r="U307"/>
  <c r="V307"/>
  <c r="W307"/>
  <c r="O310"/>
  <c r="P310"/>
  <c r="Q310"/>
  <c r="R310"/>
  <c r="S310"/>
  <c r="T310"/>
  <c r="U310"/>
  <c r="V310"/>
  <c r="W310"/>
  <c r="O308"/>
  <c r="P308"/>
  <c r="Q308"/>
  <c r="R308"/>
  <c r="S308"/>
  <c r="T308"/>
  <c r="U308"/>
  <c r="V308"/>
  <c r="W308"/>
  <c r="O309"/>
  <c r="P309"/>
  <c r="Q309"/>
  <c r="R309"/>
  <c r="S309"/>
  <c r="T309"/>
  <c r="U309"/>
  <c r="V309"/>
  <c r="W309"/>
  <c r="O342"/>
  <c r="P342"/>
  <c r="Q342"/>
  <c r="R342"/>
  <c r="S342"/>
  <c r="T342"/>
  <c r="U342"/>
  <c r="V342"/>
  <c r="W342"/>
  <c r="O341"/>
  <c r="P341"/>
  <c r="Q341"/>
  <c r="R341"/>
  <c r="S341"/>
  <c r="T341"/>
  <c r="U341"/>
  <c r="V341"/>
  <c r="W341"/>
  <c r="P358"/>
  <c r="Q358"/>
  <c r="R358"/>
  <c r="S358"/>
  <c r="T358"/>
  <c r="U358"/>
  <c r="V358"/>
  <c r="W358"/>
  <c r="O362"/>
  <c r="P362"/>
  <c r="Q362"/>
  <c r="R362"/>
  <c r="S362"/>
  <c r="T362"/>
  <c r="U362"/>
  <c r="V362"/>
  <c r="W362"/>
  <c r="O364"/>
  <c r="P364"/>
  <c r="Q364"/>
  <c r="R364"/>
  <c r="S364"/>
  <c r="T364"/>
  <c r="U364"/>
  <c r="V364"/>
  <c r="W364"/>
  <c r="O369"/>
  <c r="P369"/>
  <c r="Q369"/>
  <c r="R369"/>
  <c r="S369"/>
  <c r="T369"/>
  <c r="U369"/>
  <c r="V369"/>
  <c r="W369"/>
  <c r="O373"/>
  <c r="P373"/>
  <c r="Q373"/>
  <c r="R373"/>
  <c r="S373"/>
  <c r="T373"/>
  <c r="U373"/>
  <c r="V373"/>
  <c r="W373"/>
  <c r="O372"/>
  <c r="P372"/>
  <c r="Q372"/>
  <c r="R372"/>
  <c r="S372"/>
  <c r="T372"/>
  <c r="U372"/>
  <c r="V372"/>
  <c r="W372"/>
  <c r="O381"/>
  <c r="P381"/>
  <c r="Q381"/>
  <c r="R381"/>
  <c r="S381"/>
  <c r="T381"/>
  <c r="U381"/>
  <c r="V381"/>
  <c r="W381"/>
  <c r="O382"/>
  <c r="P382"/>
  <c r="Q382"/>
  <c r="R382"/>
  <c r="S382"/>
  <c r="T382"/>
  <c r="U382"/>
  <c r="V382"/>
  <c r="W382"/>
  <c r="O384"/>
  <c r="P384"/>
  <c r="Q384"/>
  <c r="R384"/>
  <c r="S384"/>
  <c r="T384"/>
  <c r="U384"/>
  <c r="V384"/>
  <c r="W384"/>
  <c r="O383"/>
  <c r="P383"/>
  <c r="Q383"/>
  <c r="R383"/>
  <c r="S383"/>
  <c r="T383"/>
  <c r="U383"/>
  <c r="V383"/>
  <c r="W383"/>
  <c r="O389"/>
  <c r="P389"/>
  <c r="Q389"/>
  <c r="R389"/>
  <c r="S389"/>
  <c r="T389"/>
  <c r="U389"/>
  <c r="V389"/>
  <c r="W389"/>
  <c r="O388"/>
  <c r="P388"/>
  <c r="Q388"/>
  <c r="R388"/>
  <c r="S388"/>
  <c r="T388"/>
  <c r="U388"/>
  <c r="V388"/>
  <c r="W388"/>
  <c r="O390"/>
  <c r="P390"/>
  <c r="Q390"/>
  <c r="R390"/>
  <c r="S390"/>
  <c r="T390"/>
  <c r="U390"/>
  <c r="V390"/>
  <c r="W390"/>
  <c r="O391"/>
  <c r="P391"/>
  <c r="Q391"/>
  <c r="R391"/>
  <c r="S391"/>
  <c r="T391"/>
  <c r="U391"/>
  <c r="V391"/>
  <c r="W391"/>
  <c r="O410"/>
  <c r="Q410"/>
  <c r="R410"/>
  <c r="S410"/>
  <c r="U410"/>
  <c r="V410"/>
  <c r="W410"/>
  <c r="O409"/>
  <c r="Q409"/>
  <c r="R409"/>
  <c r="S409"/>
  <c r="U409"/>
  <c r="V409"/>
  <c r="W409"/>
  <c r="O411"/>
  <c r="Q411"/>
  <c r="R411"/>
  <c r="S411"/>
  <c r="U411"/>
  <c r="V411"/>
  <c r="W411"/>
  <c r="O419"/>
  <c r="P419"/>
  <c r="Q419"/>
  <c r="R419"/>
  <c r="S419"/>
  <c r="T419"/>
  <c r="U419"/>
  <c r="V419"/>
  <c r="W419"/>
  <c r="O417"/>
  <c r="P417"/>
  <c r="Q417"/>
  <c r="R417"/>
  <c r="S417"/>
  <c r="T417"/>
  <c r="U417"/>
  <c r="V417"/>
  <c r="W417"/>
  <c r="O418"/>
  <c r="P418"/>
  <c r="Q418"/>
  <c r="R418"/>
  <c r="S418"/>
  <c r="T418"/>
  <c r="U418"/>
  <c r="V418"/>
  <c r="W418"/>
  <c r="O446"/>
  <c r="P446"/>
  <c r="Q446"/>
  <c r="R446"/>
  <c r="S446"/>
  <c r="T446"/>
  <c r="U446"/>
  <c r="V446"/>
  <c r="W446"/>
  <c r="O444"/>
  <c r="P444"/>
  <c r="Q444"/>
  <c r="R444"/>
  <c r="S444"/>
  <c r="T444"/>
  <c r="U444"/>
  <c r="V444"/>
  <c r="W444"/>
  <c r="O445"/>
  <c r="P445"/>
  <c r="Q445"/>
  <c r="R445"/>
  <c r="S445"/>
  <c r="T445"/>
  <c r="U445"/>
  <c r="V445"/>
  <c r="W445"/>
  <c r="P468"/>
  <c r="Q468"/>
  <c r="R468"/>
  <c r="S468"/>
  <c r="T468"/>
  <c r="U468"/>
  <c r="V468"/>
  <c r="W468"/>
  <c r="O473"/>
  <c r="P473"/>
  <c r="Q473"/>
  <c r="R473"/>
  <c r="S473"/>
  <c r="T473"/>
  <c r="U473"/>
  <c r="V473"/>
  <c r="W473"/>
  <c r="O476"/>
  <c r="P476"/>
  <c r="Q476"/>
  <c r="R476"/>
  <c r="S476"/>
  <c r="T476"/>
  <c r="U476"/>
  <c r="V476"/>
  <c r="W476"/>
  <c r="O481"/>
  <c r="P481"/>
  <c r="Q481"/>
  <c r="R481"/>
  <c r="S481"/>
  <c r="T481"/>
  <c r="U481"/>
  <c r="V481"/>
  <c r="W481"/>
  <c r="O482"/>
  <c r="P482"/>
  <c r="Q482"/>
  <c r="R482"/>
  <c r="S482"/>
  <c r="T482"/>
  <c r="U482"/>
  <c r="V482"/>
  <c r="W482"/>
  <c r="O544"/>
  <c r="P544"/>
  <c r="Q544"/>
  <c r="R544"/>
  <c r="S544"/>
  <c r="T544"/>
  <c r="U544"/>
  <c r="V544"/>
  <c r="W544"/>
  <c r="O545"/>
  <c r="P545"/>
  <c r="Q545"/>
  <c r="R545"/>
  <c r="S545"/>
  <c r="T545"/>
  <c r="U545"/>
  <c r="V545"/>
  <c r="W545"/>
  <c r="O573"/>
  <c r="P573"/>
  <c r="Q573"/>
  <c r="R573"/>
  <c r="S573"/>
  <c r="T573"/>
  <c r="U573"/>
  <c r="V573"/>
  <c r="W573"/>
  <c r="P574"/>
  <c r="Q574"/>
  <c r="R574"/>
  <c r="S574"/>
  <c r="T574"/>
  <c r="U574"/>
  <c r="V574"/>
  <c r="W574"/>
  <c r="O583"/>
  <c r="P583"/>
  <c r="Q583"/>
  <c r="R583"/>
  <c r="S583"/>
  <c r="T583"/>
  <c r="U583"/>
  <c r="V583"/>
  <c r="W583"/>
  <c r="O584"/>
  <c r="P584"/>
  <c r="Q584"/>
  <c r="R584"/>
  <c r="S584"/>
  <c r="T584"/>
  <c r="U584"/>
  <c r="V584"/>
  <c r="W584"/>
  <c r="O586"/>
  <c r="P586"/>
  <c r="Q586"/>
  <c r="R586"/>
  <c r="S586"/>
  <c r="T586"/>
  <c r="U586"/>
  <c r="V586"/>
  <c r="W586"/>
  <c r="O585"/>
  <c r="P585"/>
  <c r="Q585"/>
  <c r="R585"/>
  <c r="S585"/>
  <c r="T585"/>
  <c r="U585"/>
  <c r="V585"/>
  <c r="W585"/>
  <c r="P590"/>
  <c r="Q590"/>
  <c r="R590"/>
  <c r="S590"/>
  <c r="T590"/>
  <c r="U590"/>
  <c r="V590"/>
  <c r="W590"/>
  <c r="P592"/>
  <c r="Q592"/>
  <c r="R592"/>
  <c r="S592"/>
  <c r="T592"/>
  <c r="U592"/>
  <c r="V592"/>
  <c r="W592"/>
  <c r="P591"/>
  <c r="Q591"/>
  <c r="R591"/>
  <c r="S591"/>
  <c r="T591"/>
  <c r="U591"/>
  <c r="V591"/>
  <c r="W591"/>
  <c r="P11"/>
  <c r="Q11"/>
  <c r="R11"/>
  <c r="S11"/>
  <c r="T11"/>
  <c r="U11"/>
  <c r="V11"/>
  <c r="W11"/>
  <c r="P13"/>
  <c r="Q13"/>
  <c r="R13"/>
  <c r="S13"/>
  <c r="T13"/>
  <c r="U13"/>
  <c r="V13"/>
  <c r="W13"/>
  <c r="O26"/>
  <c r="P26"/>
  <c r="Q26"/>
  <c r="R26"/>
  <c r="S26"/>
  <c r="T26"/>
  <c r="U26"/>
  <c r="V26"/>
  <c r="W26"/>
  <c r="P28"/>
  <c r="Q28"/>
  <c r="R28"/>
  <c r="S28"/>
  <c r="T28"/>
  <c r="U28"/>
  <c r="V28"/>
  <c r="W28"/>
  <c r="O29"/>
  <c r="P29"/>
  <c r="Q29"/>
  <c r="R29"/>
  <c r="S29"/>
  <c r="T29"/>
  <c r="U29"/>
  <c r="V29"/>
  <c r="W29"/>
  <c r="P36"/>
  <c r="Q36"/>
  <c r="R36"/>
  <c r="S36"/>
  <c r="T36"/>
  <c r="U36"/>
  <c r="V36"/>
  <c r="W36"/>
  <c r="O38"/>
  <c r="P38"/>
  <c r="Q38"/>
  <c r="R38"/>
  <c r="S38"/>
  <c r="T38"/>
  <c r="U38"/>
  <c r="V38"/>
  <c r="W38"/>
  <c r="O39"/>
  <c r="P39"/>
  <c r="Q39"/>
  <c r="R39"/>
  <c r="S39"/>
  <c r="T39"/>
  <c r="U39"/>
  <c r="V39"/>
  <c r="W39"/>
  <c r="P42"/>
  <c r="Q42"/>
  <c r="S42"/>
  <c r="T42"/>
  <c r="U42"/>
  <c r="V42"/>
  <c r="W42"/>
  <c r="O47"/>
  <c r="P47"/>
  <c r="Q47"/>
  <c r="R47"/>
  <c r="S47"/>
  <c r="T47"/>
  <c r="U47"/>
  <c r="V47"/>
  <c r="W47"/>
  <c r="O46"/>
  <c r="P46"/>
  <c r="Q46"/>
  <c r="R46"/>
  <c r="S46"/>
  <c r="T46"/>
  <c r="U46"/>
  <c r="V46"/>
  <c r="W46"/>
  <c r="O52"/>
  <c r="P52"/>
  <c r="Q52"/>
  <c r="R52"/>
  <c r="S52"/>
  <c r="T52"/>
  <c r="U52"/>
  <c r="V52"/>
  <c r="W52"/>
  <c r="O53"/>
  <c r="P53"/>
  <c r="Q53"/>
  <c r="R53"/>
  <c r="S53"/>
  <c r="T53"/>
  <c r="U53"/>
  <c r="V53"/>
  <c r="W53"/>
  <c r="O55"/>
  <c r="P55"/>
  <c r="Q55"/>
  <c r="R55"/>
  <c r="S55"/>
  <c r="T55"/>
  <c r="U55"/>
  <c r="V55"/>
  <c r="W55"/>
  <c r="O57"/>
  <c r="P57"/>
  <c r="Q57"/>
  <c r="R57"/>
  <c r="S57"/>
  <c r="T57"/>
  <c r="U57"/>
  <c r="V57"/>
  <c r="W57"/>
  <c r="P59"/>
  <c r="Q59"/>
  <c r="R59"/>
  <c r="S59"/>
  <c r="T59"/>
  <c r="U59"/>
  <c r="V59"/>
  <c r="W59"/>
  <c r="O61"/>
  <c r="P61"/>
  <c r="Q61"/>
  <c r="R61"/>
  <c r="S61"/>
  <c r="T61"/>
  <c r="U61"/>
  <c r="V61"/>
  <c r="W61"/>
  <c r="O62"/>
  <c r="P62"/>
  <c r="Q62"/>
  <c r="R62"/>
  <c r="S62"/>
  <c r="T62"/>
  <c r="U62"/>
  <c r="V62"/>
  <c r="W62"/>
  <c r="P82"/>
  <c r="Q82"/>
  <c r="R82"/>
  <c r="S82"/>
  <c r="T82"/>
  <c r="U82"/>
  <c r="V82"/>
  <c r="W82"/>
  <c r="P81"/>
  <c r="Q81"/>
  <c r="R81"/>
  <c r="S81"/>
  <c r="T81"/>
  <c r="U81"/>
  <c r="V81"/>
  <c r="W81"/>
  <c r="P83"/>
  <c r="Q83"/>
  <c r="R83"/>
  <c r="S83"/>
  <c r="T83"/>
  <c r="U83"/>
  <c r="V83"/>
  <c r="W83"/>
  <c r="O124"/>
  <c r="P124"/>
  <c r="Q124"/>
  <c r="R124"/>
  <c r="S124"/>
  <c r="U124"/>
  <c r="V124"/>
  <c r="W124"/>
  <c r="O162"/>
  <c r="P162"/>
  <c r="Q162"/>
  <c r="R162"/>
  <c r="S162"/>
  <c r="T162"/>
  <c r="U162"/>
  <c r="V162"/>
  <c r="W162"/>
  <c r="O163"/>
  <c r="P163"/>
  <c r="Q163"/>
  <c r="R163"/>
  <c r="S163"/>
  <c r="T163"/>
  <c r="U163"/>
  <c r="V163"/>
  <c r="W163"/>
  <c r="O173"/>
  <c r="P173"/>
  <c r="Q173"/>
  <c r="R173"/>
  <c r="S173"/>
  <c r="T173"/>
  <c r="U173"/>
  <c r="V173"/>
  <c r="W173"/>
  <c r="O180"/>
  <c r="P180"/>
  <c r="Q180"/>
  <c r="R180"/>
  <c r="S180"/>
  <c r="T180"/>
  <c r="U180"/>
  <c r="V180"/>
  <c r="W180"/>
  <c r="O185"/>
  <c r="P185"/>
  <c r="Q185"/>
  <c r="R185"/>
  <c r="S185"/>
  <c r="T185"/>
  <c r="U185"/>
  <c r="V185"/>
  <c r="W185"/>
  <c r="O187"/>
  <c r="P187"/>
  <c r="Q187"/>
  <c r="R187"/>
  <c r="S187"/>
  <c r="T187"/>
  <c r="U187"/>
  <c r="V187"/>
  <c r="W187"/>
  <c r="O194"/>
  <c r="P194"/>
  <c r="Q194"/>
  <c r="R194"/>
  <c r="S194"/>
  <c r="T194"/>
  <c r="U194"/>
  <c r="V194"/>
  <c r="W194"/>
  <c r="O197"/>
  <c r="P197"/>
  <c r="Q197"/>
  <c r="R197"/>
  <c r="S197"/>
  <c r="T197"/>
  <c r="U197"/>
  <c r="V197"/>
  <c r="W197"/>
  <c r="O201"/>
  <c r="P201"/>
  <c r="Q201"/>
  <c r="R201"/>
  <c r="S201"/>
  <c r="T201"/>
  <c r="U201"/>
  <c r="V201"/>
  <c r="W201"/>
  <c r="O207"/>
  <c r="P207"/>
  <c r="Q207"/>
  <c r="R207"/>
  <c r="S207"/>
  <c r="T207"/>
  <c r="U207"/>
  <c r="W207"/>
  <c r="O259"/>
  <c r="P259"/>
  <c r="Q259"/>
  <c r="R259"/>
  <c r="S259"/>
  <c r="T259"/>
  <c r="U259"/>
  <c r="V259"/>
  <c r="W259"/>
  <c r="P260"/>
  <c r="Q260"/>
  <c r="R260"/>
  <c r="S260"/>
  <c r="T260"/>
  <c r="U260"/>
  <c r="V260"/>
  <c r="W260"/>
  <c r="O282"/>
  <c r="P282"/>
  <c r="Q282"/>
  <c r="R282"/>
  <c r="S282"/>
  <c r="T282"/>
  <c r="U282"/>
  <c r="V282"/>
  <c r="W282"/>
  <c r="O286"/>
  <c r="P286"/>
  <c r="Q286"/>
  <c r="R286"/>
  <c r="S286"/>
  <c r="T286"/>
  <c r="U286"/>
  <c r="V286"/>
  <c r="W286"/>
  <c r="O317"/>
  <c r="P317"/>
  <c r="Q317"/>
  <c r="R317"/>
  <c r="S317"/>
  <c r="T317"/>
  <c r="U317"/>
  <c r="V317"/>
  <c r="W317"/>
  <c r="O322"/>
  <c r="P322"/>
  <c r="Q322"/>
  <c r="R322"/>
  <c r="S322"/>
  <c r="T322"/>
  <c r="U322"/>
  <c r="V322"/>
  <c r="W322"/>
  <c r="O323"/>
  <c r="P323"/>
  <c r="Q323"/>
  <c r="R323"/>
  <c r="S323"/>
  <c r="T323"/>
  <c r="U323"/>
  <c r="V323"/>
  <c r="W323"/>
  <c r="O328"/>
  <c r="P328"/>
  <c r="Q328"/>
  <c r="R328"/>
  <c r="S328"/>
  <c r="T328"/>
  <c r="U328"/>
  <c r="V328"/>
  <c r="W328"/>
  <c r="O329"/>
  <c r="P329"/>
  <c r="Q329"/>
  <c r="R329"/>
  <c r="S329"/>
  <c r="T329"/>
  <c r="U329"/>
  <c r="V329"/>
  <c r="W329"/>
  <c r="O333"/>
  <c r="P333"/>
  <c r="Q333"/>
  <c r="R333"/>
  <c r="S333"/>
  <c r="T333"/>
  <c r="U333"/>
  <c r="V333"/>
  <c r="W333"/>
  <c r="O336"/>
  <c r="P336"/>
  <c r="Q336"/>
  <c r="R336"/>
  <c r="S336"/>
  <c r="T336"/>
  <c r="U336"/>
  <c r="V336"/>
  <c r="W336"/>
  <c r="O337"/>
  <c r="P337"/>
  <c r="Q337"/>
  <c r="R337"/>
  <c r="S337"/>
  <c r="T337"/>
  <c r="U337"/>
  <c r="V337"/>
  <c r="W337"/>
  <c r="O351"/>
  <c r="P351"/>
  <c r="Q351"/>
  <c r="R351"/>
  <c r="S351"/>
  <c r="T351"/>
  <c r="U351"/>
  <c r="V351"/>
  <c r="W351"/>
  <c r="O350"/>
  <c r="P350"/>
  <c r="Q350"/>
  <c r="R350"/>
  <c r="S350"/>
  <c r="T350"/>
  <c r="U350"/>
  <c r="V350"/>
  <c r="W350"/>
  <c r="O361"/>
  <c r="P361"/>
  <c r="Q361"/>
  <c r="R361"/>
  <c r="S361"/>
  <c r="T361"/>
  <c r="U361"/>
  <c r="V361"/>
  <c r="W361"/>
  <c r="O365"/>
  <c r="P365"/>
  <c r="Q365"/>
  <c r="R365"/>
  <c r="S365"/>
  <c r="T365"/>
  <c r="U365"/>
  <c r="V365"/>
  <c r="W365"/>
  <c r="O377"/>
  <c r="P377"/>
  <c r="Q377"/>
  <c r="R377"/>
  <c r="S377"/>
  <c r="T377"/>
  <c r="U377"/>
  <c r="V377"/>
  <c r="W377"/>
  <c r="O376"/>
  <c r="P376"/>
  <c r="Q376"/>
  <c r="R376"/>
  <c r="S376"/>
  <c r="T376"/>
  <c r="U376"/>
  <c r="V376"/>
  <c r="W376"/>
  <c r="O380"/>
  <c r="P380"/>
  <c r="Q380"/>
  <c r="R380"/>
  <c r="S380"/>
  <c r="T380"/>
  <c r="U380"/>
  <c r="V380"/>
  <c r="W380"/>
  <c r="O386"/>
  <c r="P386"/>
  <c r="Q386"/>
  <c r="R386"/>
  <c r="S386"/>
  <c r="T386"/>
  <c r="U386"/>
  <c r="V386"/>
  <c r="W386"/>
  <c r="O387"/>
  <c r="P387"/>
  <c r="Q387"/>
  <c r="R387"/>
  <c r="S387"/>
  <c r="T387"/>
  <c r="U387"/>
  <c r="V387"/>
  <c r="W387"/>
  <c r="O392"/>
  <c r="P392"/>
  <c r="Q392"/>
  <c r="R392"/>
  <c r="S392"/>
  <c r="T392"/>
  <c r="U392"/>
  <c r="V392"/>
  <c r="W392"/>
  <c r="O398"/>
  <c r="P398"/>
  <c r="Q398"/>
  <c r="R398"/>
  <c r="S398"/>
  <c r="T398"/>
  <c r="U398"/>
  <c r="V398"/>
  <c r="W398"/>
  <c r="O399"/>
  <c r="P399"/>
  <c r="Q399"/>
  <c r="R399"/>
  <c r="S399"/>
  <c r="T399"/>
  <c r="U399"/>
  <c r="V399"/>
  <c r="W399"/>
  <c r="O414"/>
  <c r="P414"/>
  <c r="Q414"/>
  <c r="R414"/>
  <c r="S414"/>
  <c r="T414"/>
  <c r="U414"/>
  <c r="V414"/>
  <c r="W414"/>
  <c r="O413"/>
  <c r="P413"/>
  <c r="Q413"/>
  <c r="R413"/>
  <c r="S413"/>
  <c r="T413"/>
  <c r="U413"/>
  <c r="V413"/>
  <c r="W413"/>
  <c r="O430"/>
  <c r="P430"/>
  <c r="Q430"/>
  <c r="R430"/>
  <c r="S430"/>
  <c r="T430"/>
  <c r="U430"/>
  <c r="V430"/>
  <c r="W430"/>
  <c r="O431"/>
  <c r="P431"/>
  <c r="Q431"/>
  <c r="R431"/>
  <c r="S431"/>
  <c r="T431"/>
  <c r="U431"/>
  <c r="V431"/>
  <c r="W431"/>
  <c r="O432"/>
  <c r="P432"/>
  <c r="Q432"/>
  <c r="R432"/>
  <c r="S432"/>
  <c r="T432"/>
  <c r="U432"/>
  <c r="V432"/>
  <c r="W432"/>
  <c r="O433"/>
  <c r="P433"/>
  <c r="Q433"/>
  <c r="R433"/>
  <c r="S433"/>
  <c r="T433"/>
  <c r="U433"/>
  <c r="V433"/>
  <c r="W433"/>
  <c r="O435"/>
  <c r="P435"/>
  <c r="Q435"/>
  <c r="R435"/>
  <c r="S435"/>
  <c r="T435"/>
  <c r="U435"/>
  <c r="V435"/>
  <c r="W435"/>
  <c r="O434"/>
  <c r="P434"/>
  <c r="Q434"/>
  <c r="R434"/>
  <c r="S434"/>
  <c r="T434"/>
  <c r="U434"/>
  <c r="V434"/>
  <c r="W434"/>
  <c r="O436"/>
  <c r="P436"/>
  <c r="Q436"/>
  <c r="R436"/>
  <c r="S436"/>
  <c r="T436"/>
  <c r="U436"/>
  <c r="V436"/>
  <c r="W436"/>
  <c r="O443"/>
  <c r="P443"/>
  <c r="Q443"/>
  <c r="R443"/>
  <c r="S443"/>
  <c r="T443"/>
  <c r="U443"/>
  <c r="V443"/>
  <c r="W443"/>
  <c r="P454"/>
  <c r="Q454"/>
  <c r="R454"/>
  <c r="S454"/>
  <c r="U454"/>
  <c r="V454"/>
  <c r="W454"/>
  <c r="P453"/>
  <c r="Q453"/>
  <c r="R453"/>
  <c r="S453"/>
  <c r="U453"/>
  <c r="V453"/>
  <c r="W453"/>
  <c r="P452"/>
  <c r="Q452"/>
  <c r="R452"/>
  <c r="S452"/>
  <c r="U452"/>
  <c r="V452"/>
  <c r="W452"/>
  <c r="P451"/>
  <c r="Q451"/>
  <c r="R451"/>
  <c r="S451"/>
  <c r="U451"/>
  <c r="V451"/>
  <c r="W451"/>
  <c r="O474"/>
  <c r="P474"/>
  <c r="Q474"/>
  <c r="R474"/>
  <c r="S474"/>
  <c r="T474"/>
  <c r="U474"/>
  <c r="V474"/>
  <c r="W474"/>
  <c r="O475"/>
  <c r="P475"/>
  <c r="Q475"/>
  <c r="R475"/>
  <c r="S475"/>
  <c r="T475"/>
  <c r="U475"/>
  <c r="V475"/>
  <c r="W475"/>
  <c r="O478"/>
  <c r="P478"/>
  <c r="Q478"/>
  <c r="R478"/>
  <c r="S478"/>
  <c r="T478"/>
  <c r="U478"/>
  <c r="V478"/>
  <c r="W478"/>
  <c r="O497"/>
  <c r="P497"/>
  <c r="Q497"/>
  <c r="R497"/>
  <c r="S497"/>
  <c r="T497"/>
  <c r="U497"/>
  <c r="V497"/>
  <c r="W497"/>
  <c r="O499"/>
  <c r="P499"/>
  <c r="Q499"/>
  <c r="R499"/>
  <c r="S499"/>
  <c r="T499"/>
  <c r="U499"/>
  <c r="V499"/>
  <c r="W499"/>
  <c r="O500"/>
  <c r="P500"/>
  <c r="Q500"/>
  <c r="R500"/>
  <c r="S500"/>
  <c r="T500"/>
  <c r="U500"/>
  <c r="V500"/>
  <c r="W500"/>
  <c r="O501"/>
  <c r="P501"/>
  <c r="Q501"/>
  <c r="R501"/>
  <c r="S501"/>
  <c r="T501"/>
  <c r="U501"/>
  <c r="V501"/>
  <c r="W501"/>
  <c r="O505"/>
  <c r="P505"/>
  <c r="Q505"/>
  <c r="R505"/>
  <c r="S505"/>
  <c r="T505"/>
  <c r="U505"/>
  <c r="V505"/>
  <c r="W505"/>
  <c r="O508"/>
  <c r="P508"/>
  <c r="Q508"/>
  <c r="R508"/>
  <c r="S508"/>
  <c r="T508"/>
  <c r="U508"/>
  <c r="V508"/>
  <c r="W508"/>
  <c r="P510"/>
  <c r="Q510"/>
  <c r="R510"/>
  <c r="T510"/>
  <c r="U510"/>
  <c r="V510"/>
  <c r="W510"/>
  <c r="O511"/>
  <c r="P511"/>
  <c r="Q511"/>
  <c r="R511"/>
  <c r="S511"/>
  <c r="T511"/>
  <c r="U511"/>
  <c r="V511"/>
  <c r="W511"/>
  <c r="P514"/>
  <c r="Q514"/>
  <c r="R514"/>
  <c r="S514"/>
  <c r="T514"/>
  <c r="U514"/>
  <c r="V514"/>
  <c r="W514"/>
  <c r="O517"/>
  <c r="P517"/>
  <c r="Q517"/>
  <c r="R517"/>
  <c r="S517"/>
  <c r="T517"/>
  <c r="U517"/>
  <c r="V517"/>
  <c r="W517"/>
  <c r="O519"/>
  <c r="P519"/>
  <c r="Q519"/>
  <c r="R519"/>
  <c r="S519"/>
  <c r="T519"/>
  <c r="U519"/>
  <c r="V519"/>
  <c r="W519"/>
  <c r="O518"/>
  <c r="P518"/>
  <c r="Q518"/>
  <c r="R518"/>
  <c r="S518"/>
  <c r="T518"/>
  <c r="U518"/>
  <c r="V518"/>
  <c r="W518"/>
  <c r="P520"/>
  <c r="Q520"/>
  <c r="R520"/>
  <c r="S520"/>
  <c r="T520"/>
  <c r="U520"/>
  <c r="V520"/>
  <c r="W520"/>
  <c r="P521"/>
  <c r="Q521"/>
  <c r="R521"/>
  <c r="S521"/>
  <c r="T521"/>
  <c r="U521"/>
  <c r="V521"/>
  <c r="W521"/>
  <c r="O522"/>
  <c r="P522"/>
  <c r="Q522"/>
  <c r="R522"/>
  <c r="S522"/>
  <c r="T522"/>
  <c r="U522"/>
  <c r="V522"/>
  <c r="W522"/>
  <c r="P524"/>
  <c r="Q524"/>
  <c r="R524"/>
  <c r="S524"/>
  <c r="T524"/>
  <c r="U524"/>
  <c r="V524"/>
  <c r="P525"/>
  <c r="Q525"/>
  <c r="R525"/>
  <c r="S525"/>
  <c r="T525"/>
  <c r="U525"/>
  <c r="V525"/>
  <c r="O526"/>
  <c r="P526"/>
  <c r="Q526"/>
  <c r="R526"/>
  <c r="S526"/>
  <c r="T526"/>
  <c r="U526"/>
  <c r="V526"/>
  <c r="W526"/>
  <c r="O527"/>
  <c r="P527"/>
  <c r="Q527"/>
  <c r="R527"/>
  <c r="S527"/>
  <c r="T527"/>
  <c r="U527"/>
  <c r="V527"/>
  <c r="W527"/>
  <c r="O531"/>
  <c r="P531"/>
  <c r="Q531"/>
  <c r="R531"/>
  <c r="S531"/>
  <c r="T531"/>
  <c r="U531"/>
  <c r="V531"/>
  <c r="W531"/>
  <c r="O532"/>
  <c r="P532"/>
  <c r="Q532"/>
  <c r="R532"/>
  <c r="S532"/>
  <c r="T532"/>
  <c r="U532"/>
  <c r="V532"/>
  <c r="W532"/>
  <c r="O530"/>
  <c r="P530"/>
  <c r="Q530"/>
  <c r="R530"/>
  <c r="S530"/>
  <c r="T530"/>
  <c r="U530"/>
  <c r="V530"/>
  <c r="W530"/>
  <c r="O529"/>
  <c r="P529"/>
  <c r="Q529"/>
  <c r="R529"/>
  <c r="S529"/>
  <c r="T529"/>
  <c r="U529"/>
  <c r="V529"/>
  <c r="W529"/>
  <c r="O528"/>
  <c r="P528"/>
  <c r="Q528"/>
  <c r="R528"/>
  <c r="S528"/>
  <c r="T528"/>
  <c r="U528"/>
  <c r="V528"/>
  <c r="W528"/>
  <c r="O537"/>
  <c r="P537"/>
  <c r="Q537"/>
  <c r="R537"/>
  <c r="S537"/>
  <c r="T537"/>
  <c r="U537"/>
  <c r="V537"/>
  <c r="W537"/>
  <c r="O538"/>
  <c r="P538"/>
  <c r="Q538"/>
  <c r="R538"/>
  <c r="S538"/>
  <c r="T538"/>
  <c r="U538"/>
  <c r="V538"/>
  <c r="W538"/>
  <c r="O548"/>
  <c r="P548"/>
  <c r="Q548"/>
  <c r="R548"/>
  <c r="S548"/>
  <c r="T548"/>
  <c r="U548"/>
  <c r="V548"/>
  <c r="W548"/>
  <c r="O552"/>
  <c r="P552"/>
  <c r="Q552"/>
  <c r="R552"/>
  <c r="S552"/>
  <c r="T552"/>
  <c r="U552"/>
  <c r="V552"/>
  <c r="W552"/>
  <c r="O553"/>
  <c r="P553"/>
  <c r="Q553"/>
  <c r="R553"/>
  <c r="S553"/>
  <c r="T553"/>
  <c r="U553"/>
  <c r="V553"/>
  <c r="W553"/>
  <c r="O555"/>
  <c r="P555"/>
  <c r="Q555"/>
  <c r="R555"/>
  <c r="S555"/>
  <c r="T555"/>
  <c r="U555"/>
  <c r="V555"/>
  <c r="W555"/>
  <c r="O556"/>
  <c r="P556"/>
  <c r="Q556"/>
  <c r="R556"/>
  <c r="S556"/>
  <c r="T556"/>
  <c r="U556"/>
  <c r="V556"/>
  <c r="W556"/>
  <c r="O558"/>
  <c r="P558"/>
  <c r="Q558"/>
  <c r="R558"/>
  <c r="S558"/>
  <c r="T558"/>
  <c r="U558"/>
  <c r="V558"/>
  <c r="W558"/>
  <c r="P560"/>
  <c r="Q560"/>
  <c r="R560"/>
  <c r="S560"/>
  <c r="T560"/>
  <c r="U560"/>
  <c r="V560"/>
  <c r="W560"/>
  <c r="P559"/>
  <c r="Q559"/>
  <c r="R559"/>
  <c r="S559"/>
  <c r="T559"/>
  <c r="U559"/>
  <c r="V559"/>
  <c r="W559"/>
  <c r="O565"/>
  <c r="P565"/>
  <c r="Q565"/>
  <c r="R565"/>
  <c r="S565"/>
  <c r="T565"/>
  <c r="U565"/>
  <c r="V565"/>
  <c r="W565"/>
  <c r="O577"/>
  <c r="P577"/>
  <c r="Q577"/>
  <c r="R577"/>
  <c r="S577"/>
  <c r="T577"/>
  <c r="U577"/>
  <c r="V577"/>
  <c r="W577"/>
  <c r="O579"/>
  <c r="P579"/>
  <c r="Q579"/>
  <c r="R579"/>
  <c r="S579"/>
  <c r="T579"/>
  <c r="U579"/>
  <c r="V579"/>
  <c r="W579"/>
  <c r="P595"/>
  <c r="Q595"/>
  <c r="R595"/>
  <c r="S595"/>
  <c r="T595"/>
  <c r="U595"/>
  <c r="V595"/>
  <c r="O4"/>
  <c r="P4"/>
  <c r="Q4"/>
  <c r="R4"/>
  <c r="S4"/>
  <c r="T4"/>
  <c r="U4"/>
  <c r="V4"/>
  <c r="W4"/>
  <c r="O5"/>
  <c r="P5"/>
  <c r="Q5"/>
  <c r="R5"/>
  <c r="S5"/>
  <c r="T5"/>
  <c r="U5"/>
  <c r="V5"/>
  <c r="W5"/>
  <c r="P7"/>
  <c r="Q7"/>
  <c r="R7"/>
  <c r="S7"/>
  <c r="T7"/>
  <c r="U7"/>
  <c r="V7"/>
  <c r="W7"/>
  <c r="O32"/>
  <c r="X32" s="1"/>
  <c r="P32"/>
  <c r="Q32"/>
  <c r="R32"/>
  <c r="S32"/>
  <c r="T32"/>
  <c r="U32"/>
  <c r="V32"/>
  <c r="W32"/>
  <c r="O45"/>
  <c r="P45"/>
  <c r="Q45"/>
  <c r="R45"/>
  <c r="S45"/>
  <c r="T45"/>
  <c r="U45"/>
  <c r="V45"/>
  <c r="W45"/>
  <c r="O279"/>
  <c r="X279" s="1"/>
  <c r="P279"/>
  <c r="Q279"/>
  <c r="R279"/>
  <c r="S279"/>
  <c r="T279"/>
  <c r="U279"/>
  <c r="V279"/>
  <c r="W279"/>
  <c r="P283"/>
  <c r="Q283"/>
  <c r="R283"/>
  <c r="S283"/>
  <c r="T283"/>
  <c r="U283"/>
  <c r="V283"/>
  <c r="W283"/>
  <c r="O284"/>
  <c r="P284"/>
  <c r="X284" s="1"/>
  <c r="Q284"/>
  <c r="R284"/>
  <c r="S284"/>
  <c r="T284"/>
  <c r="U284"/>
  <c r="V284"/>
  <c r="W284"/>
  <c r="P343"/>
  <c r="Q343"/>
  <c r="R343"/>
  <c r="S343"/>
  <c r="T343"/>
  <c r="U343"/>
  <c r="V343"/>
  <c r="W343"/>
  <c r="P344"/>
  <c r="X344" s="1"/>
  <c r="Q344"/>
  <c r="R344"/>
  <c r="S344"/>
  <c r="T344"/>
  <c r="U344"/>
  <c r="V344"/>
  <c r="W344"/>
  <c r="O345"/>
  <c r="P345"/>
  <c r="Q345"/>
  <c r="R345"/>
  <c r="S345"/>
  <c r="T345"/>
  <c r="U345"/>
  <c r="V345"/>
  <c r="W345"/>
  <c r="O346"/>
  <c r="P346"/>
  <c r="X346" s="1"/>
  <c r="Q346"/>
  <c r="R346"/>
  <c r="S346"/>
  <c r="T346"/>
  <c r="U346"/>
  <c r="V346"/>
  <c r="W346"/>
  <c r="O347"/>
  <c r="P347"/>
  <c r="Q347"/>
  <c r="R347"/>
  <c r="S347"/>
  <c r="T347"/>
  <c r="U347"/>
  <c r="V347"/>
  <c r="W347"/>
  <c r="O348"/>
  <c r="P348"/>
  <c r="X348" s="1"/>
  <c r="Q348"/>
  <c r="R348"/>
  <c r="S348"/>
  <c r="T348"/>
  <c r="U348"/>
  <c r="V348"/>
  <c r="W348"/>
  <c r="O557"/>
  <c r="P557"/>
  <c r="Q557"/>
  <c r="R557"/>
  <c r="S557"/>
  <c r="T557"/>
  <c r="U557"/>
  <c r="V557"/>
  <c r="W557"/>
  <c r="P564"/>
  <c r="Q564"/>
  <c r="X564" s="1"/>
  <c r="R564"/>
  <c r="S564"/>
  <c r="U564"/>
  <c r="V564"/>
  <c r="X528"/>
  <c r="X537"/>
  <c r="X538"/>
  <c r="X548"/>
  <c r="X552"/>
  <c r="X553"/>
  <c r="X555"/>
  <c r="X556"/>
  <c r="X558"/>
  <c r="X560"/>
  <c r="X559"/>
  <c r="X565"/>
  <c r="X577"/>
  <c r="X579"/>
  <c r="X595"/>
  <c r="X4"/>
  <c r="X5"/>
  <c r="X7"/>
  <c r="X45"/>
  <c r="X283"/>
  <c r="X343"/>
  <c r="X345"/>
  <c r="X347"/>
  <c r="X557"/>
  <c r="X478"/>
  <c r="X497"/>
  <c r="X499"/>
  <c r="X500"/>
  <c r="X501"/>
  <c r="X505"/>
  <c r="X508"/>
  <c r="X510"/>
  <c r="X511"/>
  <c r="X514"/>
  <c r="X517"/>
  <c r="X519"/>
  <c r="X518"/>
  <c r="X520"/>
  <c r="X521"/>
  <c r="X522"/>
  <c r="X524"/>
  <c r="X525"/>
  <c r="X526"/>
  <c r="X527"/>
  <c r="X531"/>
  <c r="X532"/>
  <c r="X530"/>
  <c r="X529"/>
  <c r="X17"/>
  <c r="X247"/>
  <c r="X161"/>
  <c r="X174"/>
  <c r="X192"/>
  <c r="X190"/>
  <c r="X191"/>
  <c r="X199"/>
  <c r="X203"/>
  <c r="X205"/>
  <c r="X215"/>
  <c r="X216"/>
  <c r="X217"/>
  <c r="X226"/>
  <c r="X228"/>
  <c r="X227"/>
  <c r="X232"/>
  <c r="X231"/>
  <c r="X233"/>
  <c r="X234"/>
  <c r="X238"/>
  <c r="X236"/>
  <c r="X237"/>
  <c r="X242"/>
  <c r="X244"/>
  <c r="X246"/>
  <c r="X255"/>
  <c r="X256"/>
  <c r="X261"/>
  <c r="X263"/>
  <c r="X262"/>
  <c r="X290"/>
  <c r="X291"/>
  <c r="X292"/>
  <c r="X293"/>
  <c r="X294"/>
  <c r="X295"/>
  <c r="X296"/>
  <c r="X297"/>
  <c r="X298"/>
  <c r="X302"/>
  <c r="X303"/>
  <c r="X307"/>
  <c r="X310"/>
  <c r="X308"/>
  <c r="X309"/>
  <c r="X342"/>
  <c r="X341"/>
  <c r="X358"/>
  <c r="X362"/>
  <c r="X364"/>
  <c r="X369"/>
  <c r="X373"/>
  <c r="X372"/>
  <c r="X381"/>
  <c r="X382"/>
  <c r="X384"/>
  <c r="X383"/>
  <c r="X389"/>
  <c r="X388"/>
  <c r="X390"/>
  <c r="X391"/>
  <c r="X410"/>
  <c r="X409"/>
  <c r="X411"/>
  <c r="X419"/>
  <c r="X417"/>
  <c r="X418"/>
  <c r="X446"/>
  <c r="X444"/>
  <c r="X445"/>
  <c r="X468"/>
  <c r="X473"/>
  <c r="X476"/>
  <c r="X481"/>
  <c r="X482"/>
  <c r="X544"/>
  <c r="X545"/>
  <c r="X573"/>
  <c r="X574"/>
  <c r="X583"/>
  <c r="X584"/>
  <c r="X586"/>
  <c r="X585"/>
  <c r="X590"/>
  <c r="X592"/>
  <c r="X591"/>
  <c r="X11"/>
  <c r="X13"/>
  <c r="X26"/>
  <c r="X28"/>
  <c r="X29"/>
  <c r="X36"/>
  <c r="X38"/>
  <c r="X39"/>
  <c r="X42"/>
  <c r="X47"/>
  <c r="X46"/>
  <c r="X52"/>
  <c r="X53"/>
  <c r="X55"/>
  <c r="X57"/>
  <c r="X59"/>
  <c r="X61"/>
  <c r="X62"/>
  <c r="X82"/>
  <c r="X81"/>
  <c r="X83"/>
  <c r="X124"/>
  <c r="X162"/>
  <c r="X163"/>
  <c r="X173"/>
  <c r="X180"/>
  <c r="X185"/>
  <c r="X187"/>
  <c r="X194"/>
  <c r="X197"/>
  <c r="X201"/>
  <c r="X207"/>
  <c r="X259"/>
  <c r="X260"/>
  <c r="X282"/>
  <c r="X286"/>
  <c r="X317"/>
  <c r="X322"/>
  <c r="X323"/>
  <c r="X328"/>
  <c r="X329"/>
  <c r="X333"/>
  <c r="X336"/>
  <c r="X337"/>
  <c r="X351"/>
  <c r="X350"/>
  <c r="X361"/>
  <c r="X365"/>
  <c r="X377"/>
  <c r="X376"/>
  <c r="X380"/>
  <c r="X386"/>
  <c r="X387"/>
  <c r="X392"/>
  <c r="X398"/>
  <c r="X399"/>
  <c r="X414"/>
  <c r="X413"/>
  <c r="X430"/>
  <c r="X431"/>
  <c r="X432"/>
  <c r="X433"/>
  <c r="X435"/>
  <c r="X434"/>
  <c r="X436"/>
  <c r="X443"/>
  <c r="X454"/>
  <c r="X453"/>
  <c r="X452"/>
  <c r="X451"/>
  <c r="X474"/>
  <c r="X475"/>
  <c r="X68"/>
  <c r="X111"/>
  <c r="X117"/>
  <c r="X123"/>
  <c r="X145"/>
  <c r="X144"/>
  <c r="X171"/>
  <c r="X172"/>
  <c r="X178"/>
  <c r="X177"/>
  <c r="X176"/>
  <c r="X179"/>
  <c r="X183"/>
  <c r="X184"/>
  <c r="X196"/>
  <c r="X211"/>
  <c r="X210"/>
  <c r="X212"/>
  <c r="X243"/>
  <c r="X248"/>
  <c r="X249"/>
  <c r="X276"/>
  <c r="X278"/>
  <c r="X277"/>
  <c r="X287"/>
  <c r="X289"/>
  <c r="X288"/>
  <c r="X306"/>
  <c r="X423"/>
  <c r="X450"/>
  <c r="X448"/>
  <c r="X447"/>
  <c r="X449"/>
  <c r="X598"/>
  <c r="X91"/>
  <c r="X101"/>
  <c r="X103"/>
  <c r="X102"/>
  <c r="X104"/>
  <c r="X106"/>
  <c r="X110"/>
  <c r="X109"/>
  <c r="X114"/>
  <c r="X116"/>
  <c r="X115"/>
  <c r="X121"/>
  <c r="X128"/>
  <c r="X131"/>
  <c r="X129"/>
  <c r="X130"/>
  <c r="X132"/>
  <c r="X133"/>
  <c r="X134"/>
  <c r="X136"/>
  <c r="X143"/>
  <c r="X142"/>
  <c r="X152"/>
  <c r="X153"/>
  <c r="X154"/>
  <c r="X155"/>
  <c r="X157"/>
  <c r="X158"/>
  <c r="X160"/>
  <c r="X70"/>
  <c r="X265"/>
  <c r="X89"/>
  <c r="X90"/>
  <c r="X334"/>
  <c r="X252"/>
  <c r="X251"/>
  <c r="X370"/>
  <c r="X429"/>
  <c r="X428"/>
  <c r="X441"/>
  <c r="X442"/>
  <c r="X459"/>
  <c r="X458"/>
  <c r="X483"/>
  <c r="X512"/>
  <c r="X484"/>
  <c r="X543"/>
  <c r="X513"/>
  <c r="X569"/>
  <c r="X568"/>
  <c r="X567"/>
  <c r="X2"/>
  <c r="X3"/>
  <c r="X8"/>
  <c r="X12"/>
  <c r="X21"/>
  <c r="X40"/>
  <c r="X58"/>
  <c r="X67"/>
  <c r="X74"/>
  <c r="X75"/>
  <c r="X77"/>
  <c r="X76"/>
  <c r="X148"/>
  <c r="X147"/>
  <c r="X93"/>
  <c r="X108"/>
  <c r="X159"/>
  <c r="X272"/>
  <c r="X285"/>
  <c r="X315"/>
  <c r="X326"/>
  <c r="X353"/>
  <c r="X352"/>
  <c r="X412"/>
  <c r="X416"/>
  <c r="X437"/>
  <c r="X479"/>
  <c r="X480"/>
  <c r="X503"/>
  <c r="X534"/>
  <c r="X535"/>
  <c r="X539"/>
  <c r="X541"/>
  <c r="X546"/>
  <c r="X550"/>
  <c r="X593"/>
  <c r="X594"/>
  <c r="X25"/>
  <c r="X24"/>
  <c r="X23"/>
  <c r="X35"/>
  <c r="X34"/>
  <c r="X33"/>
  <c r="X60"/>
  <c r="X85"/>
  <c r="X84"/>
  <c r="X113"/>
  <c r="X112"/>
  <c r="X119"/>
  <c r="X118"/>
  <c r="X120"/>
  <c r="X135"/>
  <c r="X140"/>
  <c r="X141"/>
  <c r="X149"/>
  <c r="X150"/>
  <c r="X164"/>
  <c r="X166"/>
  <c r="X165"/>
  <c r="X200"/>
  <c r="X202"/>
  <c r="X208"/>
  <c r="X213"/>
  <c r="X222"/>
  <c r="X223"/>
  <c r="X221"/>
  <c r="X229"/>
  <c r="X230"/>
  <c r="X264"/>
  <c r="X271"/>
  <c r="X270"/>
  <c r="X311"/>
  <c r="X312"/>
  <c r="X314"/>
  <c r="X313"/>
  <c r="X332"/>
  <c r="X330"/>
  <c r="X331"/>
  <c r="X340"/>
  <c r="X355"/>
  <c r="X356"/>
  <c r="X357"/>
  <c r="X393"/>
  <c r="X394"/>
  <c r="X461"/>
  <c r="X460"/>
  <c r="X467"/>
  <c r="X470"/>
  <c r="X469"/>
  <c r="X490"/>
  <c r="X494"/>
  <c r="X540"/>
  <c r="X563"/>
  <c r="X562"/>
  <c r="X561"/>
  <c r="X566"/>
  <c r="X587"/>
  <c r="X597"/>
  <c r="X596"/>
  <c r="X44"/>
  <c r="X43"/>
  <c r="X92"/>
  <c r="X95"/>
  <c r="X94"/>
  <c r="X96"/>
  <c r="X126"/>
  <c r="X125"/>
  <c r="X151"/>
  <c r="X198"/>
  <c r="X206"/>
  <c r="X219"/>
  <c r="X218"/>
  <c r="X225"/>
  <c r="X224"/>
  <c r="X235"/>
  <c r="X239"/>
  <c r="X240"/>
  <c r="X245"/>
  <c r="X250"/>
  <c r="X267"/>
  <c r="X266"/>
  <c r="X268"/>
  <c r="X269"/>
  <c r="X301"/>
  <c r="X316"/>
  <c r="X321"/>
  <c r="X320"/>
  <c r="X325"/>
  <c r="X324"/>
  <c r="X327"/>
  <c r="X335"/>
  <c r="X338"/>
  <c r="X339"/>
  <c r="X349"/>
  <c r="X354"/>
  <c r="X360"/>
  <c r="X359"/>
  <c r="X363"/>
  <c r="X368"/>
  <c r="X367"/>
  <c r="X371"/>
  <c r="X374"/>
  <c r="X375"/>
  <c r="X379"/>
  <c r="X378"/>
  <c r="X385"/>
  <c r="X396"/>
  <c r="X395"/>
  <c r="X397"/>
  <c r="X400"/>
  <c r="X401"/>
  <c r="X402"/>
  <c r="X403"/>
  <c r="X404"/>
  <c r="X405"/>
  <c r="X406"/>
  <c r="X407"/>
  <c r="X408"/>
  <c r="X415"/>
  <c r="X421"/>
  <c r="X420"/>
  <c r="X422"/>
  <c r="X426"/>
  <c r="X427"/>
  <c r="X440"/>
  <c r="X439"/>
  <c r="X438"/>
  <c r="X455"/>
  <c r="X456"/>
  <c r="X457"/>
  <c r="X462"/>
  <c r="X465"/>
  <c r="X466"/>
  <c r="X464"/>
  <c r="X463"/>
  <c r="X477"/>
  <c r="X486"/>
  <c r="X485"/>
  <c r="X491"/>
  <c r="X492"/>
  <c r="X506"/>
  <c r="X507"/>
  <c r="X509"/>
  <c r="X515"/>
  <c r="X516"/>
  <c r="X570"/>
  <c r="X572"/>
  <c r="X571"/>
  <c r="X578"/>
  <c r="X6"/>
  <c r="X9"/>
  <c r="X10"/>
  <c r="X14"/>
  <c r="X19"/>
  <c r="X20"/>
  <c r="X22"/>
  <c r="X27"/>
  <c r="X30"/>
  <c r="X31"/>
  <c r="X41"/>
  <c r="X50"/>
  <c r="X54"/>
  <c r="X63"/>
  <c r="X64"/>
  <c r="X73"/>
  <c r="X72"/>
  <c r="X71"/>
  <c r="X78"/>
  <c r="X79"/>
  <c r="X80"/>
  <c r="X86"/>
  <c r="X87"/>
  <c r="X88"/>
  <c r="X97"/>
  <c r="X99"/>
  <c r="X98"/>
  <c r="X100"/>
  <c r="X105"/>
  <c r="X107"/>
  <c r="X122"/>
  <c r="X127"/>
  <c r="X137"/>
  <c r="X139"/>
  <c r="X138"/>
  <c r="X146"/>
  <c r="X156"/>
  <c r="X167"/>
  <c r="X168"/>
  <c r="X170"/>
  <c r="X169"/>
  <c r="X175"/>
  <c r="X181"/>
  <c r="X182"/>
  <c r="X186"/>
  <c r="X189"/>
  <c r="X188"/>
  <c r="X193"/>
  <c r="X195"/>
  <c r="X204"/>
  <c r="X209"/>
  <c r="X214"/>
  <c r="X220"/>
  <c r="X241"/>
  <c r="X253"/>
  <c r="X254"/>
  <c r="X257"/>
  <c r="X258"/>
  <c r="X273"/>
  <c r="X274"/>
  <c r="X275"/>
  <c r="X280"/>
  <c r="X281"/>
  <c r="X299"/>
  <c r="X300"/>
  <c r="X304"/>
  <c r="X305"/>
  <c r="X319"/>
  <c r="X318"/>
  <c r="X366"/>
  <c r="X425"/>
  <c r="X424"/>
  <c r="X471"/>
  <c r="X472"/>
  <c r="X487"/>
  <c r="X488"/>
  <c r="X489"/>
  <c r="X493"/>
  <c r="X495"/>
  <c r="X496"/>
  <c r="X498"/>
  <c r="X502"/>
  <c r="X504"/>
  <c r="X523"/>
  <c r="X533"/>
  <c r="X536"/>
  <c r="X542"/>
  <c r="X547"/>
  <c r="X549"/>
  <c r="X551"/>
  <c r="X554"/>
  <c r="X575"/>
  <c r="X576"/>
  <c r="X580"/>
  <c r="X581"/>
  <c r="X582"/>
  <c r="X588"/>
  <c r="X589"/>
  <c r="X16"/>
  <c r="X15"/>
  <c r="X18"/>
  <c r="X37"/>
  <c r="X48"/>
  <c r="X49"/>
  <c r="X51"/>
  <c r="X56"/>
  <c r="X66"/>
  <c r="X69"/>
  <c r="N17"/>
  <c r="N18"/>
  <c r="N37"/>
  <c r="N48"/>
  <c r="N49"/>
  <c r="N51"/>
  <c r="N56"/>
  <c r="N66"/>
  <c r="N69"/>
  <c r="N70"/>
  <c r="N93"/>
  <c r="N108"/>
  <c r="N159"/>
  <c r="N265"/>
  <c r="N272"/>
  <c r="N285"/>
  <c r="N315"/>
  <c r="N326"/>
  <c r="N353"/>
  <c r="N352"/>
  <c r="N412"/>
  <c r="N416"/>
  <c r="N437"/>
  <c r="N479"/>
  <c r="N480"/>
  <c r="N503"/>
  <c r="N534"/>
  <c r="N535"/>
  <c r="N539"/>
  <c r="N541"/>
  <c r="N546"/>
  <c r="N550"/>
  <c r="N593"/>
  <c r="N594"/>
  <c r="N25"/>
  <c r="N24"/>
  <c r="N23"/>
  <c r="N35"/>
  <c r="N34"/>
  <c r="N33"/>
  <c r="N60"/>
  <c r="N85"/>
  <c r="N84"/>
  <c r="N89"/>
  <c r="N90"/>
  <c r="N113"/>
  <c r="N112"/>
  <c r="N119"/>
  <c r="N118"/>
  <c r="N120"/>
  <c r="N135"/>
  <c r="N140"/>
  <c r="N141"/>
  <c r="N149"/>
  <c r="N150"/>
  <c r="N164"/>
  <c r="N166"/>
  <c r="N165"/>
  <c r="N200"/>
  <c r="N202"/>
  <c r="N208"/>
  <c r="N213"/>
  <c r="N222"/>
  <c r="N223"/>
  <c r="N221"/>
  <c r="N229"/>
  <c r="N230"/>
  <c r="N252"/>
  <c r="N251"/>
  <c r="N264"/>
  <c r="N271"/>
  <c r="N270"/>
  <c r="N311"/>
  <c r="N312"/>
  <c r="N314"/>
  <c r="N313"/>
  <c r="N332"/>
  <c r="N330"/>
  <c r="N331"/>
  <c r="N340"/>
  <c r="N355"/>
  <c r="N356"/>
  <c r="N357"/>
  <c r="N393"/>
  <c r="N394"/>
  <c r="N461"/>
  <c r="N460"/>
  <c r="N467"/>
  <c r="N470"/>
  <c r="N469"/>
  <c r="N484"/>
  <c r="N490"/>
  <c r="N494"/>
  <c r="N540"/>
  <c r="N543"/>
  <c r="N563"/>
  <c r="N562"/>
  <c r="N561"/>
  <c r="N566"/>
  <c r="N587"/>
  <c r="N597"/>
  <c r="N596"/>
  <c r="N44"/>
  <c r="N43"/>
  <c r="N92"/>
  <c r="N95"/>
  <c r="N94"/>
  <c r="N96"/>
  <c r="N126"/>
  <c r="N125"/>
  <c r="N151"/>
  <c r="N198"/>
  <c r="N206"/>
  <c r="N219"/>
  <c r="N218"/>
  <c r="N225"/>
  <c r="N224"/>
  <c r="N235"/>
  <c r="N239"/>
  <c r="N240"/>
  <c r="N245"/>
  <c r="N250"/>
  <c r="N267"/>
  <c r="N266"/>
  <c r="N268"/>
  <c r="N269"/>
  <c r="N301"/>
  <c r="N316"/>
  <c r="N321"/>
  <c r="N320"/>
  <c r="N325"/>
  <c r="N324"/>
  <c r="N327"/>
  <c r="N334"/>
  <c r="N335"/>
  <c r="N338"/>
  <c r="N339"/>
  <c r="N349"/>
  <c r="N354"/>
  <c r="N360"/>
  <c r="N359"/>
  <c r="N363"/>
  <c r="N368"/>
  <c r="N367"/>
  <c r="N370"/>
  <c r="N371"/>
  <c r="N374"/>
  <c r="N375"/>
  <c r="N379"/>
  <c r="N378"/>
  <c r="N385"/>
  <c r="N396"/>
  <c r="N395"/>
  <c r="N397"/>
  <c r="N400"/>
  <c r="N401"/>
  <c r="N402"/>
  <c r="N403"/>
  <c r="N404"/>
  <c r="N405"/>
  <c r="N406"/>
  <c r="N407"/>
  <c r="N408"/>
  <c r="N415"/>
  <c r="N421"/>
  <c r="N420"/>
  <c r="N422"/>
  <c r="N426"/>
  <c r="N427"/>
  <c r="N429"/>
  <c r="N428"/>
  <c r="N440"/>
  <c r="N439"/>
  <c r="N438"/>
  <c r="N441"/>
  <c r="N442"/>
  <c r="N455"/>
  <c r="N456"/>
  <c r="N457"/>
  <c r="N459"/>
  <c r="N458"/>
  <c r="N462"/>
  <c r="N465"/>
  <c r="N466"/>
  <c r="N464"/>
  <c r="N463"/>
  <c r="N477"/>
  <c r="N483"/>
  <c r="N486"/>
  <c r="N485"/>
  <c r="N491"/>
  <c r="N492"/>
  <c r="N506"/>
  <c r="N507"/>
  <c r="N509"/>
  <c r="N512"/>
  <c r="N513"/>
  <c r="N515"/>
  <c r="N516"/>
  <c r="N569"/>
  <c r="N568"/>
  <c r="N567"/>
  <c r="N570"/>
  <c r="N572"/>
  <c r="N571"/>
  <c r="N578"/>
  <c r="N2"/>
  <c r="N3"/>
  <c r="N6"/>
  <c r="N8"/>
  <c r="N9"/>
  <c r="N10"/>
  <c r="N12"/>
  <c r="N14"/>
  <c r="N19"/>
  <c r="N20"/>
  <c r="N21"/>
  <c r="N22"/>
  <c r="N27"/>
  <c r="N30"/>
  <c r="N31"/>
  <c r="N40"/>
  <c r="N41"/>
  <c r="N50"/>
  <c r="N54"/>
  <c r="N58"/>
  <c r="N63"/>
  <c r="N64"/>
  <c r="N67"/>
  <c r="N73"/>
  <c r="N72"/>
  <c r="N71"/>
  <c r="N74"/>
  <c r="N75"/>
  <c r="N77"/>
  <c r="N76"/>
  <c r="N78"/>
  <c r="N79"/>
  <c r="N80"/>
  <c r="N86"/>
  <c r="N87"/>
  <c r="N88"/>
  <c r="N97"/>
  <c r="N99"/>
  <c r="N98"/>
  <c r="N100"/>
  <c r="N105"/>
  <c r="N107"/>
  <c r="N122"/>
  <c r="N127"/>
  <c r="N137"/>
  <c r="N139"/>
  <c r="N138"/>
  <c r="N146"/>
  <c r="N148"/>
  <c r="N147"/>
  <c r="N156"/>
  <c r="N167"/>
  <c r="N168"/>
  <c r="N170"/>
  <c r="N169"/>
  <c r="N175"/>
  <c r="N181"/>
  <c r="N182"/>
  <c r="N186"/>
  <c r="N189"/>
  <c r="N188"/>
  <c r="N193"/>
  <c r="N195"/>
  <c r="N204"/>
  <c r="N209"/>
  <c r="N214"/>
  <c r="N220"/>
  <c r="N241"/>
  <c r="N253"/>
  <c r="N254"/>
  <c r="N257"/>
  <c r="N258"/>
  <c r="N273"/>
  <c r="N274"/>
  <c r="N275"/>
  <c r="N280"/>
  <c r="N281"/>
  <c r="N299"/>
  <c r="N300"/>
  <c r="N304"/>
  <c r="N305"/>
  <c r="N319"/>
  <c r="N318"/>
  <c r="N366"/>
  <c r="N425"/>
  <c r="N424"/>
  <c r="N471"/>
  <c r="N472"/>
  <c r="N487"/>
  <c r="N488"/>
  <c r="N489"/>
  <c r="N493"/>
  <c r="N495"/>
  <c r="N496"/>
  <c r="N498"/>
  <c r="N502"/>
  <c r="N504"/>
  <c r="N523"/>
  <c r="N533"/>
  <c r="N536"/>
  <c r="N542"/>
  <c r="N547"/>
  <c r="N549"/>
  <c r="N551"/>
  <c r="N554"/>
  <c r="N575"/>
  <c r="N576"/>
  <c r="N580"/>
  <c r="N581"/>
  <c r="N582"/>
  <c r="N588"/>
  <c r="N589"/>
  <c r="N47"/>
  <c r="N46"/>
  <c r="N52"/>
  <c r="N53"/>
  <c r="N55"/>
  <c r="N57"/>
  <c r="N59"/>
  <c r="N61"/>
  <c r="N62"/>
  <c r="N82"/>
  <c r="N81"/>
  <c r="N83"/>
  <c r="N124"/>
  <c r="N162"/>
  <c r="N163"/>
  <c r="N173"/>
  <c r="N180"/>
  <c r="N185"/>
  <c r="N187"/>
  <c r="N194"/>
  <c r="N197"/>
  <c r="N201"/>
  <c r="N207"/>
  <c r="N259"/>
  <c r="N260"/>
  <c r="N282"/>
  <c r="N286"/>
  <c r="N317"/>
  <c r="N322"/>
  <c r="N323"/>
  <c r="N328"/>
  <c r="N329"/>
  <c r="N333"/>
  <c r="N336"/>
  <c r="N337"/>
  <c r="N351"/>
  <c r="N350"/>
  <c r="N361"/>
  <c r="N365"/>
  <c r="N377"/>
  <c r="N376"/>
  <c r="N380"/>
  <c r="N386"/>
  <c r="N387"/>
  <c r="N392"/>
  <c r="N398"/>
  <c r="N399"/>
  <c r="N414"/>
  <c r="N413"/>
  <c r="N430"/>
  <c r="N431"/>
  <c r="N432"/>
  <c r="N433"/>
  <c r="N435"/>
  <c r="N434"/>
  <c r="N436"/>
  <c r="N443"/>
  <c r="N454"/>
  <c r="N453"/>
  <c r="N452"/>
  <c r="N451"/>
  <c r="N474"/>
  <c r="N475"/>
  <c r="N478"/>
  <c r="N497"/>
  <c r="N499"/>
  <c r="N500"/>
  <c r="N501"/>
  <c r="N505"/>
  <c r="N508"/>
  <c r="N510"/>
  <c r="N511"/>
  <c r="N514"/>
  <c r="N517"/>
  <c r="N519"/>
  <c r="N518"/>
  <c r="N520"/>
  <c r="N521"/>
  <c r="N522"/>
  <c r="N524"/>
  <c r="N525"/>
  <c r="N526"/>
  <c r="N527"/>
  <c r="N531"/>
  <c r="N532"/>
  <c r="N530"/>
  <c r="N529"/>
  <c r="N528"/>
  <c r="N537"/>
  <c r="N538"/>
  <c r="N548"/>
  <c r="N552"/>
  <c r="N553"/>
  <c r="N555"/>
  <c r="N556"/>
  <c r="N558"/>
  <c r="N560"/>
  <c r="N559"/>
  <c r="N565"/>
  <c r="N577"/>
  <c r="N579"/>
  <c r="N595"/>
  <c r="N4"/>
  <c r="N5"/>
  <c r="N7"/>
  <c r="N32"/>
  <c r="N45"/>
  <c r="N279"/>
  <c r="N283"/>
  <c r="N284"/>
  <c r="N343"/>
  <c r="N344"/>
  <c r="N345"/>
  <c r="N346"/>
  <c r="N347"/>
  <c r="N348"/>
  <c r="N557"/>
  <c r="N564"/>
  <c r="N11"/>
  <c r="N13"/>
  <c r="N26"/>
  <c r="N28"/>
  <c r="N29"/>
  <c r="N36"/>
  <c r="N38"/>
  <c r="N39"/>
  <c r="N42"/>
  <c r="N101"/>
  <c r="N103"/>
  <c r="N102"/>
  <c r="N104"/>
  <c r="N106"/>
  <c r="N110"/>
  <c r="N109"/>
  <c r="N114"/>
  <c r="N116"/>
  <c r="N115"/>
  <c r="N121"/>
  <c r="N128"/>
  <c r="N131"/>
  <c r="N129"/>
  <c r="N130"/>
  <c r="N132"/>
  <c r="N133"/>
  <c r="N134"/>
  <c r="N136"/>
  <c r="N143"/>
  <c r="N142"/>
  <c r="N152"/>
  <c r="N153"/>
  <c r="N154"/>
  <c r="N155"/>
  <c r="N157"/>
  <c r="N158"/>
  <c r="N160"/>
  <c r="N161"/>
  <c r="N174"/>
  <c r="N192"/>
  <c r="N190"/>
  <c r="N191"/>
  <c r="N199"/>
  <c r="N203"/>
  <c r="N205"/>
  <c r="N215"/>
  <c r="N216"/>
  <c r="N217"/>
  <c r="N226"/>
  <c r="N228"/>
  <c r="N227"/>
  <c r="N232"/>
  <c r="N231"/>
  <c r="N233"/>
  <c r="N234"/>
  <c r="N238"/>
  <c r="N236"/>
  <c r="N237"/>
  <c r="N242"/>
  <c r="N244"/>
  <c r="N246"/>
  <c r="N255"/>
  <c r="N256"/>
  <c r="N261"/>
  <c r="N263"/>
  <c r="N262"/>
  <c r="N290"/>
  <c r="N291"/>
  <c r="N292"/>
  <c r="N293"/>
  <c r="N294"/>
  <c r="N295"/>
  <c r="N296"/>
  <c r="N297"/>
  <c r="N298"/>
  <c r="N302"/>
  <c r="N303"/>
  <c r="N307"/>
  <c r="N310"/>
  <c r="N308"/>
  <c r="N309"/>
  <c r="N342"/>
  <c r="N341"/>
  <c r="N358"/>
  <c r="N362"/>
  <c r="N364"/>
  <c r="N369"/>
  <c r="N373"/>
  <c r="N372"/>
  <c r="N381"/>
  <c r="N382"/>
  <c r="N384"/>
  <c r="N383"/>
  <c r="N389"/>
  <c r="N388"/>
  <c r="N390"/>
  <c r="N391"/>
  <c r="N410"/>
  <c r="N409"/>
  <c r="N411"/>
  <c r="N419"/>
  <c r="N417"/>
  <c r="N418"/>
  <c r="N446"/>
  <c r="N444"/>
  <c r="N445"/>
  <c r="N468"/>
  <c r="N473"/>
  <c r="N476"/>
  <c r="N481"/>
  <c r="N482"/>
  <c r="N544"/>
  <c r="N545"/>
  <c r="N573"/>
  <c r="N574"/>
  <c r="N583"/>
  <c r="N584"/>
  <c r="N586"/>
  <c r="N585"/>
  <c r="N590"/>
  <c r="N592"/>
  <c r="N591"/>
  <c r="N91"/>
  <c r="N248"/>
  <c r="N249"/>
  <c r="N276"/>
  <c r="N278"/>
  <c r="N277"/>
  <c r="N287"/>
  <c r="N289"/>
  <c r="N288"/>
  <c r="N306"/>
  <c r="N423"/>
  <c r="N450"/>
  <c r="N448"/>
  <c r="N447"/>
  <c r="N449"/>
  <c r="N598"/>
  <c r="N15"/>
  <c r="N65"/>
  <c r="N68"/>
  <c r="N111"/>
  <c r="N117"/>
  <c r="N123"/>
  <c r="N145"/>
  <c r="N144"/>
  <c r="N171"/>
  <c r="N172"/>
  <c r="N178"/>
  <c r="N177"/>
  <c r="N176"/>
  <c r="N179"/>
  <c r="N183"/>
  <c r="N184"/>
  <c r="N196"/>
  <c r="N211"/>
  <c r="N210"/>
  <c r="N212"/>
  <c r="N243"/>
  <c r="N247"/>
  <c r="N16"/>
  <c r="X65" l="1"/>
</calcChain>
</file>

<file path=xl/connections.xml><?xml version="1.0" encoding="utf-8"?>
<connections xmlns="http://schemas.openxmlformats.org/spreadsheetml/2006/main">
  <connection id="1" name="antisensetable" type="6" refreshedVersion="3" background="1" saveData="1">
    <textPr sourceFile="C:\PhN\Projets\BaSysBio\Papers\Reannotation\SuppTable\antisense analysis\antisensetable.tsv" decimal="," thousands=" ">
      <textFields count="25">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<sst xmlns="http://schemas.openxmlformats.org/spreadsheetml/2006/main" count="7738" uniqueCount="4308">
  <si>
    <t>Name</t>
  </si>
  <si>
    <t>Locus_tag</t>
  </si>
  <si>
    <t>StartV3</t>
  </si>
  <si>
    <t>EndV3</t>
  </si>
  <si>
    <t>Strand</t>
  </si>
  <si>
    <t>classif</t>
  </si>
  <si>
    <t>HighExp</t>
  </si>
  <si>
    <t>HighExpVal</t>
  </si>
  <si>
    <t>TUshortSig</t>
  </si>
  <si>
    <t>xmat</t>
  </si>
  <si>
    <t>ias</t>
  </si>
  <si>
    <t>itarget</t>
  </si>
  <si>
    <t>corrcoef</t>
  </si>
  <si>
    <t>loverlap</t>
  </si>
  <si>
    <t>bsbwikiname</t>
  </si>
  <si>
    <t>funccat</t>
  </si>
  <si>
    <t>funcname</t>
  </si>
  <si>
    <t>S553</t>
  </si>
  <si>
    <t>new_1575098_1575233</t>
  </si>
  <si>
    <t>5'</t>
  </si>
  <si>
    <t>Cold, LoTm, Diami, Paraq, H2O2, Oxctl, G180, dia5, G135, LBGexp</t>
  </si>
  <si>
    <t>15.4, 15.2, 14.5, 14.5, 14.3, 14.3, 14.3, 14.3, 14.2, 14.2</t>
  </si>
  <si>
    <t>SigA, SigGF</t>
  </si>
  <si>
    <t>ylzH</t>
  </si>
  <si>
    <t>BSU15069</t>
  </si>
  <si>
    <t>C30, S7, S8, G135, S5, S3, Glucon, S4, Pyr, C90</t>
  </si>
  <si>
    <t>11.5, 11, 10.5, 9.89, 9.87, 9.62, 9.57, 9.55, 9.45, 9.42</t>
  </si>
  <si>
    <t>6.9</t>
  </si>
  <si>
    <t>Groups of genes,proteins of unknown function,NA</t>
  </si>
  <si>
    <t>S782</t>
  </si>
  <si>
    <t>new_2203597_2203983_c</t>
  </si>
  <si>
    <t>Cold, B60, LoTm, MG+150, MG+120, HPh, GM+45, aero, GM+25, GM+15</t>
  </si>
  <si>
    <t>13.7, 13.5, 13.4, 13.2, 13, 13, 13, 12.8, 12.8, 12.8</t>
  </si>
  <si>
    <t>Sig-, SigA</t>
  </si>
  <si>
    <t>yopS</t>
  </si>
  <si>
    <t>BSU20780</t>
  </si>
  <si>
    <t>C30, BC, Cold, LPhT, MG+5, HPh, Heat, Gly, LoTm, S1</t>
  </si>
  <si>
    <t>11.1, 10.5, 10.5, 10.4, 10.4, 10.4, 10.3, 10.3, 10.3, 10.3</t>
  </si>
  <si>
    <t>5.1</t>
  </si>
  <si>
    <t>S812</t>
  </si>
  <si>
    <t>new_2278079_2278601_c</t>
  </si>
  <si>
    <t>intra</t>
  </si>
  <si>
    <t>M9-stat, T0.30H, BT, T1.30H, Lbstat, T2.0H, SMMPr, M0t90, B36, Mal</t>
  </si>
  <si>
    <t>13.7, 13.6, 13.5, 13.5, 13.4, 13.3, 13.3, 13.3, 13.3, 13.3</t>
  </si>
  <si>
    <t>SigA</t>
  </si>
  <si>
    <t>yoyK</t>
  </si>
  <si>
    <t>BSU21598</t>
  </si>
  <si>
    <t>Gly, C30, S8, Etha, S7, Lbstat, BT, Mal, HiOs, C90</t>
  </si>
  <si>
    <t>10.6, 10.4, 10.3, 10.1, 10.1, 9.96, 9.95, 9.62, 9.55, 9.5</t>
  </si>
  <si>
    <t>yoyK/1</t>
  </si>
  <si>
    <t>5.1;6.8</t>
  </si>
  <si>
    <t>BSU21599</t>
  </si>
  <si>
    <t>Etha, S8, S7, Gly, C30, M9-stat, LPhT, S6, HiTm, Lbstat</t>
  </si>
  <si>
    <t>9.74, 9.5, 9.2, 9, 8.96, 8.83, 8.71, 8.59, 8.38, 8.23</t>
  </si>
  <si>
    <t>yoyK/2</t>
  </si>
  <si>
    <t>S1149</t>
  </si>
  <si>
    <t>new_3068812_3069252_c</t>
  </si>
  <si>
    <t>Etha, Salt, M40t90, Lbtran, T1.30H, M0t90, Lbstat, T1.0H, T0.30H, LBGstat</t>
  </si>
  <si>
    <t>13.4, 13.4, 13.3, 13.2, 13.1, 13, 13, 13, 12.9, 12.9</t>
  </si>
  <si>
    <t>pbuO</t>
  </si>
  <si>
    <t>BSU29990</t>
  </si>
  <si>
    <t>G135, G180, Paraq, G150, LBGexp, MG+15, Oxctl, MG+10, LPh, LBGstat</t>
  </si>
  <si>
    <t>12.3, 12.2, 11.7, 11.7, 11.6, 11.6, 11.5, 11.3, 11.2, 11.2</t>
  </si>
  <si>
    <t>1.3;2.6</t>
  </si>
  <si>
    <t>Cellular processes,transporters,transporter/ other;Metabolism,nucleotide metabolism,biosynthesis/ acquisition of nucleotides</t>
  </si>
  <si>
    <t>S1173</t>
  </si>
  <si>
    <t>new_3137969_3138320_c</t>
  </si>
  <si>
    <t>Etha, B36, B60, BMM, S2, Heat, S1, LoTm, Lbtran, S5</t>
  </si>
  <si>
    <t>15.4, 14.2, 14, 13.4, 13.2, 13.1, 13.1, 13, 13, 13</t>
  </si>
  <si>
    <t>SigA, SigA</t>
  </si>
  <si>
    <t>ytjA</t>
  </si>
  <si>
    <t>BSU30680</t>
  </si>
  <si>
    <t>M9-stat, T0.30H, LBGstat, Gly, T2.0H, T1.30H, LPhT, C30, Fru, HiOs</t>
  </si>
  <si>
    <t>11, 10.7, 10.5, 10.5, 10.5, 10.5, 10.4, 10.2, 10.2, 10.1</t>
  </si>
  <si>
    <t>4.6</t>
  </si>
  <si>
    <t>Lifestyles,lifestyles/ miscellaneous,NA</t>
  </si>
  <si>
    <t>S844</t>
  </si>
  <si>
    <t>new_2340291_2340801</t>
  </si>
  <si>
    <t>LBGstat, T1.0H, T1.30H, H2O2, T0.30H, Paraq, T2.0H, C30, G135, G180</t>
  </si>
  <si>
    <t>14.3, 13.7, 13.6, 13.5, 13.4, 13.4, 13.2, 13.1, 13.1, 13.1</t>
  </si>
  <si>
    <t>SigA, SigWXY</t>
  </si>
  <si>
    <t>yppC</t>
  </si>
  <si>
    <t>BSU22300</t>
  </si>
  <si>
    <t>S8, S6, S7, S5, C30, S4, S3, nit, Pyr, ferm</t>
  </si>
  <si>
    <t>11.4, 11, 10.9, 10.6, 9.91, 9.82, 9.12, 8.49, 8.49, 8.47</t>
  </si>
  <si>
    <t>S965</t>
  </si>
  <si>
    <t>new_2647113_2647674_c</t>
  </si>
  <si>
    <t>G135, G180, G150, Paraq, Oxctl, C30, Heat, HPh, BMM, LPh</t>
  </si>
  <si>
    <t>14.1, 14, 13.9, 13.6, 13.5, 13.4, 13.1, 13, 12.9, 12.9</t>
  </si>
  <si>
    <t>sda</t>
  </si>
  <si>
    <t>BSU25690</t>
  </si>
  <si>
    <t>T-0.40H, Cold, MG+150, T5.0H, T4.0H, T2.30H, T3.30H, S2, T3.0H, M40t90</t>
  </si>
  <si>
    <t>14, 13.9, 13.8, 13.8, 13.8, 13.8, 13.8, 13.8, 13.8, 13.7</t>
  </si>
  <si>
    <t>3.4;4.1</t>
  </si>
  <si>
    <t>Information processing,regulation of gene expression,functional groups of gene expression regulators;Lifestyles,sporulation,phosphorelay</t>
  </si>
  <si>
    <t>S473</t>
  </si>
  <si>
    <t>new_1395590_1395909</t>
  </si>
  <si>
    <t>LBGstat, LBGtran, M40t45, MG+25, Mt0, Salt, MG+45, LPhT, BMM, MG+t5</t>
  </si>
  <si>
    <t>16.1, 15.2, 13.9, 13.7, 13.6, 13.6, 13.6, 13.5, 13.4, 13.4</t>
  </si>
  <si>
    <t>ykzO</t>
  </si>
  <si>
    <t>BSU13299</t>
  </si>
  <si>
    <t>T0.30H, T1.30H, T1.0H, T2.0H, Cold, T0.0H, T2.30H, T-0.40H, S8, S7</t>
  </si>
  <si>
    <t>10.7, 10.1, 10.1, 9.66, 9.29, 9.27, 8.87, 8.8, 8.79, 8.71</t>
  </si>
  <si>
    <t>S298</t>
  </si>
  <si>
    <t>new_936766_937078</t>
  </si>
  <si>
    <t>inter</t>
  </si>
  <si>
    <t>H2O2, G150, dia15, G135, G180, Oxctl, Paraq, dia0, LBGexp, Lbexp</t>
  </si>
  <si>
    <t>14, 13.8, 13.8, 13.7, 13.7, 13.7, 13.7, 13.6, 13.6, 13.5</t>
  </si>
  <si>
    <t>yfhS</t>
  </si>
  <si>
    <t>BSU08640</t>
  </si>
  <si>
    <t>S8, S7, S5, S6, S4, nit, ferm, BT, Pyr, G/S</t>
  </si>
  <si>
    <t>13.9, 13.6, 13.5, 13.4, 12.3, 11.6, 11.5, 10.5, 10.1, 9.76</t>
  </si>
  <si>
    <t>S1131</t>
  </si>
  <si>
    <t>new_3032910_3033040</t>
  </si>
  <si>
    <t>Diami, dia15, dia5, H2O2, Paraq, C90, HPh, LBGexp, Oxctl, Sw</t>
  </si>
  <si>
    <t>14.9, 14.5, 14.5, 14.1, 13.7, 13.6, 13.3, 13.2, 13.2, 13.2</t>
  </si>
  <si>
    <t>SigA, SigA, SigA</t>
  </si>
  <si>
    <t>yttP</t>
  </si>
  <si>
    <t>BSU29630</t>
  </si>
  <si>
    <t>M9-stat, T5.0H, T4.0H, LoTm, S2, BC, T3.30H, T3.0H, S4, B60</t>
  </si>
  <si>
    <t>14.9, 14.8, 14.5, 14.4, 14.2, 14.2, 13.8, 13.4, 13.3, 13.2</t>
  </si>
  <si>
    <t>S1254</t>
  </si>
  <si>
    <t>new_3346117_3347050_c</t>
  </si>
  <si>
    <t>HiOs, T-5.40H, T5.0H, GM-0.1, S2, GM-0.2, GM+5, T-4.40H, T4.0H, SMM</t>
  </si>
  <si>
    <t>14.3, 13.3, 13.2, 13.1, 13.1, 13, 12.8, 12.6, 12.5, 12.4</t>
  </si>
  <si>
    <t>SigA, Sig-, SigA</t>
  </si>
  <si>
    <t>frlR</t>
  </si>
  <si>
    <t>BSU32560</t>
  </si>
  <si>
    <t>Salt, Cold, SMM, GM+45, GM+25, Etha, GM+90, GM+10, GM+120, Glu</t>
  </si>
  <si>
    <t>13, 12.4, 11.4, 11.4, 11.4, 11.3, 11.2, 11.2, 11.2, 11.1</t>
  </si>
  <si>
    <t>yurK</t>
  </si>
  <si>
    <t>2.3;2.4;3.4</t>
  </si>
  <si>
    <t>Metabolism,carbon metabolism,utilization of specific carbon sources;Metabolism,amino acid/ nitrogen metabolism,utilization of nitrogen sources other than amino acids;Information processing,regulation of gene expression,transcription factors and their control</t>
  </si>
  <si>
    <t>S1396</t>
  </si>
  <si>
    <t>new_3733736_3733966_c</t>
  </si>
  <si>
    <t>S6, S8, S7, S5, BT, Cold, LBGstat, LPhT, Pyr, C30</t>
  </si>
  <si>
    <t>15.3, 15, 14.7, 13.4, 13.2, 12.6, 12.5, 12.1, 11.9, 11.8</t>
  </si>
  <si>
    <t>SigD, SigK</t>
  </si>
  <si>
    <t>ywqB</t>
  </si>
  <si>
    <t>BSU36270</t>
  </si>
  <si>
    <t>G135, G180, H2O2, G150, Paraq, Oxctl, Cold, C30, LBGexp, Lbexp</t>
  </si>
  <si>
    <t>12.3, 12.3, 12.3, 12.2, 12.2, 12.1, 12, 12, 11.5, 11.3</t>
  </si>
  <si>
    <t>S163</t>
  </si>
  <si>
    <t>new_519083_519559_c</t>
  </si>
  <si>
    <t>indep</t>
  </si>
  <si>
    <t>Etha, Gly, Sw, S8, C30, S6, LBGstat, T0.30H, S7, Salt</t>
  </si>
  <si>
    <t>13.5, 13.4, 13.2, 12.5, 12.1, 11.9, 11.9, 11.8, 11.8, 11.7</t>
  </si>
  <si>
    <t>SigD, SigB, SigK</t>
  </si>
  <si>
    <t>ndoA</t>
  </si>
  <si>
    <t>BSU04660</t>
  </si>
  <si>
    <t>T-4.40H, UNK1, HiOs, C30, C90, S5, LBGtran, BI, MG+t5, T-5.40H</t>
  </si>
  <si>
    <t>15.2, 15, 15, 15, 14.9, 14.9, 14.9, 14.9, 14.9, 14.9</t>
  </si>
  <si>
    <t>3.2;4.5</t>
  </si>
  <si>
    <t>Information processing,RNA synthesis and degradation,RNase;Lifestyles,coping with stress,toxin/ antitoxin system</t>
  </si>
  <si>
    <t>rsbRA</t>
  </si>
  <si>
    <t>BSU04670</t>
  </si>
  <si>
    <t>Diami, dia5, H2O2, dia15, Salt, Heat, M40t45, Mt0, Paraq, Lbtran</t>
  </si>
  <si>
    <t>14.1, 14.1, 13.7, 13.6, 13.3, 13.2, 13.1, 13, 13, 13</t>
  </si>
  <si>
    <t>rsbR</t>
  </si>
  <si>
    <t>3.4;6.6</t>
  </si>
  <si>
    <t>Information processing,regulation of gene expression,sigma factors and their control;Groups of genes,phosphoproteins,NA</t>
  </si>
  <si>
    <t>S895</t>
  </si>
  <si>
    <t>new_2457212_2457348_c</t>
  </si>
  <si>
    <t>3'</t>
  </si>
  <si>
    <t>LBGstat, S8, S6, S7, S5, ferm, nit, LBGtran, BT, LPhT</t>
  </si>
  <si>
    <t>13.7, 13.4, 13.2, 12.8, 12.7, 12.4, 12.3, 12.2, 11.9, 11.8</t>
  </si>
  <si>
    <t>ansR</t>
  </si>
  <si>
    <t>BSU23590</t>
  </si>
  <si>
    <t>C30, Cold, Oxctl, Paraq, S0, Sw, H2O2, dia0, LBGexp, Lbexp</t>
  </si>
  <si>
    <t>12.4, 12.2, 11.7, 11.6, 11.6, 11.4, 11.4, 11.4, 11.4, 11.4</t>
  </si>
  <si>
    <t>2.4;3.4</t>
  </si>
  <si>
    <t>Metabolism,amino acid/ nitrogen metabolism,utilization of amino acids;Information processing,regulation of gene expression,transcription factors and their control</t>
  </si>
  <si>
    <t>S154</t>
  </si>
  <si>
    <t>new_507683_507752_c</t>
  </si>
  <si>
    <t>LPhT, dia15, dia5, Diami, Etha, Lbtran, LBGtran, LBGstat, Mt0, M0t45</t>
  </si>
  <si>
    <t>15.1, 14.5, 14.2, 13.9, 13.6, 13.6, 13.4, 13.3, 13.3, 13</t>
  </si>
  <si>
    <t>ydbO</t>
  </si>
  <si>
    <t>BSU04540</t>
  </si>
  <si>
    <t>Salt, T0.30H, Paraq, T2.0H, T-0.40H, T0.0H, T1.0H, T1.30H, T2.30H, T-1.10H</t>
  </si>
  <si>
    <t>12.7, 12.6, 12.5, 12.5, 12.5, 12.4, 12.4, 12.4, 12.3, 12.3</t>
  </si>
  <si>
    <t>1.3</t>
  </si>
  <si>
    <t>Cellular processes,transporters,transporter/ other</t>
  </si>
  <si>
    <t>S843</t>
  </si>
  <si>
    <t>new_2339954_2340289</t>
  </si>
  <si>
    <t>T1.0H, T0.30H, T1.30H, H2O2, Paraq, LBGstat, T2.0H, T-0.40H, Salt, T2.30H</t>
  </si>
  <si>
    <t>13.5, 13.4, 13.2, 12.9, 12.9, 12.8, 12.7, 12.6, 12.5, 12.5</t>
  </si>
  <si>
    <t>SigWXY</t>
  </si>
  <si>
    <t>S1133</t>
  </si>
  <si>
    <t>new_3034935_3035530</t>
  </si>
  <si>
    <t>Cold, LBGstat, C30, Lbstat, GM+25, GM+10, GM+120, GM-0.1, GM+5, GM-0.2</t>
  </si>
  <si>
    <t>13.6, 13.3, 12.9, 12.6, 12.5, 12.5, 12.4, 12.4, 12.4, 12.4</t>
  </si>
  <si>
    <t>SigD</t>
  </si>
  <si>
    <t>ytrP</t>
  </si>
  <si>
    <t>BSU29650</t>
  </si>
  <si>
    <t>Sw, BC, BI, B60, Lbstat, Cold, M9-stat, M0t90, S2, S0</t>
  </si>
  <si>
    <t>13, 12.9, 12.5, 12.3, 12.3, 12.2, 12, 12, 12, 12</t>
  </si>
  <si>
    <t>3.3;3.4;6.6</t>
  </si>
  <si>
    <t>Information processing,protein synthesis, modification and degradation,protein modification;Information processing,regulation of gene expression,transcription factors and their control;Groups of genes,phosphoproteins,NA</t>
  </si>
  <si>
    <t>S1130</t>
  </si>
  <si>
    <t>new_3032765_3032908</t>
  </si>
  <si>
    <t>Diami, dia15, dia5, H2O2, C90, Paraq, Salt, Etha, Oxctl, Sw</t>
  </si>
  <si>
    <t>14.9, 14.5, 14.5, 14, 13.6, 12.8, 12.8, 12.7, 12.6, 12.6</t>
  </si>
  <si>
    <t>S1406</t>
  </si>
  <si>
    <t>new_3760210_3760556</t>
  </si>
  <si>
    <t>LBGstat, LBGtran, Cold, Sw, dia15, C30, G180, Lbexp, LBGexp, UNK1</t>
  </si>
  <si>
    <t>13.4, 12.6, 12.6, 12.4, 12.2, 12.2, 12.2, 12.1, 12.1, 12.1</t>
  </si>
  <si>
    <t>spoIIQ</t>
  </si>
  <si>
    <t>BSU36550</t>
  </si>
  <si>
    <t>S4, S3, S7, S5, S6, S8, LoTm, BT, T5.0H, M9-stat</t>
  </si>
  <si>
    <t>16, 15.9, 15.8, 15.7, 15.4, 15.3, 15.2, 14.8, 14.7, 14.6</t>
  </si>
  <si>
    <t>4.1</t>
  </si>
  <si>
    <t>Lifestyles,sporulation,sporulation proteins</t>
  </si>
  <si>
    <t>S120</t>
  </si>
  <si>
    <t>new_353869_356316</t>
  </si>
  <si>
    <t>B60, Lbexp, GM+10, GM+25, HiOs, GM+15, dia0, GM+45, LBGexp, H2O2</t>
  </si>
  <si>
    <t>13, 12.6, 12.5, 12.3, 12.2, 12.2, 12.2, 12.2, 12.1, 12.1</t>
  </si>
  <si>
    <t>nasF</t>
  </si>
  <si>
    <t>BSU03280</t>
  </si>
  <si>
    <t>nit, BT, B36, Lbstat, Cold, LBGstat, M40t90, M0t90, Lbtran, M40t45</t>
  </si>
  <si>
    <t>14.8, 14.2, 13.2, 13, 12.8, 12.7, 12.4, 12.3, 12.3, 12</t>
  </si>
  <si>
    <t>2.2;2.4</t>
  </si>
  <si>
    <t>Metabolism,electron transport and ATP synthesis,respiration;Metabolism,amino acid/ nitrogen metabolism,utilization of nitrogen sources other than amino acids</t>
  </si>
  <si>
    <t>nasE</t>
  </si>
  <si>
    <t>BSU03290</t>
  </si>
  <si>
    <t>nit, BT, B36, Lbstat, M40t90, M0t90, LBGstat, BI, Cold, S2</t>
  </si>
  <si>
    <t>16, 15, 14.3, 14.1, 13.7, 13.6, 13.5, 13.3, 13.3, 13.2</t>
  </si>
  <si>
    <t>nasD</t>
  </si>
  <si>
    <t>BSU03300</t>
  </si>
  <si>
    <t>nit, BT, Lbstat, M40t90, M0t90, B36, LBGstat, S2, M/G, BI</t>
  </si>
  <si>
    <t>15.6, 14.8, 14.1, 13.9, 13.8, 13.8, 13.4, 13.3, 13.1, 13</t>
  </si>
  <si>
    <t>S1146</t>
  </si>
  <si>
    <t>new_3060225_3060673_c</t>
  </si>
  <si>
    <t>C30, Cold, G135, G180, B60, Paraq, G150, Oxctl, H2O2, LBGstat</t>
  </si>
  <si>
    <t>12.8, 12.5, 12.4, 12.3, 12.2, 12.1, 12.1, 12, 11.9, 11.9</t>
  </si>
  <si>
    <t>ytzH</t>
  </si>
  <si>
    <t>BSU29910</t>
  </si>
  <si>
    <t>S8, S5, S7, S6, S4, BT, nit, ferm, S3, C30</t>
  </si>
  <si>
    <t>13.4, 13.1, 13, 12.9, 12.2, 10.9, 10.5, 10.4, 10, 9.98</t>
  </si>
  <si>
    <t>S1311</t>
  </si>
  <si>
    <t>new_3513628_3513886</t>
  </si>
  <si>
    <t>LBGstat, LBGexp, G180, Paraq, H2O2, LBGtran, Oxctl, Lbexp, dia0, HPh</t>
  </si>
  <si>
    <t>13.1, 12.6, 12.5, 12.2, 12.2, 12.2, 12.1, 12.1, 12.1, 12.1</t>
  </si>
  <si>
    <t>sigL</t>
  </si>
  <si>
    <t>BSU34200</t>
  </si>
  <si>
    <t>M9-stat, BC, Sw, T0.30H, T2.0H, T1.0H, T2.30H, T1.30H, LoTm, T3.30H</t>
  </si>
  <si>
    <t>13.7, 13.6, 13.4, 13.3, 13.3, 13.3, 13.3, 13.2, 13.2, 13.2</t>
  </si>
  <si>
    <t>3.2;3.4</t>
  </si>
  <si>
    <t>Information processing,RNA synthesis and degradation,transcription;Information processing,regulation of gene expression,sigma factors and their control</t>
  </si>
  <si>
    <t>S353</t>
  </si>
  <si>
    <t>new_1074350_1074613_c</t>
  </si>
  <si>
    <t>Etha, Salt, HiTm, Heat, Diami, Sw, Gly, S1, MG+10, MG+60</t>
  </si>
  <si>
    <t>14.6, 13, 12.4, 11.6, 11.5, 11.2, 11.2, 11.2, 11.2, 11.2</t>
  </si>
  <si>
    <t>yhzF</t>
  </si>
  <si>
    <t>BSU10009</t>
  </si>
  <si>
    <t>S3, S4, S5, S6, S8, S7, LoTm, T5.0H, M9-stat, T4.0H</t>
  </si>
  <si>
    <t>13.1, 12.9, 12.5, 12.4, 12.1, 12, 11.7, 11.4, 11.2, 11</t>
  </si>
  <si>
    <t>S1129</t>
  </si>
  <si>
    <t>new_3032421_3032763</t>
  </si>
  <si>
    <t>C90, HiOs, Sw, dia5, GM-0.1, S1, MG+5, UNK1, MG+60, MG+t5</t>
  </si>
  <si>
    <t>12.6, 12.4, 12.1, 11.8, 11.7, 11.7, 11.7, 11.7, 11.7, 11.7</t>
  </si>
  <si>
    <t>S16</t>
  </si>
  <si>
    <t>new_25655_25851</t>
  </si>
  <si>
    <t>Diami, dia5, H2O2, dia15, T0.30H, T-0.40H, HiOs, T-1.10H, Salt, T0.0H</t>
  </si>
  <si>
    <t>12.9, 12.5, 12.1, 11.9, 11.8, 11.8, 11.7, 11.7, 11.6, 11.5</t>
  </si>
  <si>
    <t>yaaI</t>
  </si>
  <si>
    <t>BSU00170</t>
  </si>
  <si>
    <t>Etha, Salt, Sw, Gly, Heat, BC, LPhT, M9-stat, HiTm, B60</t>
  </si>
  <si>
    <t>16, 13.3, 11.9, 11.6, 11.2, 10.5, 10.3, 10.3, 9.88, 9.56</t>
  </si>
  <si>
    <t>2.13</t>
  </si>
  <si>
    <t>Metabolism,poorly characterized/ putative enzymes,NA</t>
  </si>
  <si>
    <t>S176</t>
  </si>
  <si>
    <t>new_551074_551518</t>
  </si>
  <si>
    <t>dia15, dia5, H2O2, G180, G135, Paraq, HPh, LBGexp, Lbexp, G150</t>
  </si>
  <si>
    <t>13, 12.8, 12.6, 12, 12, 11.9, 11.9, 11.8, 11.8, 11.7</t>
  </si>
  <si>
    <t>yddN</t>
  </si>
  <si>
    <t>BSU05040</t>
  </si>
  <si>
    <t>Diami, dia15, dia5, H2O2, G180, Paraq, G135, G150, Oxctl, LBGexp</t>
  </si>
  <si>
    <t>11.4, 10.8, 10.6, 10.5, 10.2, 10.1, 10, 9.9, 9.89, 9.82</t>
  </si>
  <si>
    <t>S640</t>
  </si>
  <si>
    <t>new_1900515_1901611</t>
  </si>
  <si>
    <t>S8, G150, G180, dia0, G135, UNK1, MG+15, Lbexp, Fru, S7</t>
  </si>
  <si>
    <t>11.5, 11.5, 11.4, 11.3, 11.3, 11.1, 11.1, 11.1, 11.1, 11</t>
  </si>
  <si>
    <t>cotU</t>
  </si>
  <si>
    <t>BSU17670</t>
  </si>
  <si>
    <t>BT, B36, S8, G/S, S7, Pyr, B60, S6, MG+5, Glucon</t>
  </si>
  <si>
    <t>16.5, 15.8, 14.8, 14.4, 14.2, 13.3, 12.4, 11.8, 11.3, 11.2</t>
  </si>
  <si>
    <t>S244</t>
  </si>
  <si>
    <t>new_746000_747189</t>
  </si>
  <si>
    <t>Cold, G135, H2O2, G180, G150, LPh, C30, HPh, BMM, Paraq</t>
  </si>
  <si>
    <t>12, 11.9, 11.8, 11.6, 11.5, 11.5, 11.4, 11.3, 11.2, 11.2</t>
  </si>
  <si>
    <t>yeeD</t>
  </si>
  <si>
    <t>BSU06790</t>
  </si>
  <si>
    <t>T3.30H, T5.0H, T2.30H, T4.0H, T2.0H, T3.0H, T1.30H, T1.0H, M9-stat, Etha</t>
  </si>
  <si>
    <t>10.9, 10.9, 10.7, 10.7, 10.7, 10.7, 10.6, 10.2, 9.84, 9.82</t>
  </si>
  <si>
    <t>yezA</t>
  </si>
  <si>
    <t>BSU06800</t>
  </si>
  <si>
    <t>T3.30H, T5.0H, T3.0H, T4.0H, T2.30H, T1.30H, T2.0H, T1.0H, HiOs, S2</t>
  </si>
  <si>
    <t>11.3, 11, 11, 11, 10.9, 10.8, 10.7, 10.6, 10.5, 10.5</t>
  </si>
  <si>
    <t>yezG</t>
  </si>
  <si>
    <t>BSU06811</t>
  </si>
  <si>
    <t>BI, S2, BT, BC, Sw, HiTm, T-3.40H, T-5.40H, HiOs, T-4.40H</t>
  </si>
  <si>
    <t>13.8, 13.4, 13.3, 13.2, 13.1, 13.1, 13, 13, 13, 13</t>
  </si>
  <si>
    <t>S401</t>
  </si>
  <si>
    <t>new_1207812_1208152</t>
  </si>
  <si>
    <t>H2O2, C30, G135, Paraq, G180, G150, Oxctl, Cold, dia15, LPh</t>
  </si>
  <si>
    <t>12.6, 12.3, 12.1, 12.1, 12.1, 11.8, 11.6, 11.4, 11.2, 11.2</t>
  </si>
  <si>
    <t>yjzB</t>
  </si>
  <si>
    <t>BSU11320</t>
  </si>
  <si>
    <t>S8, S7, BT, S6, B36, G/S, C30, Pyr, Glucon, S5</t>
  </si>
  <si>
    <t>15.7, 14.9, 13.7, 13.2, 12.3, 11.5, 11.4, 11.4, 9.91, 9.61</t>
  </si>
  <si>
    <t>S899</t>
  </si>
  <si>
    <t>new_2467979_2468158_c</t>
  </si>
  <si>
    <t>Sw, BC, C90, C30, M0t90, BI, Lbtran, Lbstat, M40t45, G135</t>
  </si>
  <si>
    <t>12.2, 12.1, 11.8, 11.4, 11.4, 11.4, 11.4, 11.3, 11.2, 11.2</t>
  </si>
  <si>
    <t>yqjU</t>
  </si>
  <si>
    <t>BSU23740</t>
  </si>
  <si>
    <t>S5, S4, S3, LoTm, T4.0H, T2.30H, Lbstat, S6, T5.0H, BT</t>
  </si>
  <si>
    <t>11.1, 10.8, 10.7, 10.6, 10.5, 10.5, 10.4, 10.4, 10.4, 10.3</t>
  </si>
  <si>
    <t>S1102</t>
  </si>
  <si>
    <t>new_2983096_2984281_c</t>
  </si>
  <si>
    <t>G135, G180, LBGstat, G150, LBGtran, S0, Paraq, Oxctl, H2O2, LBGexp</t>
  </si>
  <si>
    <t>12.4, 12.3, 12.2, 12.1, 12, 11.8, 11.7, 11.7, 11.6, 11.5</t>
  </si>
  <si>
    <t>ytvI</t>
  </si>
  <si>
    <t>BSU29160</t>
  </si>
  <si>
    <t>S3, LoTm, S4, BT, S5, T5.0H, M9-stat, T4.0H, T3.30H, S6</t>
  </si>
  <si>
    <t>12.1, 11.8, 11.3, 11.1, 11.1, 11, 10.9, 10.7, 10.5, 10.4</t>
  </si>
  <si>
    <t>S63</t>
  </si>
  <si>
    <t>new_159779_160673</t>
  </si>
  <si>
    <t>Lbstat, Lbtran, M0t90, M40t90, H2O2, BC, Glucon, S7, M40t45, S1</t>
  </si>
  <si>
    <t>12.6, 12.3, 12.2, 12.2, 11.8, 11.7, 11.6, 11.5, 11.5, 11.5</t>
  </si>
  <si>
    <t>ybaN</t>
  </si>
  <si>
    <t>BSU01570</t>
  </si>
  <si>
    <t>S3, S4, T5.0H, S5, M9-stat, S8, T4.0H, S7, S6, BT</t>
  </si>
  <si>
    <t>14, 13.2, 13, 12.6, 12.6, 12.3, 12.3, 12.3, 12.3, 12.3</t>
  </si>
  <si>
    <t>pdaB</t>
  </si>
  <si>
    <t>S1272</t>
  </si>
  <si>
    <t>new_3388009_3388287_c</t>
  </si>
  <si>
    <t>Etha, Gly, S2, Glucon, Pyr, G/S, S1, Lbstat, Cold, HiTm</t>
  </si>
  <si>
    <t>13.4, 12.2, 12, 11.9, 11.9, 11.9, 11.8, 11.8, 11.8, 11.7</t>
  </si>
  <si>
    <t>SigA, SigD, SigH, SigA</t>
  </si>
  <si>
    <t>yuxN</t>
  </si>
  <si>
    <t>BSU33030</t>
  </si>
  <si>
    <t>Diami, dia5, T0.30H, Etha, G135, dia15, T-0.40H, Salt, T0.0H, G150</t>
  </si>
  <si>
    <t>12, 11.8, 11.7, 11.4, 11.3, 11.3, 11.3, 11.1, 11, 10.9</t>
  </si>
  <si>
    <t>S1273</t>
  </si>
  <si>
    <t>new_3388289_3388830_c</t>
  </si>
  <si>
    <t>LBGstat, Cold, S2, Glucon, S1, Pyr, G/S, C30, GM+10, GM-0.1</t>
  </si>
  <si>
    <t>12.6, 12.6, 12.5, 12.4, 12.3, 12.3, 12.3, 12.1, 12.1, 12.1</t>
  </si>
  <si>
    <t>SigD, SigH, SigA</t>
  </si>
  <si>
    <t>S1274</t>
  </si>
  <si>
    <t>new_3388832_3388961_c</t>
  </si>
  <si>
    <t>S2, S1, G/S, Glucon, Pyr, T3.30H, M9-stat, BT, Cold, T4.0H</t>
  </si>
  <si>
    <t>12.7, 12.4, 12.4, 12.4, 12.3, 12.1, 12.1, 12.1, 12, 12</t>
  </si>
  <si>
    <t>SigH, SigA</t>
  </si>
  <si>
    <t>S969</t>
  </si>
  <si>
    <t>new_2647863_2648916</t>
  </si>
  <si>
    <t>3'PT</t>
  </si>
  <si>
    <t>T-0.40H, Cold, M40t90, T0.0H, C30, Glucon, S2, T1.30H, T2.30H, T2.0H</t>
  </si>
  <si>
    <t>12.3, 12.1, 12.1, 12.1, 12.1, 12, 12, 11.9, 11.9, 11.9</t>
  </si>
  <si>
    <t>yqeF</t>
  </si>
  <si>
    <t>BSU25700</t>
  </si>
  <si>
    <t>Etha, LBGstat, Salt, LPhT, LBGtran, Gly, T0.30H, G180, C30, Sw</t>
  </si>
  <si>
    <t>12.7, 11.9, 11.2, 11.1, 10.7, 10.6, 10.3, 10.3, 10.2, 10.1</t>
  </si>
  <si>
    <t>cwlH</t>
  </si>
  <si>
    <t>BSU25710</t>
  </si>
  <si>
    <t>BT, B36, S8, S7, G/S, Pyr, S6, S5, S4, C30</t>
  </si>
  <si>
    <t>13.9, 12.6, 11.4, 10.2, 10.1, 9.98, 9.46, 9.43, 8.81, 8.67</t>
  </si>
  <si>
    <t>1.1;4.1</t>
  </si>
  <si>
    <t>Cellular processes,cell wall,cell wall degradation/ turnover;Lifestyles,sporulation,sporulation proteins</t>
  </si>
  <si>
    <t>S711</t>
  </si>
  <si>
    <t>new_2056617_2057213</t>
  </si>
  <si>
    <t>M0t90, Lbstat, Lbtran, MG+150, M40t90, MG+15, SMM, GM+25, Fru, GM-0.1</t>
  </si>
  <si>
    <t>12.3, 12, 11.8, 11.7, 11.7, 11.7, 11.7, 11.7, 11.6, 11.6</t>
  </si>
  <si>
    <t>yozH</t>
  </si>
  <si>
    <t>BSU18860</t>
  </si>
  <si>
    <t>C30, G135, G180, Fru, Glu, UNK1, MG+25, GM+25, G150, Salt</t>
  </si>
  <si>
    <t>10.3, 9.81, 9.71, 9.36, 9.17, 9.17, 9.12, 9.11, 9.08, 9.05</t>
  </si>
  <si>
    <t>S788</t>
  </si>
  <si>
    <t>new_2212521_2213082_c</t>
  </si>
  <si>
    <t>Lbstat, M0t90, Lbtran, T0.30H, Cold, T0.0H, nit, ferm, LPhT, M40t45</t>
  </si>
  <si>
    <t>11.8, 11.7, 11.6, 11.6, 11.5, 11.4, 11.4, 11.4, 11.3, 11.3</t>
  </si>
  <si>
    <t>yoyH</t>
  </si>
  <si>
    <t>BSU20928</t>
  </si>
  <si>
    <t>Cold, C30, HPh, UNK1, T-5.40H, HiOs, GM+15, GM+25, LBGstat, GM+60</t>
  </si>
  <si>
    <t>12.2, 12.2, 12.2, 12, 12, 12, 12, 11.9, 11.9, 11.8</t>
  </si>
  <si>
    <t>yoyI</t>
  </si>
  <si>
    <t>BSU20929</t>
  </si>
  <si>
    <t>BC, Cold, UNK1, T3.30H, HiOs, LoTm, T3.0H, T-5.40H, LBGstat, T2.0H</t>
  </si>
  <si>
    <t>11.6, 11.4, 11, 11, 11, 11, 11, 10.9, 10.9, 10.8</t>
  </si>
  <si>
    <t>S135</t>
  </si>
  <si>
    <t>new_463070_463495_c</t>
  </si>
  <si>
    <t>S1, Sw, BC, S2, Lbtran, M0t90, LPhT, BI, M40t45, C90</t>
  </si>
  <si>
    <t>13, 13, 13, 12.8, 12.5, 12.1, 12.1, 12.1, 12.1, 12.1</t>
  </si>
  <si>
    <t>lipC</t>
  </si>
  <si>
    <t>BSU04110</t>
  </si>
  <si>
    <t>S7, S6, S8, BT, S1, Cold, B36, S5, aero, G/S</t>
  </si>
  <si>
    <t>14, 14, 13.6, 13.5, 12.9, 12.6, 12.2, 11.8, 11.5, 11.4</t>
  </si>
  <si>
    <t>2.5;4.1;4.1</t>
  </si>
  <si>
    <t>Metabolism,lipid metabolism,utilization of lipids;Lifestyles,sporulation,sporulation proteins;Lifestyles,sporulation,sporulation proteins</t>
  </si>
  <si>
    <t>yczI</t>
  </si>
  <si>
    <t>BSU04120</t>
  </si>
  <si>
    <t>T2.0H, T2.30H, T3.0H, T1.30H, T3.30H, T5.0H, T4.0H, M9-stat, LBGexp, HPh</t>
  </si>
  <si>
    <t>14.3, 14.1, 13.9, 13.9, 13.8, 13.8, 13.7, 13.4, 13.3, 13.2</t>
  </si>
  <si>
    <t>S722</t>
  </si>
  <si>
    <t>new_2074222_2074617_c</t>
  </si>
  <si>
    <t>M0t90, LoTm, M40t90, Lbstat, LBGstat, M9-stat, T0.30H, T2.30H, T1.0H, T2.0H</t>
  </si>
  <si>
    <t>13.4, 13.1, 12.9, 12.9, 12.8, 12.7, 12.5, 12.5, 12.5, 12.5</t>
  </si>
  <si>
    <t>yobN</t>
  </si>
  <si>
    <t>BSU19020</t>
  </si>
  <si>
    <t>S3, S4, S5, M9-stat, S6, S8, S7, T5.0H, LoTm, T4.0H</t>
  </si>
  <si>
    <t>11.4, 10.6, 10.5, 9.88, 9.76, 9.59, 9.57, 9.01, 8.88, 8.87</t>
  </si>
  <si>
    <t>S981</t>
  </si>
  <si>
    <t>new_2692608_2692913</t>
  </si>
  <si>
    <t>M9-stat, LoTm, T3.30H, T4.0H, T0.30H, Lbstat, T5.0H, T2.0H, T3.0H, T2.30H</t>
  </si>
  <si>
    <t>13.7, 13.3, 13.2, 13.1, 13, 12.9, 12.9, 12.9, 12.8, 12.8</t>
  </si>
  <si>
    <t>yqaO</t>
  </si>
  <si>
    <t>BSU26240</t>
  </si>
  <si>
    <t>S6, S8, S7, S5, BT, C30, dia15, Diami, dia5, Etha</t>
  </si>
  <si>
    <t>11.6, 11.3, 11.3, 9.69, 9.54, 9.24, 9.13, 9.1, 9.06, 8.59</t>
  </si>
  <si>
    <t>Prophages and mobile genetic elements,prophages,Skin element</t>
  </si>
  <si>
    <t>S884</t>
  </si>
  <si>
    <t>new_2432916_2433315_c</t>
  </si>
  <si>
    <t>T4.0H, T2.30H, T5.0H, T3.0H, T2.0H, T3.30H, M9-stat, C90, BC, T1.30H</t>
  </si>
  <si>
    <t>13.7, 13.7, 13.6, 13.5, 13.4, 13.3, 13.1, 12.8, 12.7, 12.7</t>
  </si>
  <si>
    <t>ypzC</t>
  </si>
  <si>
    <t>BSU23320</t>
  </si>
  <si>
    <t>S5, S6, S4, C30, S7, S8, S3, C90, Fru, BC</t>
  </si>
  <si>
    <t>10.2, 9.98, 9.71, 9.3, 9.25, 8.83, 8.73, 8.44, 8.12, 8.09</t>
  </si>
  <si>
    <t>S155</t>
  </si>
  <si>
    <t>new_507739_508088</t>
  </si>
  <si>
    <t>Salt, Paraq, G135, ferm, Oxctl, T-0.40H, G150, Lbexp, T3.0H, T2.30H</t>
  </si>
  <si>
    <t>13, 12.6, 12.4, 12.3, 12.2, 12.2, 12.2, 12.1, 12.1, 12</t>
  </si>
  <si>
    <t>ydbP</t>
  </si>
  <si>
    <t>BSU04550</t>
  </si>
  <si>
    <t>LPhT, dia15, dia5, Diami, Etha, LBGtran, LBGstat, Lbtran, Mt0, M40t45</t>
  </si>
  <si>
    <t>15.2, 14.6, 14.2, 14.1, 13.6, 13.4, 13.4, 13.4, 12.9, 12.9</t>
  </si>
  <si>
    <t>2.2</t>
  </si>
  <si>
    <t>Metabolism,electron transport and ATP synthesis,electron transport/ other/ based on similarity</t>
  </si>
  <si>
    <t>S937</t>
  </si>
  <si>
    <t>new_2586704_2586996_c</t>
  </si>
  <si>
    <t>Etha, Gly, Salt, aero, S0, LoTm, HiTm, LPh, nit, ferm</t>
  </si>
  <si>
    <t>14.2, 12.7, 12.5, 12, 12, 11.9, 11.8, 11.8, 11.7, 11.7</t>
  </si>
  <si>
    <t>SigB, SigA</t>
  </si>
  <si>
    <t>yqgB</t>
  </si>
  <si>
    <t>BSU25040</t>
  </si>
  <si>
    <t>HiOs, H2O2, UNK1, G135, C90, G180, MG+t5, Diami, MG+5, MG+15</t>
  </si>
  <si>
    <t>11.7, 11.6, 11.5, 11.5, 11.4, 11.4, 11.2, 11.2, 11.2, 11.1</t>
  </si>
  <si>
    <t>S938</t>
  </si>
  <si>
    <t>new_2586998_2587934_c</t>
  </si>
  <si>
    <t>S0, S1, aero, M0t45, HPh, Lbtran, LPh, GM+120, nit, M/G</t>
  </si>
  <si>
    <t>12.8, 12.6, 12.5, 12.5, 12.4, 12.4, 12.3, 12.3, 12.3, 12.3</t>
  </si>
  <si>
    <t>S539</t>
  </si>
  <si>
    <t>new_1550649_1550796_c</t>
  </si>
  <si>
    <t>M40t90, M0t90, dia15, Lbtran, dia5, Etha, Mt0, Gly, LBGtran, LPhT</t>
  </si>
  <si>
    <t>12.7, 12.5, 12.5, 12.2, 12.2, 12.2, 12.2, 12, 12, 11.9</t>
  </si>
  <si>
    <t>ylaK</t>
  </si>
  <si>
    <t>BSU14810</t>
  </si>
  <si>
    <t>S4, S5, S3, S6, S8, S7, LoTm, B36, BT, T5.0H</t>
  </si>
  <si>
    <t>14.6, 14.5, 14.5, 14.1, 14, 13.8, 13, 12.8, 12.8, 12.8</t>
  </si>
  <si>
    <t>S61</t>
  </si>
  <si>
    <t>new_158510_159181</t>
  </si>
  <si>
    <t>Lbtran, H2O2, Cold, Lbstat, dia5, M40t45, M0t90, M40t90, T0.30H, S1</t>
  </si>
  <si>
    <t>13, 12.9, 12.5, 12.4, 12.4, 12.3, 12.3, 12.3, 12, 12</t>
  </si>
  <si>
    <t>gerD</t>
  </si>
  <si>
    <t>BSU01550</t>
  </si>
  <si>
    <t>S8, S5, S6, S7, S4, ferm, nit, T5.0H, S3, BT</t>
  </si>
  <si>
    <t>14.3, 14.1, 13.9, 13.8, 12.9, 11.8, 11.6, 11.3, 11.2, 11</t>
  </si>
  <si>
    <t>S1163</t>
  </si>
  <si>
    <t>new_3123442_3124021_c</t>
  </si>
  <si>
    <t>dia15, H2O2, Diami, Salt, dia5, M0t90, Lbstat, Etha, Paraq, Lbtran</t>
  </si>
  <si>
    <t>13.3, 13.2, 12.9, 12.8, 12.7, 12.6, 12.6, 12.5, 12.3, 12.3</t>
  </si>
  <si>
    <t>ytoA</t>
  </si>
  <si>
    <t>BSU30520</t>
  </si>
  <si>
    <t>HiTm, HiOs, LPhT, LBGstat, M9-stat, Lbstat, B36, S4, M0t90, GM+10</t>
  </si>
  <si>
    <t>10.9, 10.8, 10.8, 10.7, 10.6, 10.5, 10.4, 10.2, 10.2, 10.1</t>
  </si>
  <si>
    <t>1.3;1.4;2.11</t>
  </si>
  <si>
    <t>Cellular processes,transporters,transporter/ other;Cellular processes,homeostasis,acquisition of iron/ based on similarity;Metabolism,iron metabolism,acquisition of iron/ based on similarity</t>
  </si>
  <si>
    <t>S1172</t>
  </si>
  <si>
    <t>new_3136712_3136937_c</t>
  </si>
  <si>
    <t>M0t90, Lbstat, M40t90, ferm, S2, nit, M40t45, S0, Lbtran, BT</t>
  </si>
  <si>
    <t>15.7, 15.5, 15.4, 14.5, 14.2, 14, 13.6, 13.5, 13.4, 13.3</t>
  </si>
  <si>
    <t>ytzI</t>
  </si>
  <si>
    <t>BSU30659</t>
  </si>
  <si>
    <t>M9-stat, T1.30H, T4.0H, T2.0H, HiOs, T3.30H, S7, T5.0H, S6, S8</t>
  </si>
  <si>
    <t>12.6, 12.1, 12.1, 12.1, 12.1, 12, 12, 11.9, 11.9, 11.9</t>
  </si>
  <si>
    <t>S180</t>
  </si>
  <si>
    <t>new_559362_560150_c</t>
  </si>
  <si>
    <t>LoTm, B60, Cold, M9-stat, LPhT, B36, Sw, BC, S8, Salt</t>
  </si>
  <si>
    <t>15.3, 14, 14, 13.2, 13.1, 13, 12.9, 12.8, 12.6, 12.3</t>
  </si>
  <si>
    <t>cspC</t>
  </si>
  <si>
    <t>BSU05120</t>
  </si>
  <si>
    <t>B60, LoTm, BC, Cold, BI, HPh, Sw, C90, ferm, B36</t>
  </si>
  <si>
    <t>16, 15.8, 15.8, 15.8, 15.6, 15.5, 15.5, 15.5, 15.4, 15.4</t>
  </si>
  <si>
    <t>Information processing,RNA synthesis and degradation,RNA chaperone;Lifestyles,coping with stress,cold stress protein</t>
  </si>
  <si>
    <t>S829</t>
  </si>
  <si>
    <t>new_2308165_2308470</t>
  </si>
  <si>
    <t>Cold, LoTm, T4.0H, T3.30H, Pyr, T5.0H, Gly, T3.0H, S0, C30</t>
  </si>
  <si>
    <t>13, 12.8, 12.6, 12.5, 12.5, 12.4, 12.3, 12.2, 12.1, 12.1</t>
  </si>
  <si>
    <t>degR</t>
  </si>
  <si>
    <t>BSU21940</t>
  </si>
  <si>
    <t>LBGstat, T0.30H, Lbstat, S8, M0t90, GM+15, Gly, GM+60, GM+25, T1.0H</t>
  </si>
  <si>
    <t>13.4, 13.1, 12.7, 12.3, 12.2, 12.1, 12.1, 12.1, 12, 12</t>
  </si>
  <si>
    <t>3.4</t>
  </si>
  <si>
    <t>Information processing,regulation of gene expression,transcription factors and their control</t>
  </si>
  <si>
    <t>S1110</t>
  </si>
  <si>
    <t>new_2995911_2996282</t>
  </si>
  <si>
    <t>Lbstat, S2, M0t90, M40t90, nit, ferm, S3, BT, M9-stat, S0</t>
  </si>
  <si>
    <t>14.9, 14.3, 13.8, 13.6, 13.4, 13.3, 13, 12.9, 12.8, 12.8</t>
  </si>
  <si>
    <t>nrnA</t>
  </si>
  <si>
    <t>BSU29250</t>
  </si>
  <si>
    <t>C90, Diami, dia15, dia5, LPh, G180, G135, HPh, G150, BMM</t>
  </si>
  <si>
    <t>13.2, 12.9, 12.8, 12.7, 12.6, 12.5, 12.5, 12.4, 12.4, 12.4</t>
  </si>
  <si>
    <t>3.2</t>
  </si>
  <si>
    <t>Information processing,RNA synthesis and degradation,RNase</t>
  </si>
  <si>
    <t>S1111</t>
  </si>
  <si>
    <t>new_2996284_2996678</t>
  </si>
  <si>
    <t>Lbstat, S2, S7, S8, S6, nit, ferm, M0t90, BT, M40t90</t>
  </si>
  <si>
    <t>15, 14.1, 14, 14, 13.7, 13.6, 13.6, 13.5, 13.4, 13.1</t>
  </si>
  <si>
    <t>SigK, SigA</t>
  </si>
  <si>
    <t>S1112</t>
  </si>
  <si>
    <t>new_2996680_2996979</t>
  </si>
  <si>
    <t>Lbstat, S8, S7, S6, S2, Etha, nit, ferm, BT, M0t90</t>
  </si>
  <si>
    <t>14.8, 14.3, 14.2, 14, 14, 13.7, 13.7, 13.6, 13.6, 13.3</t>
  </si>
  <si>
    <t>SigB, SigK, SigA</t>
  </si>
  <si>
    <t>S1335</t>
  </si>
  <si>
    <t>new_3602657_3602942</t>
  </si>
  <si>
    <t>BC, Sw, Lbstat, T5.0H, M9-stat, T4.0H, T3.30H, B60, T1.30H, T0.30H</t>
  </si>
  <si>
    <t>14.1, 13.9, 13.7, 13.6, 13.5, 13.4, 13.4, 13.3, 13.1, 13</t>
  </si>
  <si>
    <t>cypX</t>
  </si>
  <si>
    <t>BSU35060</t>
  </si>
  <si>
    <t>LBGstat, T2.0H, T1.30H, T2.30H, B36, T3.0H, BT, T1.0H, T3.30H, T0.30H</t>
  </si>
  <si>
    <t>15.6, 14.7, 14.4, 14.2, 13.3, 13.3, 13.2, 13.1, 12.4, 11.9</t>
  </si>
  <si>
    <t>S351</t>
  </si>
  <si>
    <t>new_1072963_1073105_c</t>
  </si>
  <si>
    <t>BC, S1, Sw, S2, S3, S8, S5, S4, S6, S7</t>
  </si>
  <si>
    <t>13.6, 13.5, 13.3, 13.2, 13.1, 13, 13, 12.9, 12.9, 12.9</t>
  </si>
  <si>
    <t>yhaI</t>
  </si>
  <si>
    <t>BSU09980</t>
  </si>
  <si>
    <t>Etha, Lbstat, M0t90, Lbtran, Gly, M40t90, LBGtran, Salt, M9-stat, M0t45</t>
  </si>
  <si>
    <t>12.9, 12.4, 12.4, 12.4, 12.2, 12.2, 12.1, 12.1, 12.1, 12.1</t>
  </si>
  <si>
    <t>S374</t>
  </si>
  <si>
    <t>new_1129272_1129714</t>
  </si>
  <si>
    <t>T4.0H, T3.0H, T2.30H, HiOs, T3.30H, T2.0H, T5.0H, T1.30H, LoTm, T-1.10H</t>
  </si>
  <si>
    <t>13.5, 13.5, 13.5, 13.5, 13.5, 13.5, 13.4, 13.4, 13.2, 13.1</t>
  </si>
  <si>
    <t>SigA, SigEF</t>
  </si>
  <si>
    <t>ntdA</t>
  </si>
  <si>
    <t>BSU10550</t>
  </si>
  <si>
    <t>B60, B36, T1.0H, T1.30H, LBGtran, LBGstat, T0.30H, Etha, HiTm, T2.0H</t>
  </si>
  <si>
    <t>14.9, 14.8, 11, 10.1, 10, 9.94, 9.75, 9.52, 9.4, 9.22</t>
  </si>
  <si>
    <t>2.12;4.5</t>
  </si>
  <si>
    <t>Metabolism,other metabolic pathways,biosynthesis of antibacterial compounds;Lifestyles,coping with stress,biosynthesis of antibacterial compounds</t>
  </si>
  <si>
    <t>S547</t>
  </si>
  <si>
    <t>new_1569226_1569349_c</t>
  </si>
  <si>
    <t>S3, S8, S7, G/S, S4, S5, Pyr, S6, B36, BT</t>
  </si>
  <si>
    <t>16.4, 16.2, 16.2, 16.1, 16.1, 16.1, 16, 15.9, 15.8, 15.8</t>
  </si>
  <si>
    <t>SigGF</t>
  </si>
  <si>
    <t>NA</t>
  </si>
  <si>
    <t>BSU_misc_RNA_23</t>
  </si>
  <si>
    <t>H2O2, Paraq, Oxctl, Cold, G180, G135, G150, dia15, Lbexp, Diami</t>
  </si>
  <si>
    <t>13.1, 13.1, 13, 13, 12.8, 12.8, 12.8, 12.7, 12.7, 12.6</t>
  </si>
  <si>
    <t>S1128</t>
  </si>
  <si>
    <t>new_3032370_3032416_c</t>
  </si>
  <si>
    <t>M9-stat, T5.0H, LoTm, T4.0H, S2, BC, T3.30H, S4, T3.0H, B60</t>
  </si>
  <si>
    <t>15.1, 14.7, 14.4, 14.4, 14.3, 14.3, 13.8, 13.6, 13.4, 13.3</t>
  </si>
  <si>
    <t>hisJ</t>
  </si>
  <si>
    <t>BSU29620</t>
  </si>
  <si>
    <t>HiOs, C90, BC, dia5, Sw, S1, MG+60, GM+10, MG+t5, UNK1</t>
  </si>
  <si>
    <t>13.1, 13, 12.3, 12.2, 12.1, 12, 11.9, 11.9, 11.9, 11.9</t>
  </si>
  <si>
    <t>2.4</t>
  </si>
  <si>
    <t>Metabolism,amino acid/ nitrogen metabolism,biosynthesis/ acquisition of amino acids</t>
  </si>
  <si>
    <t>S925</t>
  </si>
  <si>
    <t>new_2555662_2555886_c</t>
  </si>
  <si>
    <t>GM+150, G/S, C30, T-4.40H, S8, T-3.40H, Pyr, S7, S2, C90</t>
  </si>
  <si>
    <t>13.4, 13.4, 13.1, 13.1, 12.8, 12.7, 12.7, 12.6, 12.6, 12.4</t>
  </si>
  <si>
    <t>SigEF, SigA</t>
  </si>
  <si>
    <t>yqzG</t>
  </si>
  <si>
    <t>BSU24650</t>
  </si>
  <si>
    <t>S4, S5, S8, S6, S7, S3, BT, T5.0H, T4.0H, Pyr</t>
  </si>
  <si>
    <t>14.4, 14.2, 14, 13.9, 13.9, 13.7, 12.8, 12.7, 11.8, 11.8</t>
  </si>
  <si>
    <t>S125</t>
  </si>
  <si>
    <t>new_372801_375944</t>
  </si>
  <si>
    <t>T1.0H, T1.30H, T0.30H, T2.0H, T2.30H, T3.0H, T3.30H, T4.0H, T0.0H, T-0.40H</t>
  </si>
  <si>
    <t>15.8, 15.7, 15.5, 15.5, 15, 14.2, 14.1, 14, 13.9, 13.6</t>
  </si>
  <si>
    <t>tlpC</t>
  </si>
  <si>
    <t>BSU03440</t>
  </si>
  <si>
    <t>LBGstat, Diami, M0t90, Lbstat, Cold, Lbtran, LBGtran, M40t45, M0t45, M40t90</t>
  </si>
  <si>
    <t>11.9, 11.2, 11.1, 11, 11, 11, 11, 10.9, 10.7, 10.6</t>
  </si>
  <si>
    <t>4.3</t>
  </si>
  <si>
    <t>Lifestyles,motility and chemotaxis,signal transduction in motility and chemotaxis</t>
  </si>
  <si>
    <t>hxlB</t>
  </si>
  <si>
    <t>BSU03450</t>
  </si>
  <si>
    <t>HPh, LPh, LBGtran, Lbtran, M40t45, Paraq, Oxctl, Lbexp, dia5, M0t45</t>
  </si>
  <si>
    <t>13.7, 13.5, 11.3, 11.2, 10.8, 10.7, 10.6, 10.4, 10.4, 10.4</t>
  </si>
  <si>
    <t>4.5</t>
  </si>
  <si>
    <t>Lifestyles,coping with stress,resistance against oxidative and electrophile stress</t>
  </si>
  <si>
    <t>hxlA</t>
  </si>
  <si>
    <t>BSU03460</t>
  </si>
  <si>
    <t>HPh, LPh, LBGtran, Lbtran, M40t45, Oxctl, Paraq, S1, Lbexp, dia5</t>
  </si>
  <si>
    <t>14, 13.8, 11.5, 11.4, 11, 10.9, 10.8, 10.7, 10.6, 10.6</t>
  </si>
  <si>
    <t>S1458</t>
  </si>
  <si>
    <t>new_3862327_3866553</t>
  </si>
  <si>
    <t>T1.30H, T2.0H, T1.0H, T2.30H, T0.30H, T3.0H, T3.30H, T4.0H, T5.0H, T0.0H</t>
  </si>
  <si>
    <t>15.4, 15.2, 15.2, 15.2, 15, 14.6, 14.5, 14.5, 14, 13.5</t>
  </si>
  <si>
    <t>ywfM</t>
  </si>
  <si>
    <t>BSU37630</t>
  </si>
  <si>
    <t>MG+150, MG+120, C30, MG+90, G135, GM-0.1, G150, G180, H2O2, Paraq</t>
  </si>
  <si>
    <t>10.5, 10.4, 9.94, 9.82, 9.71, 9.47, 9.36, 9.3, 9.27, 9.26</t>
  </si>
  <si>
    <t>ywfL</t>
  </si>
  <si>
    <t>BSU37640</t>
  </si>
  <si>
    <t>G180, G135, Paraq, LBGexp, G150, Oxctl, H2O2, Lbexp, Diami, Mt0</t>
  </si>
  <si>
    <t>12.6, 12.3, 12.3, 12.3, 12.3, 12.3, 12, 11.9, 11.9, 11.9</t>
  </si>
  <si>
    <t>cysL</t>
  </si>
  <si>
    <t>BSU37650</t>
  </si>
  <si>
    <t>LBGexp, G180, dia5, G150, Diami, G135, M40t45, Etha, Paraq, H2O2</t>
  </si>
  <si>
    <t>11.4, 11.3, 11.3, 11.3, 11.3, 11.3, 11.2, 11.1, 11.1, 11.1</t>
  </si>
  <si>
    <t>2.1;3.4</t>
  </si>
  <si>
    <t>Metabolism,sulfur metabolism,NA;Information processing,regulation of gene expression,transcription factors and their control</t>
  </si>
  <si>
    <t>pta</t>
  </si>
  <si>
    <t>BSU37660</t>
  </si>
  <si>
    <t>LBGtran, M0t45, LBGexp, M40t45, Lbtran, C90, Lbexp, dia0, Mt0, G180</t>
  </si>
  <si>
    <t>15.6, 14.9, 14.8, 14.7, 14.5, 14.4, 14.4, 14.3, 14.3, 14.2</t>
  </si>
  <si>
    <t>2.3;6.6</t>
  </si>
  <si>
    <t>Metabolism,carbon metabolism,carbon core metabolism;Groups of genes,phosphoproteins,NA</t>
  </si>
  <si>
    <t>S963</t>
  </si>
  <si>
    <t>new_2641195_2642042_c</t>
  </si>
  <si>
    <t>C30, T0.30H, T-2.40H, GM+150, T1.30H, T-0.40H, T-1.10H, T-1.40H, T1.0H, T0.0H</t>
  </si>
  <si>
    <t>13.1, 13, 12.9, 12.9, 12.8, 12.8, 12.8, 12.8, 12.7, 12.7</t>
  </si>
  <si>
    <t>comER</t>
  </si>
  <si>
    <t>BSU25600</t>
  </si>
  <si>
    <t>S5, S4, S3, S7, S6, B36, S8, BT, B60, T5.0H</t>
  </si>
  <si>
    <t>16, 15.7, 15, 14.9, 14.9, 14.6, 14.3, 14, 13.7, 13.5</t>
  </si>
  <si>
    <t>3.1;4.2</t>
  </si>
  <si>
    <t>Information processing,genetics,genetic competence;Lifestyles,genetic competence,NA</t>
  </si>
  <si>
    <t>S98</t>
  </si>
  <si>
    <t>new_282233_283231_c</t>
  </si>
  <si>
    <t>GM+150, T0.30H, C30, T1.30H, T1.0H, T-0.40H, T-3.40H, T2.0H, T2.30H, T-4.40H</t>
  </si>
  <si>
    <t>13.1, 13, 12.8, 12.8, 12.8, 12.8, 12.6, 12.6, 12.5, 12.5</t>
  </si>
  <si>
    <t>cwlJ</t>
  </si>
  <si>
    <t>BSU02600</t>
  </si>
  <si>
    <t>S7, S5, S6, S8, S4, BT, B36, S3, G/S, Pyr</t>
  </si>
  <si>
    <t>15.6, 15.6, 15.5, 15.2, 15, 14.7, 14.5, 13.7, 13.5, 13.3</t>
  </si>
  <si>
    <t>Cellular processes,cell wall,cell wall/ other;Lifestyles,sporulation,sporulation proteins</t>
  </si>
  <si>
    <t>ycbR</t>
  </si>
  <si>
    <t>BSU02610</t>
  </si>
  <si>
    <t>LBGtran, Lbtran, S6, M40t45, LBGexp, Sw, Mt0, C90, M0t45, dia5</t>
  </si>
  <si>
    <t>10.5, 10.4, 10.3, 10.2, 10.1, 10.1, 10.1, 10.1, 10.1, 10</t>
  </si>
  <si>
    <t>Lifestyles,coping with stress,resistance against toxic metals/ based on similarity</t>
  </si>
  <si>
    <t>S122</t>
  </si>
  <si>
    <t>new_368894_371728_c</t>
  </si>
  <si>
    <t>GM+150, T-4.40H, G/S, Pyr, S2, C30, T-5.40H, C90, T-3.40H, T0.30H</t>
  </si>
  <si>
    <t>13.3, 13.1, 12.9, 12.9, 12.8, 12.8, 12.7, 12.7, 12.6, 12.3</t>
  </si>
  <si>
    <t>Sig-, SigA, Sig-</t>
  </si>
  <si>
    <t>yckC</t>
  </si>
  <si>
    <t>BSU03390</t>
  </si>
  <si>
    <t>S4, S8, S5, S7, S6, Etha, S3, Sw, LoTm, B60</t>
  </si>
  <si>
    <t>13.1, 12.8, 12.8, 12.8, 12.7, 12.6, 12.5, 12.3, 12, 11.6</t>
  </si>
  <si>
    <t>yckD</t>
  </si>
  <si>
    <t>BSU03400</t>
  </si>
  <si>
    <t>S4, S8, S5, S7, S6, BT, T5.0H, S3, B36, LoTm</t>
  </si>
  <si>
    <t>14, 13.9, 13.8, 13.7, 13.5, 12, 11.8, 11.3, 10.8, 10.6</t>
  </si>
  <si>
    <t>bglC</t>
  </si>
  <si>
    <t>BSU03410</t>
  </si>
  <si>
    <t>B60, B36, S7, Lbtran, LBGtran, M40t45, S8, S6, M0t45, LBGstat</t>
  </si>
  <si>
    <t>11.8, 10.5, 10.1, 9.99, 9.97, 9.87, 9.81, 9.79, 9.75, 9.49</t>
  </si>
  <si>
    <t>yckE</t>
  </si>
  <si>
    <t>2.3</t>
  </si>
  <si>
    <t>Metabolism,carbon metabolism,utilization of specific carbon sources</t>
  </si>
  <si>
    <t>S1466</t>
  </si>
  <si>
    <t>new_3906104_3907171</t>
  </si>
  <si>
    <t>S0, ferm, M0t45, Lbexp, Mal, dia0, M/G, UNK1, M40t45, BI</t>
  </si>
  <si>
    <t>12.3, 11.3, 11.1, 11, 10.6, 10.5, 10.5, 9.93, 9.91, 9.83</t>
  </si>
  <si>
    <t>sacT</t>
  </si>
  <si>
    <t>BSU38070</t>
  </si>
  <si>
    <t>T5.0H, S2, M9-stat, T4.0H, S4, B36, B60, S3, LoTm, S5</t>
  </si>
  <si>
    <t>16.4, 16.4, 16.4, 16.4, 16.4, 16.4, 16.4, 16.4, 16.3, 16.3</t>
  </si>
  <si>
    <t>2.3;3.4;3.4;6.6</t>
  </si>
  <si>
    <t>Metabolism,carbon metabolism,utilization of specific carbon sources;Information processing,regulation of gene expression,transcription factors and their control;Information processing,regulation of gene expression,functional groups of gene expression regulators;Groups of genes,phosphoproteins,NA</t>
  </si>
  <si>
    <t>ywcI</t>
  </si>
  <si>
    <t>BSU38080</t>
  </si>
  <si>
    <t>T5.0H, M9-stat, S2, T4.0H, S3, B36, T3.30H, B60, LoTm, S4</t>
  </si>
  <si>
    <t>16.5, 16.4, 16.4, 16.3, 16.3, 16.3, 16.2, 16.2, 16.2, 16.1</t>
  </si>
  <si>
    <t>S449</t>
  </si>
  <si>
    <t>new_1297643_1300149_c</t>
  </si>
  <si>
    <t>Lbstat, S2, M0t90, nit, BT, M40t90, ferm, BC, C30, Gly</t>
  </si>
  <si>
    <t>14.1, 12.3, 11.9, 11.4, 11.3, 11.1, 11.1, 11, 10.4, 10.2</t>
  </si>
  <si>
    <t>SigH</t>
  </si>
  <si>
    <t>yjlB</t>
  </si>
  <si>
    <t>BSU12270</t>
  </si>
  <si>
    <t>Etha, M9-stat, B60, Salt, Gly, Sw, LPhT, HiTm, Heat, T0.30H</t>
  </si>
  <si>
    <t>13.7, 13.5, 12.4, 12, 11.9, 11.5, 11.4, 11.1, 10.5, 10.5</t>
  </si>
  <si>
    <t>rex</t>
  </si>
  <si>
    <t>BSU12280</t>
  </si>
  <si>
    <t>LBGtran, dia0, LPh, LBGexp, Lbexp, GM+120, GM+60, HPh, MG+25, GM+45</t>
  </si>
  <si>
    <t>16.2, 15.7, 15.7, 15.6, 15.6, 15.5, 15.5, 15.5, 15.5, 15.5</t>
  </si>
  <si>
    <t>yjlC</t>
  </si>
  <si>
    <t>ndh</t>
  </si>
  <si>
    <t>BSU12290</t>
  </si>
  <si>
    <t>LBGtran, LBGexp, LPh, dia0, Lbexp, GM+45, GM+60, GM+120, MG+60, HPh</t>
  </si>
  <si>
    <t>15.6, 15.2, 15.2, 15.2, 15.2, 15.1, 15, 15, 15, 15</t>
  </si>
  <si>
    <t>Metabolism,electron transport and ATP synthesis,respiration</t>
  </si>
  <si>
    <t>S1450</t>
  </si>
  <si>
    <t>new_3842996_3845478</t>
  </si>
  <si>
    <t>Lbstat, nit, ferm, BI, M0t90, S2, M40t90, BT, M0t45, GM+150</t>
  </si>
  <si>
    <t>12.7, 11.7, 11.4, 10.6, 10.4, 10.2, 9.79, 9.76, 8.92, 8.72</t>
  </si>
  <si>
    <t>ywhL</t>
  </si>
  <si>
    <t>BSU37440</t>
  </si>
  <si>
    <t>BT, B36, B60, Pyr, G/S, Mal, G135, M/G, Lbstat, S3</t>
  </si>
  <si>
    <t>14.8, 14.5, 11.1, 10.3, 9.49, 9.26, 8.9, 8.86, 8.77, 8.62</t>
  </si>
  <si>
    <t>ywhK</t>
  </si>
  <si>
    <t>BSU37450</t>
  </si>
  <si>
    <t>BT, B36, B60, Pyr, G/S, Mal, M/G, G135, Glucon, S3</t>
  </si>
  <si>
    <t>14.9, 14.6, 11.1, 10.5, 9.66, 9.51, 9.21, 8.71, 8.65, 8.54</t>
  </si>
  <si>
    <t>S359</t>
  </si>
  <si>
    <t>new_1094366_1094987_c</t>
  </si>
  <si>
    <t>B36, BT, B60, Pyr, S8, G/S, G135, Mal, M/G, Glucon</t>
  </si>
  <si>
    <t>16.2, 16.2, 13.8, 12.7, 12.5, 12.3, 11.3, 11.2, 10.6, 10.5</t>
  </si>
  <si>
    <t>SigK</t>
  </si>
  <si>
    <t>yhfC</t>
  </si>
  <si>
    <t>BSU10180</t>
  </si>
  <si>
    <t>S2, Lbstat, SMMPr, M0t90, M40t90, S0, Cold, Etha, HiOs, T-4.40H</t>
  </si>
  <si>
    <t>10.8, 10.8, 10.3, 10.3, 10.3, 10.1, 10.1, 10.1, 10.1, 10</t>
  </si>
  <si>
    <t>S622</t>
  </si>
  <si>
    <t>new_1872092_1872751_c</t>
  </si>
  <si>
    <t>BT, B36, C30, Pyr, S8, G135, G/S, Glucon, B60, C90</t>
  </si>
  <si>
    <t>13.9, 12.6, 10.7, 10.3, 9.6, 9.3, 9.21, 9.12, 8.92, 8.68</t>
  </si>
  <si>
    <t>ymaB</t>
  </si>
  <si>
    <t>BSU17400</t>
  </si>
  <si>
    <t>C30, Sw, G180, G135, dia15, H2O2, Diami, Oxctl, G150, Paraq</t>
  </si>
  <si>
    <t>13.4, 13.4, 13.3, 13.3, 13.2, 13.1, 12.9, 12.9, 12.9, 12.8</t>
  </si>
  <si>
    <t>S1449</t>
  </si>
  <si>
    <t>new_3842651_3843000_c</t>
  </si>
  <si>
    <t>BT, B36, B60, Pyr, G/S, Mal, S3, G135, M/G, Sw</t>
  </si>
  <si>
    <t>14.8, 14.6, 11.3, 10.5, 9.44, 9.17, 9.02, 8.84, 8.79, 8.75</t>
  </si>
  <si>
    <t>albG</t>
  </si>
  <si>
    <t>BSU37430</t>
  </si>
  <si>
    <t>Lbstat, ferm, nit, M0t90, M40t90, S2, BI, BT, M40t45, Lbtran</t>
  </si>
  <si>
    <t>14.8, 13.9, 13.8, 13.7, 13.5, 13, 12.9, 12.6, 11.6, 11.2</t>
  </si>
  <si>
    <t>S1339</t>
  </si>
  <si>
    <t>new_3606777_3607493</t>
  </si>
  <si>
    <t>LBGstat, S8, Gly, C30, G135, S7, C90, Sw, Fru, S6</t>
  </si>
  <si>
    <t>12.1, 10.5, 9.95, 9.91, 9.44, 9.31, 8.95, 8.73, 8.7, 8.66</t>
  </si>
  <si>
    <t>yvlD</t>
  </si>
  <si>
    <t>BSU35100</t>
  </si>
  <si>
    <t>T0.30H, T1.0H, T1.30H, T-0.40H, T0.0H, Salt, T2.0H, T-1.10H, T2.30H, T-1.40H</t>
  </si>
  <si>
    <t>15.8, 15.2, 14.9, 14.9, 14.7, 14.7, 14.3, 14.1, 13.9, 13.6</t>
  </si>
  <si>
    <t>Lifestyles,coping with stress,cell envelope stress protein</t>
  </si>
  <si>
    <t>yvlC</t>
  </si>
  <si>
    <t>BSU35110</t>
  </si>
  <si>
    <t>T0.30H, T1.0H, T1.30H, T-0.40H, T0.0H, T2.0H, Salt, T-1.10H, T2.30H, Etha</t>
  </si>
  <si>
    <t>16, 15.8, 15.4, 15.1, 15, 14.8, 14.8, 14.6, 14.4, 14.2</t>
  </si>
  <si>
    <t>yvlB</t>
  </si>
  <si>
    <t>BSU35120</t>
  </si>
  <si>
    <t>T0.30H, T1.0H, T-0.40H, T1.30H, T0.0H, T2.0H, T-1.10H, T2.30H, Salt, T-1.40H</t>
  </si>
  <si>
    <t>16.1, 16, 15.8, 15.8, 15.7, 15.3, 15.2, 15, 15, 14.8</t>
  </si>
  <si>
    <t>S165</t>
  </si>
  <si>
    <t>new_520162_520750_c</t>
  </si>
  <si>
    <t>S6, S8, S7, BT, C30, S5, G135, C90, Gly, Fru</t>
  </si>
  <si>
    <t>12.9, 12.4, 12.2, 11.2, 10.8, 10.2, 10.1, 9.82, 9.68, 9.41</t>
  </si>
  <si>
    <t>rsbS</t>
  </si>
  <si>
    <t>BSU04680</t>
  </si>
  <si>
    <t>dia5, Diami, dia15, H2O2, Salt, M40t45, Lbtran, G150, M0t45, Heat</t>
  </si>
  <si>
    <t>14.1, 14.1, 13.7, 13.6, 13.6, 13.5, 13.3, 13.2, 13.2, 13.2</t>
  </si>
  <si>
    <t>rsbT</t>
  </si>
  <si>
    <t>BSU04690</t>
  </si>
  <si>
    <t>Diami, dia5, H2O2, dia15, M40t45, Salt, Lbtran, G150, M0t45, LPhT</t>
  </si>
  <si>
    <t>14.1, 14, 13.6, 13.6, 13.5, 13.5, 13.4, 13.3, 13.3, 13.3</t>
  </si>
  <si>
    <t>3.3;3.4</t>
  </si>
  <si>
    <t>Information processing,protein synthesis, modification and degradation,protein modification;Information processing,regulation of gene expression,sigma factors and their control</t>
  </si>
  <si>
    <t>S1491</t>
  </si>
  <si>
    <t>new_3988981_3989722_c</t>
  </si>
  <si>
    <t>S6, S8, S7, C30, S5, Gly, C90, Fru, BT, Pyr</t>
  </si>
  <si>
    <t>12.1, 11.7, 11.7, 10.6, 10.6, 10.3, 9.71, 9.51, 9.36, 9.2</t>
  </si>
  <si>
    <t>yxkC</t>
  </si>
  <si>
    <t>BSU38850</t>
  </si>
  <si>
    <t>C90, GM+90, GM+15, GM+120, GM+60, SMM, GM+45, GM+25, GM+10, HPh</t>
  </si>
  <si>
    <t>16.2, 15.8, 15.8, 15.7, 15.7, 15.6, 15.6, 15.6, 15.5, 15.5</t>
  </si>
  <si>
    <t>S733</t>
  </si>
  <si>
    <t>new_2093013_2093780</t>
  </si>
  <si>
    <t>BT, S8, S6, Gly, S7, C30, G135, G/S, Fru, Pyr</t>
  </si>
  <si>
    <t>12.9, 12.1, 11.5, 10.4, 10.1, 9.95, 9.63, 9.57, 9.14, 9.11</t>
  </si>
  <si>
    <t>yocH</t>
  </si>
  <si>
    <t>BSU19210</t>
  </si>
  <si>
    <t>S5, S4, S2, S7, B36, S3, Salt, MG-0.2, MG+10, C30</t>
  </si>
  <si>
    <t>16.3, 16.2, 16.1, 15.9, 15.9, 15.9, 15.8, 15.7, 15.7, 15.7</t>
  </si>
  <si>
    <t>1.1</t>
  </si>
  <si>
    <t>Cellular processes,cell wall,cell wall degradation/ turnover</t>
  </si>
  <si>
    <t>S956</t>
  </si>
  <si>
    <t>new_2608912_2610324</t>
  </si>
  <si>
    <t>C30, S8, Gly, BT, G135, Fru, S6, C90, Lbstat, Mal</t>
  </si>
  <si>
    <t>10.8, 10.7, 9.95, 9.73, 9.71, 9.39, 9.38, 9.33, 9.3, 9.11</t>
  </si>
  <si>
    <t>SigEF</t>
  </si>
  <si>
    <t>recO</t>
  </si>
  <si>
    <t>BSU25280</t>
  </si>
  <si>
    <t>S5, Lbstat, S8, T1.30H, M9-stat, S7, S2, M0t90, S6, nit</t>
  </si>
  <si>
    <t>15.5, 15.1, 15.1, 15.1, 15, 15, 15, 15, 14.9, 14.8</t>
  </si>
  <si>
    <t>3.1</t>
  </si>
  <si>
    <t>Information processing,genetics,DNA repair/ recombination</t>
  </si>
  <si>
    <t>yqzL</t>
  </si>
  <si>
    <t>BSU25289</t>
  </si>
  <si>
    <t>S5, T1.30H, Lbstat, T2.0H, S7, M9-stat, S6, S8, S2, M0t90</t>
  </si>
  <si>
    <t>15.2, 15.2, 15.1, 15, 15, 14.9, 14.9, 14.9, 14.9, 14.8</t>
  </si>
  <si>
    <t>era</t>
  </si>
  <si>
    <t>BSU25290</t>
  </si>
  <si>
    <t>T1.30H, Lbstat, M9-stat, T2.0H, S2, T2.30H, T3.30H, T3.0H, T5.0H, M0t90</t>
  </si>
  <si>
    <t>15.1, 15, 15, 14.9, 14.8, 14.8, 14.8, 14.7, 14.7, 14.7</t>
  </si>
  <si>
    <t>3.3;6.5</t>
  </si>
  <si>
    <t>Information processing,protein synthesis, modification and degradation,translation;Groups of genes,GTP-binding proteins,NA</t>
  </si>
  <si>
    <t>S223</t>
  </si>
  <si>
    <t>new_678515_679050</t>
  </si>
  <si>
    <t>C30, Gly, S6, C90, S8, BT, S7, Sw, Fru, Lbstat</t>
  </si>
  <si>
    <t>11, 10.9, 10.8, 10.7, 10.6, 10.3, 10, 9.82, 9.8, 9.65</t>
  </si>
  <si>
    <t>bdhA</t>
  </si>
  <si>
    <t>BSU06240</t>
  </si>
  <si>
    <t>Lbtran, LBGstat, M40t90, Lbstat, LBGtran, M0t90, M40t45, T0.30H, BI, T1.0H</t>
  </si>
  <si>
    <t>16.2, 16.2, 16.1, 15.9, 15.9, 15.8, 15.7, 15.7, 15.6, 15.5</t>
  </si>
  <si>
    <t>Metabolism,carbon metabolism,carbon core metabolism</t>
  </si>
  <si>
    <t>S827</t>
  </si>
  <si>
    <t>new_2306683_2307712_c</t>
  </si>
  <si>
    <t>S8, S7, S6, C30, Lbstat, T0.30H, C90, BT, G135, Fru</t>
  </si>
  <si>
    <t>11.9, 11.1, 10.9, 10.9, 9.91, 9.84, 9.54, 9.3, 9.07, 9.01</t>
  </si>
  <si>
    <t>ugtP</t>
  </si>
  <si>
    <t>BSU21920</t>
  </si>
  <si>
    <t>T4.0H, T5.0H, LPhT, C90, C30, Heat, HiTm, T2.0H, T3.30H, BC</t>
  </si>
  <si>
    <t>14, 14, 13.9, 13.9, 13.8, 13.8, 13.8, 13.8, 13.8, 13.8</t>
  </si>
  <si>
    <t>1.2;2.5;4.5</t>
  </si>
  <si>
    <t>Cellular processes,cell division,NA;Metabolism,lipid metabolism,lipid metabolism/ other;Lifestyles,coping with stress,cell envelope stress protein</t>
  </si>
  <si>
    <t>S233</t>
  </si>
  <si>
    <t>new_713536_713956_c</t>
  </si>
  <si>
    <t>S8, S7, S5, S6, S4, ferm, nit, BT, Pyr, T5.0H</t>
  </si>
  <si>
    <t>13.7, 13, 12.9, 12.8, 11.7, 11.7, 11.2, 11.2, 10.6, 10.6</t>
  </si>
  <si>
    <t>yerA</t>
  </si>
  <si>
    <t>BSU06560</t>
  </si>
  <si>
    <t>Lbstat, M0t90, M40t90, S2, S0, Mal, dia5, Lbtran, S8, M40t45</t>
  </si>
  <si>
    <t>15.4, 15.3, 14.9, 14.7, 14.4, 14, 13.5, 13.4, 13.4, 13.3</t>
  </si>
  <si>
    <t>2.13;6.6</t>
  </si>
  <si>
    <t>Metabolism,poorly characterized/ putative enzymes,NA;Groups of genes,phosphoproteins,NA</t>
  </si>
  <si>
    <t>S1147</t>
  </si>
  <si>
    <t>new_3060674_3060844</t>
  </si>
  <si>
    <t>S5, S7, S8, S6, S4, BT, C30, nit, ferm, G/S</t>
  </si>
  <si>
    <t>13.5, 13.4, 13.4, 13.1, 12.5, 11.5, 11.1, 10.8, 10.8, 10.6</t>
  </si>
  <si>
    <t>ytmP</t>
  </si>
  <si>
    <t>BSU29920</t>
  </si>
  <si>
    <t>C30, G135, G180, LBGstat, Cold, G150, B60, Oxctl, Paraq, Fru</t>
  </si>
  <si>
    <t>13.2, 13.2, 13, 13, 12.9, 12.8, 12.8, 12.7, 12.7, 12.6</t>
  </si>
  <si>
    <t>S1359</t>
  </si>
  <si>
    <t>new_3648747_3649980</t>
  </si>
  <si>
    <t>S8, S6, S7, S5, BT, S4, B36, Pyr, S3, G/S</t>
  </si>
  <si>
    <t>13.2, 13.1, 13, 12.7, 12.6, 11.8, 11, 10.5, 10.3, 10.1</t>
  </si>
  <si>
    <t>tagO</t>
  </si>
  <si>
    <t>BSU35530</t>
  </si>
  <si>
    <t>Cold, LPhT, Sw, BC, G135, BI, Paraq, LoTm, H2O2, G180</t>
  </si>
  <si>
    <t>14.9, 14.3, 14.2, 13.9, 13.8, 13.8, 13.7, 13.7, 13.7, 13.7</t>
  </si>
  <si>
    <t>1.1;2.7</t>
  </si>
  <si>
    <t>Cellular processes,cell wall,cell wall synthesis;Metabolism,biosynthesis of cell wall components,biosynthesis of teichoic acid</t>
  </si>
  <si>
    <t>tuaH</t>
  </si>
  <si>
    <t>BSU35540</t>
  </si>
  <si>
    <t>LPhT, S3, S7, S8, S4, S6, S5, LBGstat, G180, G150</t>
  </si>
  <si>
    <t>16, 11.6, 11.4, 11.2, 11.2, 11.1, 10.7, 9.8, 9.67, 9.5</t>
  </si>
  <si>
    <t>1.1;2.7;4.1</t>
  </si>
  <si>
    <t>Cellular processes,cell wall,cell wall synthesis;Metabolism,biosynthesis of cell wall components,biosynthesis of teichuronic acid;Lifestyles,sporulation,sporulation proteins</t>
  </si>
  <si>
    <t>S869</t>
  </si>
  <si>
    <t>new_2401843_2402036</t>
  </si>
  <si>
    <t>S8, S6, S7, S4, S5, C30, S3, BT, B36, C90</t>
  </si>
  <si>
    <t>12.5, 12.2, 12, 11.7, 11.6, 11.6, 11.4, 11.1, 10.3, 10</t>
  </si>
  <si>
    <t>ypdA</t>
  </si>
  <si>
    <t>BSU22950</t>
  </si>
  <si>
    <t>LBGstat, LPhT, dia15, LBGtran, Salt, dia5, M0t90, HiOs, HiTm, Lbstat</t>
  </si>
  <si>
    <t>14.1, 13.6, 13.6, 13.5, 13.5, 13.4, 13.3, 13.3, 13.3, 13.3</t>
  </si>
  <si>
    <t>S325</t>
  </si>
  <si>
    <t>new_1011751_1013617</t>
  </si>
  <si>
    <t>S8, S5, S7, S6, S4, C30, Sw, ferm, S3, BC</t>
  </si>
  <si>
    <t>12.6, 12.4, 12.4, 12.1, 11.7, 10.3, 9.87, 9.72, 9.64, 9.53</t>
  </si>
  <si>
    <t>lytF</t>
  </si>
  <si>
    <t>BSU09370</t>
  </si>
  <si>
    <t>C90, GM+120, GM+25, GM-0.1, GM+90, Glucon, GM-0.2, GM+45, GM+10, GM+60</t>
  </si>
  <si>
    <t>14.2, 14.1, 14.1, 14.1, 14, 14, 14, 13.9, 13.9, 13.9</t>
  </si>
  <si>
    <t>nsrR</t>
  </si>
  <si>
    <t>BSU09380</t>
  </si>
  <si>
    <t>Etha, Cold, BC, T4.0H, T5.0H, T3.0H, Sw, dia15, T3.30H, T-0.40H</t>
  </si>
  <si>
    <t>16, 14.4, 14.2, 13.8, 13.8, 13.7, 13.7, 13.7, 13.7, 13.7</t>
  </si>
  <si>
    <t>3.4;4.5</t>
  </si>
  <si>
    <t>Information processing,regulation of gene expression,transcription factors and their control;Lifestyles,coping with stress,resistance against other toxic compounds (nitric oxide, phenolic acids, flavonoids, oxalate)</t>
  </si>
  <si>
    <t>S416</t>
  </si>
  <si>
    <t>new_1233877_1235778</t>
  </si>
  <si>
    <t>S6, S4, S5, S8, S3, S7, BT, B36, C30, T5.0H</t>
  </si>
  <si>
    <t>12.2, 12.1, 12.1, 11.8, 11.6, 11.5, 10.2, 10.2, 10, 9.73</t>
  </si>
  <si>
    <t>yjbH</t>
  </si>
  <si>
    <t>BSU11550</t>
  </si>
  <si>
    <t>dia5, Diami, dia15, LPhT, Etha, M0t90, C90, LBGtran, LBGstat, Heat</t>
  </si>
  <si>
    <t>14.7, 14.3, 14.2, 13.7, 13.7, 13.4, 13.4, 13.4, 13.4, 13.3</t>
  </si>
  <si>
    <t>3.3</t>
  </si>
  <si>
    <t>Information processing,protein synthesis, modification and degradation,protein modification</t>
  </si>
  <si>
    <t>yjbI</t>
  </si>
  <si>
    <t>BSU11560</t>
  </si>
  <si>
    <t>dia5, dia15, Diami, Etha, Heat, LBGtran, LPhT, H2O2, LBGstat, C90</t>
  </si>
  <si>
    <t>15.1, 15, 15, 14.3, 13.9, 13.9, 13.7, 13.7, 13.7, 13.6</t>
  </si>
  <si>
    <t>Lifestyles,coping with stress,resistance against other toxic compounds (nitric oxide, phenolic acids, flavonoids, oxalate)</t>
  </si>
  <si>
    <t>yjbJ</t>
  </si>
  <si>
    <t>BSU11570</t>
  </si>
  <si>
    <t>C90, Gly, C30, Lbstat, GM+10, M0t90, GM+45, T0.30H, GM+5, Sw</t>
  </si>
  <si>
    <t>14.1, 14.1, 14.1, 14.1, 14.1, 14, 14, 13.9, 13.9, 13.9</t>
  </si>
  <si>
    <t>cwlQ</t>
  </si>
  <si>
    <t>S372</t>
  </si>
  <si>
    <t>new_1125843_1126369</t>
  </si>
  <si>
    <t>S4, S5, S6, S8, S7, S3, T5.0H, M9-stat, LBGstat, T4.0H</t>
  </si>
  <si>
    <t>12.7, 12.4, 12.1, 12, 11.4, 10.8, 10.3, 9.39, 9.37, 9.15</t>
  </si>
  <si>
    <t>glcP</t>
  </si>
  <si>
    <t>BSU10520</t>
  </si>
  <si>
    <t>B36, B60, T0.30H, LBGstat, T1.0H, T1.30H, LPhT, LBGtran, H2O2, Diami</t>
  </si>
  <si>
    <t>14, 14, 9.79, 9.74, 9.64, 9.31, 9.13, 9.12, 9.11, 9.05</t>
  </si>
  <si>
    <t>S699</t>
  </si>
  <si>
    <t>new_2041030_2041466</t>
  </si>
  <si>
    <t>S8, S7, S4, S5, S6, S3, T5.0H, LoTm, BT, T4.0H</t>
  </si>
  <si>
    <t>12.3, 12, 11.8, 11.8, 11.7, 11, 10.3, 10.2, 9.88, 9.72</t>
  </si>
  <si>
    <t>yozT</t>
  </si>
  <si>
    <t>BSU18709</t>
  </si>
  <si>
    <t>S8, S7, S6, S5, S4, BT, S3, ferm, nit, G/S</t>
  </si>
  <si>
    <t>12.6, 12, 11.5, 11.3, 10.6, 9.46, 9.28, 9.24, 9.18, 8.83</t>
  </si>
  <si>
    <t>yozF</t>
  </si>
  <si>
    <t>BSU18710</t>
  </si>
  <si>
    <t>S8, S7, S6, S5, S4, BT, ferm, nit, S3, T5.0H</t>
  </si>
  <si>
    <t>13, 12.7, 12.5, 12.4, 11.9, 10.7, 10.6, 10.4, 10.1, 9.66</t>
  </si>
  <si>
    <t>S803</t>
  </si>
  <si>
    <t>new_2245307_2246150_c</t>
  </si>
  <si>
    <t>S8, S6, S7, S5, S4, S3, LoTm, T5.0H, ferm, nit</t>
  </si>
  <si>
    <t>11.8, 11.3, 11.2, 11, 11, 10.1, 9.26, 8.99, 8.81, 8.7</t>
  </si>
  <si>
    <t>yomM</t>
  </si>
  <si>
    <t>BSU21300</t>
  </si>
  <si>
    <t>M40t90, Etha, Cold, C90, BMM, LPh, MG+120, HPh, GM+90, M40t45</t>
  </si>
  <si>
    <t>11.9, 10.7, 10, 9.66, 9.38, 9.34, 8.93, 8.89, 8.84, 8.83</t>
  </si>
  <si>
    <t>S1157</t>
  </si>
  <si>
    <t>new_3105438_3105878</t>
  </si>
  <si>
    <t>S4, S5, S3, S8, S7, S6, T5.0H, LoTm, C30, M9-stat</t>
  </si>
  <si>
    <t>11.6, 11.2, 11, 10.5, 10.2, 10.2, 9.71, 9.69, 9.53, 9.52</t>
  </si>
  <si>
    <t>ytvB</t>
  </si>
  <si>
    <t>BSU30330</t>
  </si>
  <si>
    <t>S6, S8, S7, BC, BT, Etha, B36, B60, M9-stat, S5</t>
  </si>
  <si>
    <t>13.3, 13.3, 12.8, 12.8, 11.5, 11.5, 11.2, 11.2, 11.2, 11.1</t>
  </si>
  <si>
    <t>S1411</t>
  </si>
  <si>
    <t>new_3762778_3763121_c</t>
  </si>
  <si>
    <t>S6, S8, S4, S5, S7, S3, T5.0H, M9-stat, C30, T4.0H</t>
  </si>
  <si>
    <t>11.3, 11, 11, 10.8, 10.5, 10.4, 9.73, 9.27, 9.22, 9.05</t>
  </si>
  <si>
    <t>clsA</t>
  </si>
  <si>
    <t>BSU36590</t>
  </si>
  <si>
    <t>LBGstat, Diami, H2O2, Paraq, G180, G135, Oxctl, dia15, G150, LBGexp</t>
  </si>
  <si>
    <t>13.2, 12.1, 12, 12, 11.9, 11.9, 11.7, 11.6, 11.6, 11.5</t>
  </si>
  <si>
    <t>2.5</t>
  </si>
  <si>
    <t>Metabolism,lipid metabolism,biosynthesis of lipids</t>
  </si>
  <si>
    <t>S4</t>
  </si>
  <si>
    <t>new_299_1067_c</t>
  </si>
  <si>
    <t>S4, LoTm, S3, C30, S5, S7, S6, T5.0H, S8, M9-stat</t>
  </si>
  <si>
    <t>11.8, 11.7, 11.7, 11.7, 11.6, 10.9, 10.7, 10.5, 10.4, 10.4</t>
  </si>
  <si>
    <t>dnaA</t>
  </si>
  <si>
    <t>BSU00010</t>
  </si>
  <si>
    <t>Heat, G180, G150, Paraq, G135, LBGstat, Oxctl, LBGexp, S1, dia0</t>
  </si>
  <si>
    <t>14.3, 14.2, 14.2, 14.2, 14.2, 14, 14, 13.9, 13.8, 13.8</t>
  </si>
  <si>
    <t>Information processing,genetics,DNA replication</t>
  </si>
  <si>
    <t>S574</t>
  </si>
  <si>
    <t>new_1655586_1655958</t>
  </si>
  <si>
    <t>S4, S5, T5.0H, S3, S6, S8, S7, T4.0H, LoTm, T3.30H</t>
  </si>
  <si>
    <t>11.9, 11.4, 11.1, 11, 10.9, 10.8, 10.6, 10.4, 10.1, 9.92</t>
  </si>
  <si>
    <t>SigEF, SigEF</t>
  </si>
  <si>
    <t>rpmB</t>
  </si>
  <si>
    <t>BSU15820</t>
  </si>
  <si>
    <t>HPh, LPh, G180, LBGexp, aero, GM+15, dia0, Oxctl, MG+45, HiOs</t>
  </si>
  <si>
    <t>15.4, 15, 14.9, 14.9, 14.7, 14.7, 14.6, 14.5, 14.5, 14.5</t>
  </si>
  <si>
    <t>Information processing,protein synthesis, modification and degradation,translation</t>
  </si>
  <si>
    <t>S546</t>
  </si>
  <si>
    <t>new_1569001_1569224_c</t>
  </si>
  <si>
    <t>S8, S7, S4, S5, S6, S3, C30, BT, G135, C90</t>
  </si>
  <si>
    <t>12, 11.8, 11.5, 11.4, 11.2, 11.1, 11.1, 10.9, 10.1, 9.59</t>
  </si>
  <si>
    <t>ylbG</t>
  </si>
  <si>
    <t>BSU15000</t>
  </si>
  <si>
    <t>Cold, Paraq, LPhT, H2O2, Oxctl, dia15, LBGtran, G180, Diami, G135</t>
  </si>
  <si>
    <t>13.3, 13.1, 13, 12.9, 12.9, 12.9, 12.8, 12.8, 12.8, 12.8</t>
  </si>
  <si>
    <t>S845</t>
  </si>
  <si>
    <t>new_2340762_2341218_c</t>
  </si>
  <si>
    <t>S8, S6, S7, S5, C30, G135, S4, BT, G180, Fru</t>
  </si>
  <si>
    <t>11.8, 11.5, 11.2, 10.7, 10.3, 10.3, 9.89, 9.64, 9.38, 9.25</t>
  </si>
  <si>
    <t>recU</t>
  </si>
  <si>
    <t>BSU22310</t>
  </si>
  <si>
    <t>LBGstat, T1.30H, T1.0H, T2.0H, Paraq, T0.30H, H2O2, G135, C30, HiTm</t>
  </si>
  <si>
    <t>14.2, 13.6, 13.6, 13.4, 13.4, 13.3, 13.3, 13.1, 13.1, 13.1</t>
  </si>
  <si>
    <t>3.1;4.5</t>
  </si>
  <si>
    <t>Information processing,genetics,DNA repair/ recombination;Lifestyles,coping with stress,cell envelope stress protein</t>
  </si>
  <si>
    <t>S1376</t>
  </si>
  <si>
    <t>new_3681497_3681845_c</t>
  </si>
  <si>
    <t>S8, S6, S7, S5, S4, G135, S3, C30, G180, ferm</t>
  </si>
  <si>
    <t>12.3, 11.5, 11.5, 11, 10.4, 9.74, 9.43, 9.37, 9.09, 8.88</t>
  </si>
  <si>
    <t>tagA</t>
  </si>
  <si>
    <t>BSU35750</t>
  </si>
  <si>
    <t>Cold, B60, BC, LoTm, Sw, LBGstat, B36, C30, T3.30H, T5.0H</t>
  </si>
  <si>
    <t>14.7, 14.4, 14.3, 14.2, 14, 13.8, 13.6, 13.5, 13.5, 13.4</t>
  </si>
  <si>
    <t>S265</t>
  </si>
  <si>
    <t>new_839062_840126</t>
  </si>
  <si>
    <t>S8, S6, S5, S7, S4, S3, BT, B36, C90, T5.0H</t>
  </si>
  <si>
    <t>12.1, 11.7, 11.3, 11.3, 10.8, 9.67, 9.14, 9.13, 9.09, 9.07</t>
  </si>
  <si>
    <t>yflI</t>
  </si>
  <si>
    <t>BSU07670</t>
  </si>
  <si>
    <t>Etha, Salt, nit, ferm, HPh, G180, Diami, H2O2, Cold, G135</t>
  </si>
  <si>
    <t>13.8, 12.2, 12, 11.8, 11.6, 11.6, 11.6, 11.5, 11.5, 11.5</t>
  </si>
  <si>
    <t>yflH</t>
  </si>
  <si>
    <t>BSU07680</t>
  </si>
  <si>
    <t>Etha, Salt, Diami, LPhT, dia5, LBGtran, dia15, LBGstat, H2O2, C90</t>
  </si>
  <si>
    <t>14.7, 13.2, 13, 12.7, 12.6, 12.5, 12.4, 12.1, 12, 11.9</t>
  </si>
  <si>
    <t>Lifestyles,coping with stress,general stress protein</t>
  </si>
  <si>
    <t>mapB</t>
  </si>
  <si>
    <t>BSU07690</t>
  </si>
  <si>
    <t>dia5, Diami, dia15, LBGtran, Etha, Lbtran, H2O2, M40t45, C90, M40t90</t>
  </si>
  <si>
    <t>13.7, 13.6, 13.4, 13.3, 12.7, 12.7, 12.7, 12.6, 12.6, 12.6</t>
  </si>
  <si>
    <t>yflG</t>
  </si>
  <si>
    <t>3.3;3.3</t>
  </si>
  <si>
    <t>Information processing,protein synthesis, modification and degradation,translation;Information processing,protein synthesis, modification and degradation,protein modification</t>
  </si>
  <si>
    <t>S13</t>
  </si>
  <si>
    <t>new_19194_19923_c</t>
  </si>
  <si>
    <t>S6, S8, S7, S5, S4, C30, S3, BT, C90, Gly</t>
  </si>
  <si>
    <t>11.3, 11.1, 10.9, 10.6, 10.2, 9.95, 9.1, 8.95, 8.88, 8.71</t>
  </si>
  <si>
    <t>pdxS</t>
  </si>
  <si>
    <t>BSU00110</t>
  </si>
  <si>
    <t>MG+10, MG+60, MG+15, MG+t5, MG+25, Glucon, MG+90, GM-0.2, MG+5, MG-0.2</t>
  </si>
  <si>
    <t>15.2, 15.2, 15.1, 15.1, 15, 15, 15, 15, 15, 14.9</t>
  </si>
  <si>
    <t>2.8;6.6</t>
  </si>
  <si>
    <t>Metabolism,biosynthesis of cofactors,biosynthesis of pyridoxal phosphate;Groups of genes,phosphoproteins,NA</t>
  </si>
  <si>
    <t>S1105</t>
  </si>
  <si>
    <t>new_2989552_2990726</t>
  </si>
  <si>
    <t>S5, S8, S6, S7, C30, S4, C90, S3, T5.0H, BC</t>
  </si>
  <si>
    <t>11.9, 11.7, 11.3, 11.3, 10.8, 10.7, 9.44, 9.29, 9.12, 8.7</t>
  </si>
  <si>
    <t>accD</t>
  </si>
  <si>
    <t>BSU29210</t>
  </si>
  <si>
    <t>LBGstat, LBGtran, C30, T5.0H, T4.0H, dia15, LBGexp, M9-stat, G180, Diami</t>
  </si>
  <si>
    <t>15.5, 15.2, 15, 14.9, 14.9, 14.8, 14.8, 14.8, 14.7, 14.7</t>
  </si>
  <si>
    <t>ytsJ</t>
  </si>
  <si>
    <t>BSU29220</t>
  </si>
  <si>
    <t>Diami, dia15, LBGstat, H2O2, LBGtran, M40t45, dia5, Lbtran, LPhT, MG+60</t>
  </si>
  <si>
    <t>15.3, 15.3, 15.1, 14.8, 14.8, 14.7, 14.7, 14.5, 14.4, 14.2</t>
  </si>
  <si>
    <t>S60</t>
  </si>
  <si>
    <t>new_158050_158514_c</t>
  </si>
  <si>
    <t>S8, S7, S6, S5, C30, S4, C90, nit, ferm, Gly</t>
  </si>
  <si>
    <t>12.3, 11.6, 11.1, 10.4, 10.2, 9.47, 9.25, 9.22, 9.21, 8.99</t>
  </si>
  <si>
    <t>salA</t>
  </si>
  <si>
    <t>BSU01540</t>
  </si>
  <si>
    <t>dia5, Lbtran, Mt0, Etha, dia15, Diami, M40t45, M40t90, Lbexp, dia0</t>
  </si>
  <si>
    <t>15, 14.9, 14.9, 14.8, 14.8, 14.6, 14.6, 14.5, 14.4, 14.4</t>
  </si>
  <si>
    <t>3.4;3.4</t>
  </si>
  <si>
    <t>Information processing,regulation of gene expression,transcription factors and their control;Information processing,regulation of gene expression,functional groups of gene expression regulators</t>
  </si>
  <si>
    <t>S882</t>
  </si>
  <si>
    <t>new_2432160_2433082</t>
  </si>
  <si>
    <t>S5, S4, S6, S8, S7, C30, S3, C90, BT, BC</t>
  </si>
  <si>
    <t>11, 10.9, 10.8, 10.8, 10.7, 10.5, 9.87, 9.37, 9.35, 8.95</t>
  </si>
  <si>
    <t>sipS</t>
  </si>
  <si>
    <t>BSU23310</t>
  </si>
  <si>
    <t>BC, T3.0H, T4.0H, T2.30H, T5.0H, T3.30H, Sw, T2.0H, M9-stat, C90</t>
  </si>
  <si>
    <t>14.5, 14.4, 14.4, 14.4, 14.3, 14.2, 14.2, 14, 14, 13.8</t>
  </si>
  <si>
    <t>Information processing,protein synthesis, modification and degradation,protein secretion</t>
  </si>
  <si>
    <t>S1420</t>
  </si>
  <si>
    <t>new_3777872_3780532</t>
  </si>
  <si>
    <t>S8, S6, S7, S4, S3, C30, S5, T5.0H, T3.30H, BT</t>
  </si>
  <si>
    <t>12.2, 11.3, 11.2, 11, 10.6, 10.5, 10.3, 9.84, 9.33, 9.24</t>
  </si>
  <si>
    <t>murAA</t>
  </si>
  <si>
    <t>BSU36760</t>
  </si>
  <si>
    <t>Paraq, C30, S6, S8, S7, H2O2, Oxctl, G135, LBGexp, G180</t>
  </si>
  <si>
    <t>15.2, 15.2, 15.2, 15.1, 15.1, 15, 15, 15, 14.8, 14.8</t>
  </si>
  <si>
    <t>Cellular processes,cell wall,cell wall synthesis;Metabolism,biosynthesis of cell wall components,biosynthesis of peptidoglycan</t>
  </si>
  <si>
    <t>ywmB</t>
  </si>
  <si>
    <t>BSU36770</t>
  </si>
  <si>
    <t>T3.0H, Paraq, T2.30H, T2.0H, H2O2, T-2.40H, LBGexp, Oxctl, M9-tran, dia0</t>
  </si>
  <si>
    <t>14.4, 14.4, 14.4, 14.4, 14.3, 14.3, 14.2, 14.1, 14.1, 14.1</t>
  </si>
  <si>
    <t>ywzB</t>
  </si>
  <si>
    <t>BSU36780</t>
  </si>
  <si>
    <t>UNK1, S2, MG-0.2, M/G, MG+60, MG+t5, Lbexp, G180, G135, M9-tran</t>
  </si>
  <si>
    <t>14, 13.8, 13.7, 13.7, 13.7, 13.6, 13.6, 13.6, 13.6, 13.6</t>
  </si>
  <si>
    <t>S354</t>
  </si>
  <si>
    <t>new_1074573_1076008</t>
  </si>
  <si>
    <t>S3, S8, S4, S6, S7, T5.0H, C30, S5, T4.0H, T3.30H</t>
  </si>
  <si>
    <t>11.6, 11.5, 11.3, 11.2, 10.9, 10.6, 10.5, 10.5, 10.5, 10.3</t>
  </si>
  <si>
    <t>trpP</t>
  </si>
  <si>
    <t>BSU10010</t>
  </si>
  <si>
    <t>C90, B60, Lbtran, S1, B36, UNK1, Sw, MG+t5, MG-0.2, MG+10</t>
  </si>
  <si>
    <t>14.9, 14.7, 14.4, 14.4, 14.4, 14.4, 14.3, 14.3, 14.3, 14.3</t>
  </si>
  <si>
    <t>1.3;2.4</t>
  </si>
  <si>
    <t>Cellular processes,transporters,transporter/ other;Metabolism,amino acid/ nitrogen metabolism,biosynthesis/ acquisition of amino acids</t>
  </si>
  <si>
    <t>serC</t>
  </si>
  <si>
    <t>BSU10020</t>
  </si>
  <si>
    <t>C90, MG+t5, MG-0.2, MG-0.1, MG+10, MG+60, Mal, M40t45, MG+5, UNK1</t>
  </si>
  <si>
    <t>14.6, 14.4, 14.3, 14.3, 14.3, 14.3, 14.2, 14.2, 14.2, 14.2</t>
  </si>
  <si>
    <t>S41</t>
  </si>
  <si>
    <t>new_88050_89566_c</t>
  </si>
  <si>
    <t>LoTm, C30, S6, S8, S5, S7, S3, S4, C90, G135</t>
  </si>
  <si>
    <t>11.1, 11, 10.9, 10.8, 10.7, 10.6, 10.4, 10.3, 9.85, 9.73</t>
  </si>
  <si>
    <t>dusB</t>
  </si>
  <si>
    <t>BSU00810</t>
  </si>
  <si>
    <t>G180, G150, H2O2, Paraq, G135, Oxctl, Diami, LBGexp, C30, LBGstat</t>
  </si>
  <si>
    <t>14.5, 14.5, 14.4, 14.4, 14.4, 14.3, 14.2, 14.1, 14, 14</t>
  </si>
  <si>
    <t>yacF</t>
  </si>
  <si>
    <t>lysS</t>
  </si>
  <si>
    <t>BSU00820</t>
  </si>
  <si>
    <t>H2O2, Paraq, G150, G180, G135, Oxctl, Diami, LBGexp, C30, M0t45</t>
  </si>
  <si>
    <t>14.8, 14.7, 14.7, 14.6, 14.6, 14.5, 14.3, 14.2, 14.2, 14.1</t>
  </si>
  <si>
    <t>S526</t>
  </si>
  <si>
    <t>new_1518175_1519804_c</t>
  </si>
  <si>
    <t>S6, S8, S5, LoTm, S4, S7, S3, C30, T5.0H, BT</t>
  </si>
  <si>
    <t>11.3, 10.9, 10.9, 10.9, 10.9, 10.3, 10.2, 10.1, 9.79, 9.26</t>
  </si>
  <si>
    <t>kinC</t>
  </si>
  <si>
    <t>BSU14490</t>
  </si>
  <si>
    <t>Cold, LBGtran, Lbtran, Lbstat, M0t90, T0.30H, M0t45, M40t45, M40t90, dia0</t>
  </si>
  <si>
    <t>13, 13, 12.8, 12.7, 12.6, 12.5, 12.5, 12.5, 12.4, 12.4</t>
  </si>
  <si>
    <t>3.3;3.4;3.4;4.1;6.6</t>
  </si>
  <si>
    <t>Information processing,protein synthesis, modification and degradation,protein modification;Information processing,regulation of gene expression,transcription factors and their control;Information processing,regulation of gene expression,functional groups of gene expression regulators;Lifestyles,sporulation,phosphorelay;Groups of genes,phosphoproteins,NA</t>
  </si>
  <si>
    <t>ykqA</t>
  </si>
  <si>
    <t>BSU14500</t>
  </si>
  <si>
    <t>LBGtran, Cold, Lbtran, S0, M0t90, M40t45, Mt0, M0t45, M40t90, Lbexp</t>
  </si>
  <si>
    <t>12.8, 12.7, 12.5, 12.3, 12.3, 12.2, 12.2, 12.2, 12.2, 12.2</t>
  </si>
  <si>
    <t>S258</t>
  </si>
  <si>
    <t>new_826093_826718</t>
  </si>
  <si>
    <t>LoTm, B36, S5, S6, S4, S7, S8, S3, BT, B60</t>
  </si>
  <si>
    <t>11.6, 11.1, 10.9, 10.9, 10.9, 10.8, 10.4, 10.3, 10.1, 9.79</t>
  </si>
  <si>
    <t>yfmC</t>
  </si>
  <si>
    <t>BSU07520</t>
  </si>
  <si>
    <t>LBGexp, Paraq, GM+25, GM+15, dia0, Lbexp, GM+10, GM+45, GM+60, GM+5</t>
  </si>
  <si>
    <t>14.9, 14.7, 14.7, 14.6, 14.6, 14.6, 14.6, 14.5, 14.3, 14.3</t>
  </si>
  <si>
    <t>Cellular processes,transporters,ABC transporter;Cellular processes,homeostasis,acquisition of iron;Metabolism,iron metabolism,acquisition of iron</t>
  </si>
  <si>
    <t>S259</t>
  </si>
  <si>
    <t>new_826720_827251</t>
  </si>
  <si>
    <t>LoTm, B36, S5, S4, S7, S6, S8, B60, S3, BT</t>
  </si>
  <si>
    <t>11.5, 11.2, 11.1, 11, 10.8, 10.7, 10.4, 10.1, 10.1, 9.86</t>
  </si>
  <si>
    <t>SigA, SigEF, SigA</t>
  </si>
  <si>
    <t>yfmB</t>
  </si>
  <si>
    <t>BSU07530</t>
  </si>
  <si>
    <t>Etha, BC, Sw, M9-stat, T2.0H, T1.30H, T3.30H, T4.0H, T2.30H, T3.0H</t>
  </si>
  <si>
    <t>13.6, 13.4, 12.8, 12.5, 12.3, 12.3, 12.3, 12.3, 12.2, 12.2</t>
  </si>
  <si>
    <t>S1205</t>
  </si>
  <si>
    <t>new_3231069_3231811_c</t>
  </si>
  <si>
    <t>BT, S8, B36, S6, S7, S5, S3, S4, Cold, Pyr</t>
  </si>
  <si>
    <t>12.3, 12, 11.4, 11.2, 10.9, 9.8, 9.46, 9.41, 9.29, 8.96</t>
  </si>
  <si>
    <t>SigEF, SigK</t>
  </si>
  <si>
    <t>kinB</t>
  </si>
  <si>
    <t>BSU31450</t>
  </si>
  <si>
    <t>Cold, MG+120, S1, S2, T2.0H, T2.30H, Glucon, T3.0H, GM-0.1, Etha</t>
  </si>
  <si>
    <t>11.2, 11.1, 11.1, 11, 11, 10.9, 10.8, 10.7, 10.7, 10.7</t>
  </si>
  <si>
    <t>kapB</t>
  </si>
  <si>
    <t>BSU31460</t>
  </si>
  <si>
    <t>dia15, dia5, Diami, H2O2, LBGtran, Etha, MG+t5, MG+60, S1, MG+120</t>
  </si>
  <si>
    <t>13.3, 13, 12.9, 12.6, 12.4, 12.1, 12, 12, 11.9, 11.9</t>
  </si>
  <si>
    <t>S1289</t>
  </si>
  <si>
    <t>new_3458782_3459775_c</t>
  </si>
  <si>
    <t>S6, S5, S7, C30, S8, S4, S3, LoTm, BT, B36</t>
  </si>
  <si>
    <t>11.3, 10.2, 10.2, 10, 9.87, 9.87, 9.76, 9.53, 9.25, 8.92</t>
  </si>
  <si>
    <t>yvaQ</t>
  </si>
  <si>
    <t>BSU33690</t>
  </si>
  <si>
    <t>Cold, C30, C90, Diami, Gly, GM+25, GM+10, GM+15, H2O2, GM+45</t>
  </si>
  <si>
    <t>12, 12, 11.7, 11.4, 11.3, 11.3, 11.2, 11.1, 11.1, 11.1</t>
  </si>
  <si>
    <t>Lifestyles,motility and chemotaxis,signal transduction in motility and chemotaxis/ based on similarity</t>
  </si>
  <si>
    <t>S31</t>
  </si>
  <si>
    <t>new_53363_55717_c</t>
  </si>
  <si>
    <t>S5, S4, S6, T5.0H, S3, S8, S7, T4.0H, T3.30H, C30</t>
  </si>
  <si>
    <t>13.7, 13.4, 12.7, 12.6, 12.6, 12.5, 12.4, 11.6, 11.2, 10.7</t>
  </si>
  <si>
    <t>sspF</t>
  </si>
  <si>
    <t>BSU00450</t>
  </si>
  <si>
    <t>S8, S7, S6, Cold, ferm, S5, nit, BT, LoTm, Etha</t>
  </si>
  <si>
    <t>14.9, 14.1, 13.8, 13.4, 13.1, 12.9, 12.8, 12.6, 12.1, 12.1</t>
  </si>
  <si>
    <t>ispE</t>
  </si>
  <si>
    <t>BSU00460</t>
  </si>
  <si>
    <t>H2O2, G180, Oxctl, Paraq, G135, G150, LBGexp, C30, Salt, dia15</t>
  </si>
  <si>
    <t>13.3, 13.1, 13.1, 13.1, 13, 13, 13, 12.6, 12.6, 12.6</t>
  </si>
  <si>
    <t>purR</t>
  </si>
  <si>
    <t>BSU00470</t>
  </si>
  <si>
    <t>H2O2, G135, Paraq, MG+15, MG+t5, G180, Oxctl, LBGexp, MG+10, MG+5</t>
  </si>
  <si>
    <t>13.6, 13.6, 13.6, 13.6, 13.6, 13.5, 13.5, 13.5, 13.5, 13.5</t>
  </si>
  <si>
    <t>2.6;3.4</t>
  </si>
  <si>
    <t>Metabolism,nucleotide metabolism,biosynthesis/ acquisition of nucleotides;Information processing,regulation of gene expression,transcription factors and their control</t>
  </si>
  <si>
    <t>yabJ</t>
  </si>
  <si>
    <t>BSU00480</t>
  </si>
  <si>
    <t>MG+15, H2O2, Sw, Oxctl, MG+10, MG+t5, MG+5, Paraq, MG+120, G180</t>
  </si>
  <si>
    <t>14.4, 14.4, 14.4, 14.3, 14.3, 14.3, 14.3, 14.2, 14.2, 14.2</t>
  </si>
  <si>
    <t>S501</t>
  </si>
  <si>
    <t>new_1447893_1448237_c</t>
  </si>
  <si>
    <t>S4, S8, S6, S5, S3, T5.0H, LoTm, S7, T4.0H, BT</t>
  </si>
  <si>
    <t>12.9, 12.3, 12.3, 12.3, 12.1, 12.1, 12.1, 11.4, 11.2, 11.1</t>
  </si>
  <si>
    <t>ykzS</t>
  </si>
  <si>
    <t>BSU13819</t>
  </si>
  <si>
    <t>H2O2, dia15, LPhT, Diami, G180, Heat, Oxctl, HPh, LBGstat, HiTm</t>
  </si>
  <si>
    <t>12.1, 12, 11.7, 11.3, 11.3, 11.3, 11.2, 11, 11, 11</t>
  </si>
  <si>
    <t>S601</t>
  </si>
  <si>
    <t>new_1748711_1749895_c</t>
  </si>
  <si>
    <t>S8, S6, S4, S5, S7, S3, LoTm, T5.0H, BT, C30</t>
  </si>
  <si>
    <t>13, 12.8, 12.7, 12.6, 12.5, 12.2, 11.2, 10.9, 10.8, 10.8</t>
  </si>
  <si>
    <t>dapA</t>
  </si>
  <si>
    <t>BSU16770</t>
  </si>
  <si>
    <t>S6, S7, S8, LBGtran, C90, LBGstat, C30, BT, Sw, dia0</t>
  </si>
  <si>
    <t>14.7, 14.7, 14.6, 14.3, 14.1, 14.1, 14, 14, 13.9, 13.9</t>
  </si>
  <si>
    <t>2.4;4.1</t>
  </si>
  <si>
    <t>Metabolism,amino acid/ nitrogen metabolism,biosynthesis/ acquisition of amino acids;Lifestyles,sporulation,sporulation proteins</t>
  </si>
  <si>
    <t>rnjB</t>
  </si>
  <si>
    <t>BSU16780</t>
  </si>
  <si>
    <t>Sw, C90, BI, BC, C30, M0t90, Lbtran, Salt, M40t45, Lbstat</t>
  </si>
  <si>
    <t>15.3, 15, 14.9, 14.8, 14.3, 14.2, 14, 14, 14, 14</t>
  </si>
  <si>
    <t>S1218</t>
  </si>
  <si>
    <t>new_3258062_3259375</t>
  </si>
  <si>
    <t>S4, S5, S3, S6, LoTm, S8, S7, T5.0H, B36, Pyr</t>
  </si>
  <si>
    <t>12.9, 12.9, 12.4, 12.3, 12, 11.9, 11.9, 11.1, 10.7, 10.5</t>
  </si>
  <si>
    <t>yuxH</t>
  </si>
  <si>
    <t>BSU31740</t>
  </si>
  <si>
    <t>LBGtran, Lbtran, G135, G180, S0, Mt0, G150, Lbexp, M40t45, C90</t>
  </si>
  <si>
    <t>12.7, 12.4, 12.3, 12.2, 12.1, 12.1, 12, 12, 12, 11.9</t>
  </si>
  <si>
    <t>S283</t>
  </si>
  <si>
    <t>new_887222_887809</t>
  </si>
  <si>
    <t>S4, S5, S6, S3, S8, S7, LoTm, T5.0H, T4.0H, Pyr</t>
  </si>
  <si>
    <t>11.8, 11.6, 11.4, 11.4, 11.2, 11.1, 11.1, 10.4, 10, 9.78</t>
  </si>
  <si>
    <t>yfjD</t>
  </si>
  <si>
    <t>BSU08140</t>
  </si>
  <si>
    <t>BI, S2, BC, HiOs, HiTm, S5, Sw, S4, ferm, nit</t>
  </si>
  <si>
    <t>13.4, 13.4, 13, 13, 12.9, 12.6, 12.5, 12.4, 12.4, 12.3</t>
  </si>
  <si>
    <t>yfjC</t>
  </si>
  <si>
    <t>BSU08150</t>
  </si>
  <si>
    <t>S2, HiOs, HiTm, BI, ferm, BC, Lbstat, nit, BT, S0</t>
  </si>
  <si>
    <t>13.4, 12.8, 12.7, 12.7, 12.1, 12.1, 12, 12, 11.9, 11.8</t>
  </si>
  <si>
    <t>S648</t>
  </si>
  <si>
    <t>new_1906208_1907012</t>
  </si>
  <si>
    <t>LoTm, S3, BT, S4, B36, S6, S5, S7, S8, T5.0H</t>
  </si>
  <si>
    <t>12.5, 12.4, 12.1, 12.1, 11.8, 11.8, 11.6, 11.4, 10.7, 10.6</t>
  </si>
  <si>
    <t>yndB</t>
  </si>
  <si>
    <t>BSU17730</t>
  </si>
  <si>
    <t>M9-stat, LBGstat, Lbstat, M0t90, Sw, BC, T0.30H, Lbtran, LPhT, BI</t>
  </si>
  <si>
    <t>13.3, 13.2, 13, 13, 13, 12.9, 12.9, 12.8, 12.7, 12.6</t>
  </si>
  <si>
    <t>S1049</t>
  </si>
  <si>
    <t>new_2831121_2831885</t>
  </si>
  <si>
    <t>S3, BT, S4, LoTm, S7, S8, T5.0H, T4.0H, M9-stat, T3.30H</t>
  </si>
  <si>
    <t>11.6, 10.6, 10.3, 10.2, 10.2, 10.1, 10.1, 9.99, 9.68, 9.65</t>
  </si>
  <si>
    <t>yrbG</t>
  </si>
  <si>
    <t>BSU27680</t>
  </si>
  <si>
    <t>S5, S8, S7, S6, S4, ferm, nit, BT, T5.0H, Pyr</t>
  </si>
  <si>
    <t>13.2, 13.1, 13.1, 12.8, 12.5, 10.9, 10.7, 10.5, 10.5, 10.4</t>
  </si>
  <si>
    <t>S62</t>
  </si>
  <si>
    <t>new_159149_159778_c</t>
  </si>
  <si>
    <t>S3, T5.0H, S4, S8, M9-stat, T4.0H, T3.30H, S7, T3.0H, S6</t>
  </si>
  <si>
    <t>12.4, 11.6, 11.3, 11.3, 11.1, 10.8, 10.7, 10.4, 10.4, 10.4</t>
  </si>
  <si>
    <t>kbaA</t>
  </si>
  <si>
    <t>BSU01560</t>
  </si>
  <si>
    <t>Lbtran, Lbstat, M40t90, M0t90, H2O2, BC, S5, Sw, M40t45, Glucon</t>
  </si>
  <si>
    <t>12.7, 12.6, 12.3, 12.2, 12.2, 12, 11.9, 11.8, 11.7, 11.7</t>
  </si>
  <si>
    <t>S758</t>
  </si>
  <si>
    <t>new_2138041_2139052</t>
  </si>
  <si>
    <t>LoTm, S3, S8, S7, S4, T5.0H, BT, T4.0H, Pyr, S6</t>
  </si>
  <si>
    <t>11.8, 11.8, 11.6, 11, 10.8, 10.5, 10.3, 10.2, 10, 9.96</t>
  </si>
  <si>
    <t>yodN</t>
  </si>
  <si>
    <t>BSU19670</t>
  </si>
  <si>
    <t>S8, S7, BT, S6, B36, G/S, Pyr, S5, B60, H2O2</t>
  </si>
  <si>
    <t>13.8, 13.7, 13.3, 13.3, 12.7, 11.6, 11.2, 10.4, 9.83, 9.81</t>
  </si>
  <si>
    <t>yozE</t>
  </si>
  <si>
    <t>BSU19680</t>
  </si>
  <si>
    <t>S8, S6, S5, S7, S4, S3, LPhT, BT, B36, B60</t>
  </si>
  <si>
    <t>14.5, 14.5, 14.3, 14.1, 13.8, 12.7, 12.5, 12.5, 12.4, 12</t>
  </si>
  <si>
    <t>S974</t>
  </si>
  <si>
    <t>new_2664534_2664730</t>
  </si>
  <si>
    <t>LoTm, S4, S3, S6, S5, B36, S7, B60, S8, BT</t>
  </si>
  <si>
    <t>12.2, 11.1, 11, 10.4, 10.3, 10.2, 9.58, 9.56, 9.4, 9.22</t>
  </si>
  <si>
    <t>cwlA</t>
  </si>
  <si>
    <t>BSU25900</t>
  </si>
  <si>
    <t>Etha, Diami, LPhT, dia15, dia5, LBGstat, H2O2, LBGtran, G135, LBGexp</t>
  </si>
  <si>
    <t>8.43, 8.17, 8.03, 7.9, 7.88, 7.87, 7.85, 7.78, 7.74, 7.7</t>
  </si>
  <si>
    <t>1.1;5.1</t>
  </si>
  <si>
    <t>Cellular processes,cell wall,cell wall degradation/ turnover;Prophages and mobile genetic elements,prophages,Skin element</t>
  </si>
  <si>
    <t>S128</t>
  </si>
  <si>
    <t>new_417763_418267_c</t>
  </si>
  <si>
    <t>S3, S4, LoTm, S5, S6, T5.0H, T4.0H, M9-stat, S8, T3.30H</t>
  </si>
  <si>
    <t>11.7, 11.4, 11.2, 10.9, 10.6, 10.1, 9.81, 9.62, 9.43, 9.38</t>
  </si>
  <si>
    <t>yclG</t>
  </si>
  <si>
    <t>BSU03680</t>
  </si>
  <si>
    <t>BT, B36, S8, Pyr, G180, G/S, G135, S7, B60, G150</t>
  </si>
  <si>
    <t>13.4, 12.9, 11, 9.46, 9.31, 9.24, 9.19, 9.06, 9.01, 8.94</t>
  </si>
  <si>
    <t>S271</t>
  </si>
  <si>
    <t>new_844073_844595_c</t>
  </si>
  <si>
    <t>S3, LoTm, S7, S4, S5, S8, S6, M9-stat, C30, Pyr</t>
  </si>
  <si>
    <t>10.5, 9.94, 9.77, 9.63, 9.45, 9.41, 9.39, 8.94, 8.71, 8.64</t>
  </si>
  <si>
    <t>yflD</t>
  </si>
  <si>
    <t>BSU07720</t>
  </si>
  <si>
    <t>Etha, Salt, Sw, C30, S8, M9-stat, S7, BC, Gly, Diami</t>
  </si>
  <si>
    <t>13, 12.5, 11.9, 11.7, 10.9, 10.6, 10.5, 10.4, 10.2, 10.2</t>
  </si>
  <si>
    <t>yflB</t>
  </si>
  <si>
    <t>BSU07735</t>
  </si>
  <si>
    <t>Etha, Salt, S6, S7, Sw, S8, B60, M9-stat, B36, LoTm</t>
  </si>
  <si>
    <t>11.9, 11.8, 11.6, 11.4, 11.4, 11.3, 11.2, 11.1, 11.1, 11</t>
  </si>
  <si>
    <t>S562</t>
  </si>
  <si>
    <t>new_1603592_1604734_c</t>
  </si>
  <si>
    <t>S8, S6, S7, S5, LoTm, S4, B36, T5.0H, BT, B60</t>
  </si>
  <si>
    <t>12.2, 12.2, 11.4, 11.3, 10.8, 10.3, 9.66, 9.58, 9.38, 8.98</t>
  </si>
  <si>
    <t>spoIIGA</t>
  </si>
  <si>
    <t>BSU15310</t>
  </si>
  <si>
    <t>T5.0H, M9-stat, T4.0H, S3, S2, T3.30H, S4, T3.0H, B60, LoTm</t>
  </si>
  <si>
    <t>14.3, 14.1, 13.7, 13.5, 13.3, 13.2, 13, 12.8, 12.8, 12.6</t>
  </si>
  <si>
    <t>3.3;3.4;4.1</t>
  </si>
  <si>
    <t>Information processing,protein synthesis, modification and degradation,protein modification;Information processing,regulation of gene expression,sigma factors and their control;Lifestyles,sporulation,sporulation/ other</t>
  </si>
  <si>
    <t>S37</t>
  </si>
  <si>
    <t>new_71190_71799_c</t>
  </si>
  <si>
    <t>S8, S6, S4, S5, S3, S7, M9-stat, T5.0H, LoTm, Pyr</t>
  </si>
  <si>
    <t>12.2, 12.2, 11.9, 11.8, 11.5, 11.5, 10.4, 10, 9.72, 9.68</t>
  </si>
  <si>
    <t>spoIIE</t>
  </si>
  <si>
    <t>BSU00640</t>
  </si>
  <si>
    <t>T5.0H, M9-stat, T4.0H, S2, T3.30H, S3, B36, T3.0H, B60, LoTm</t>
  </si>
  <si>
    <t>15.1, 14.3, 14.2, 14.1, 13.8, 13.7, 13.4, 13.2, 13.2, 13.1</t>
  </si>
  <si>
    <t>S745</t>
  </si>
  <si>
    <t>new_2104902_2106408</t>
  </si>
  <si>
    <t>S5, S6, S4, S8, S3, S7, T5.0H, B36, BT, T4.0H</t>
  </si>
  <si>
    <t>11.7, 11.6, 11.4, 10.8, 10.7, 10.6, 10, 9.59, 9.44, 9.19</t>
  </si>
  <si>
    <t>yocR</t>
  </si>
  <si>
    <t>BSU19340</t>
  </si>
  <si>
    <t>C30, LPh, HPh, MG+5, MG+25, MG+t5, BMM, Oxctl, MG+10, MG+15</t>
  </si>
  <si>
    <t>12.4, 11.9, 11.8, 11.7, 11.7, 11.6, 11.6, 11.6, 11.5, 11.5</t>
  </si>
  <si>
    <t>S1445</t>
  </si>
  <si>
    <t>new_3816846_3817724_c</t>
  </si>
  <si>
    <t>S4, S5, S3, S6, S7, S8, BT, B36, LoTm, B60</t>
  </si>
  <si>
    <t>12.2, 11.8, 11.6, 11.6, 11.4, 11.3, 10.9, 10.5, 10.4, 9.6</t>
  </si>
  <si>
    <t>clsB</t>
  </si>
  <si>
    <t>BSU37190</t>
  </si>
  <si>
    <t>S8, S6, S7, S5, S4, nit, ferm, BT, LoTm, S3</t>
  </si>
  <si>
    <t>12.2, 11.9, 11.6, 11, 9.68, 9.51, 9.35, 8.93, 8.68, 8.39</t>
  </si>
  <si>
    <t>ywjE</t>
  </si>
  <si>
    <t>S373</t>
  </si>
  <si>
    <t>new_1128482_1129270</t>
  </si>
  <si>
    <t>S4, S3, S5, S6, S7, T5.0H, M9-stat, S8, Pyr, G/S</t>
  </si>
  <si>
    <t>12.4, 12.4, 12, 11, 10.9, 10.2, 10.1, 9.71, 9.68, 9.66</t>
  </si>
  <si>
    <t>S1279</t>
  </si>
  <si>
    <t>new_3420519_3421486</t>
  </si>
  <si>
    <t>S3, S4, S7, S5, S8, S6, Etha, M9-stat, T5.0H, T4.0H</t>
  </si>
  <si>
    <t>12, 11.1, 10.9, 10.7, 10.7, 10.6, 10.1, 9.79, 9.72, 9.28</t>
  </si>
  <si>
    <t>Sig-</t>
  </si>
  <si>
    <t>lysP</t>
  </si>
  <si>
    <t>BSU33330</t>
  </si>
  <si>
    <t>UNK1, BMM, G135, G180, GM-0.1, MG+25, MG+60, MG+45, Cold, MG+15</t>
  </si>
  <si>
    <t>12.3, 12, 12, 11.8, 11.7, 11.6, 11.6, 11.6, 11.5, 11.5</t>
  </si>
  <si>
    <t>yvsH</t>
  </si>
  <si>
    <t>BSU_misc_RNA_54</t>
  </si>
  <si>
    <t>UNK1, G180, S8, MG+60, Cold, C30, MG+45, Oxctl, MG-0.2, MG+25</t>
  </si>
  <si>
    <t>13.7, 13.4, 13.4, 13.3, 13.3, 13.2, 13.1, 13.1, 13.1, 13.1</t>
  </si>
  <si>
    <t>sspJ</t>
  </si>
  <si>
    <t>BSU33340</t>
  </si>
  <si>
    <t>S7, S8, S5, S6, ferm, BT, nit, S4, G/S, Pyr</t>
  </si>
  <si>
    <t>16.4, 16.4, 16.4, 16.4, 15.5, 15.3, 15.1, 15.1, 14.5, 14.1</t>
  </si>
  <si>
    <t>S1388</t>
  </si>
  <si>
    <t>new_3717709_3717906_c</t>
  </si>
  <si>
    <t>S5, S6, S4, B60, S3, nit, G/S, SMMPr, S8, ferm</t>
  </si>
  <si>
    <t>13, 13, 10.7, 9.8, 9.78, 9.52, 9.38, 9.26, 9.23, 9.12</t>
  </si>
  <si>
    <t>cotG</t>
  </si>
  <si>
    <t>BSU36070</t>
  </si>
  <si>
    <t>S8, BT, B36, S7, G/S, S6, Pyr, B60, S0, S2</t>
  </si>
  <si>
    <t>16, 16, 15.9, 15.9, 15.6, 15.4, 15.2, 15, 13.8, 13</t>
  </si>
  <si>
    <t>S757</t>
  </si>
  <si>
    <t>new_2137815_2138036_c</t>
  </si>
  <si>
    <t>S8, S7, S6, BT, B36, Pyr, G/S, H2O2, S5, G135</t>
  </si>
  <si>
    <t>13.4, 12.9, 12.6, 12.5, 11.4, 10, 9.82, 9.42, 9.28, 9.04</t>
  </si>
  <si>
    <t>yoyF</t>
  </si>
  <si>
    <t>BSU19669</t>
  </si>
  <si>
    <t>S3, LoTm, S4, T5.0H, M9-stat, S5, T4.0H, T3.30H, S8, Pyr</t>
  </si>
  <si>
    <t>12.9, 12.5, 12.2, 12, 11.6, 11.5, 11.5, 11.1, 10.8, 10.8</t>
  </si>
  <si>
    <t>S1206</t>
  </si>
  <si>
    <t>new_3232483_3234571_c</t>
  </si>
  <si>
    <t>S8, BT, B36, S7, S6, Pyr, C30, B60, S5, G135</t>
  </si>
  <si>
    <t>13, 12.9, 12.4, 12.1, 11.9, 9.24, 9.21, 9.19, 9.15, 8.85</t>
  </si>
  <si>
    <t>yuxJ</t>
  </si>
  <si>
    <t>BSU31480</t>
  </si>
  <si>
    <t>Sw, BC, dia5, LBGtran, LBGstat, Diami, dia15, M40t90, T0.30H, Lbtran</t>
  </si>
  <si>
    <t>12.2, 11.7, 11.2, 11.1, 11, 11, 10.8, 10.7, 10.7, 10.6</t>
  </si>
  <si>
    <t>1.3;4.5</t>
  </si>
  <si>
    <t>Cellular processes,transporters,transporter/ other;Lifestyles,coping with stress,resistance against toxins/ antibiotics/ based on similarity</t>
  </si>
  <si>
    <t>pbpD</t>
  </si>
  <si>
    <t>BSU31490</t>
  </si>
  <si>
    <t>Sw, BC, LBGtran, LBGstat, C90, C30, BI, M0t90, LBGexp, G150</t>
  </si>
  <si>
    <t>13.4, 13.2, 13, 13, 13, 13, 12.8, 12.7, 12.7, 12.6</t>
  </si>
  <si>
    <t>Cellular processes,cell wall,cell wall synthesis</t>
  </si>
  <si>
    <t>S1234</t>
  </si>
  <si>
    <t>new_3298930_3299376</t>
  </si>
  <si>
    <t>S6, S8, S7, BT, B36, G/S, S5, Pyr, Cold, B60</t>
  </si>
  <si>
    <t>14, 14, 13.4, 12.3, 10.4, 10.4, 9.69, 9.56, 9.46, 9.22</t>
  </si>
  <si>
    <t>yuiC</t>
  </si>
  <si>
    <t>BSU32070</t>
  </si>
  <si>
    <t>S4, S3, S5, S7, S8, T5.0H, S6, Pyr, LoTm, T4.0H</t>
  </si>
  <si>
    <t>13.7, 13.7, 13.4, 13.1, 13.1, 12.6, 12.6, 12.4, 12.3, 12.2</t>
  </si>
  <si>
    <t>yuiB</t>
  </si>
  <si>
    <t>BSU32080</t>
  </si>
  <si>
    <t>T5.0H, T3.30H, T4.0H, HiOs, T3.0H, S3, T2.0H, T2.30H, S4, S5</t>
  </si>
  <si>
    <t>16.2, 16, 16, 15.9, 15.8, 15.7, 15.6, 15.6, 15.5, 15.3</t>
  </si>
  <si>
    <t>S1235</t>
  </si>
  <si>
    <t>new_3299378_3299588</t>
  </si>
  <si>
    <t>S8, S6, S7, BT, Cold, Gly, H2O2, G/S, C30, G180</t>
  </si>
  <si>
    <t>14.1, 13.5, 12.6, 11.9, 9.3, 9.06, 8.8, 8.78, 8.57, 8.47</t>
  </si>
  <si>
    <t>S1397</t>
  </si>
  <si>
    <t>new_3733968_3734142_c</t>
  </si>
  <si>
    <t>S6, S8, S7, S5, BT, B36, G/S, Pyr, B60, C30</t>
  </si>
  <si>
    <t>15, 14.8, 14.3, 13.3, 13.1, 11.3, 11.3, 11.2, 10.6, 9.95</t>
  </si>
  <si>
    <t>S1264</t>
  </si>
  <si>
    <t>new_3372473_3372739_c</t>
  </si>
  <si>
    <t>S8, S6, S7, BT, B36, G/S, B60, S5, Pyr, S3</t>
  </si>
  <si>
    <t>13.5, 13.4, 12.7, 11.4, 10.8, 9.27, 9.19, 8.89, 8.7, 8.11</t>
  </si>
  <si>
    <t>yuzL</t>
  </si>
  <si>
    <t>BSU32849</t>
  </si>
  <si>
    <t>S8, S5, S4, S7, S6, ferm, nit, BT, T5.0H, Pyr</t>
  </si>
  <si>
    <t>14.1, 14, 13.5, 13.5, 12.9, 11.9, 11.8, 11.5, 11.3, 11.2</t>
  </si>
  <si>
    <t>S1266</t>
  </si>
  <si>
    <t>new_3373649_3374171_c</t>
  </si>
  <si>
    <t>S8, S6, S7, BT, B36, B60, G/S, Pyr, S5, SMMPr</t>
  </si>
  <si>
    <t>13.3, 13.3, 12.7, 12.1, 11.9, 10, 9.72, 9.32, 8.93, 8.25</t>
  </si>
  <si>
    <t>yuzM</t>
  </si>
  <si>
    <t>BSU32859</t>
  </si>
  <si>
    <t>S5, S4, S8, S7, S6, BT, ferm, nit, T5.0H, S3</t>
  </si>
  <si>
    <t>13.9, 13.5, 13.5, 13.2, 12.9, 12.1, 11.9, 11.9, 11.8, 11.3</t>
  </si>
  <si>
    <t>yusN</t>
  </si>
  <si>
    <t>BSU32860</t>
  </si>
  <si>
    <t>S5, S8, S4, S7, S6, BT, nit, ferm, S3, T5.0H</t>
  </si>
  <si>
    <t>14, 14, 13.8, 13.5, 13.2, 12.4, 11.8, 11.8, 11.1, 11.1</t>
  </si>
  <si>
    <t>S166</t>
  </si>
  <si>
    <t>new_525021_528076_c</t>
  </si>
  <si>
    <t>S6, S8, S7, S5, B36, S4, B60, BT, Pyr, C30</t>
  </si>
  <si>
    <t>13.5, 13.3, 12.7, 12, 10.1, 10, 9.44, 9.35, 8.95, 8.9</t>
  </si>
  <si>
    <t>ydcG</t>
  </si>
  <si>
    <t>BSU04760</t>
  </si>
  <si>
    <t>Sw, BC, Diami, dia15, G180, Salt, LBGstat, dia5, G135, H2O2</t>
  </si>
  <si>
    <t>11.3, 11.3, 11.2, 11.2, 11.2, 11.1, 11.1, 11.1, 11, 11</t>
  </si>
  <si>
    <t>ydcH</t>
  </si>
  <si>
    <t>BSU04770</t>
  </si>
  <si>
    <t>Sw, BC, Diami, C90, G180, LBGstat, G135, Paraq, Oxctl, dia15</t>
  </si>
  <si>
    <t>11.7, 11.5, 11, 11, 11, 11, 10.9, 10.8, 10.8, 10.8</t>
  </si>
  <si>
    <t>ydcI</t>
  </si>
  <si>
    <t>BSU04780</t>
  </si>
  <si>
    <t>Etha, dia5, dia15, Diami, LBGtran, H2O2, M0t45, Mt0, M40t45, G180</t>
  </si>
  <si>
    <t>12.3, 12.2, 12.2, 12.1, 11.9, 11.9, 11.6, 11.6, 11.5, 11.5</t>
  </si>
  <si>
    <t>S477</t>
  </si>
  <si>
    <t>new_1399409_1400187</t>
  </si>
  <si>
    <t>S6, S8, S7, S5, BT, B36, S4, S3, Pyr, G/S</t>
  </si>
  <si>
    <t>13.3, 13.1, 12.9, 11.5, 11.1, 9.95, 9.92, 9.37, 9.3, 9.17</t>
  </si>
  <si>
    <t>ykoN</t>
  </si>
  <si>
    <t>BSU13350</t>
  </si>
  <si>
    <t>S8, S7, S6, S5, S4, S3, Cold, T5.0H, T1.0H, ferm</t>
  </si>
  <si>
    <t>10.3, 9.81, 9.29, 9.06, 8.8, 8.04, 7.96, 7.77, 7.77, 7.76</t>
  </si>
  <si>
    <t>S1562</t>
  </si>
  <si>
    <t>new_4167624_4168153</t>
  </si>
  <si>
    <t>S8, S6, S7, BT, S5, B36, C30, B60, G/S, Pyr</t>
  </si>
  <si>
    <t>13.4, 13.3, 12.5, 12.4, 12.2, 11.5, 10.2, 10.1, 9.48, 9.31</t>
  </si>
  <si>
    <t>yybR</t>
  </si>
  <si>
    <t>BSU40540</t>
  </si>
  <si>
    <t>dia5, Diami, dia15, Salt, LPhT, Etha, H2O2, Paraq, S8, Oxctl</t>
  </si>
  <si>
    <t>15.2, 14.9, 13.5, 12.9, 12.8, 12.6, 12.1, 11.7, 11.5, 11.4</t>
  </si>
  <si>
    <t>S872</t>
  </si>
  <si>
    <t>new_2408773_2409563</t>
  </si>
  <si>
    <t>S8, S6, S7, S5, BT, B36, Pyr, G/S, B60, nit</t>
  </si>
  <si>
    <t>14.3, 14.3, 13.7, 12.3, 11.6, 11.6, 9.8, 9.75, 9.66, 9.13</t>
  </si>
  <si>
    <t>ypbB</t>
  </si>
  <si>
    <t>BSU23030</t>
  </si>
  <si>
    <t>LBGstat, LBGtran, M0t90, T1.30H, T2.0H, T2.30H, Lbstat, T3.0H, BC, T3.30H</t>
  </si>
  <si>
    <t>12.2, 12.1, 12.1, 12, 12, 12, 12, 12, 11.9, 11.9</t>
  </si>
  <si>
    <t>S81</t>
  </si>
  <si>
    <t>new_234998_235624</t>
  </si>
  <si>
    <t>S6, S8, S7, S5, BT, B36, G/S, C30, Pyr, B60</t>
  </si>
  <si>
    <t>13.7, 13.6, 13.4, 11.5, 11.4, 9.76, 9.32, 9.17, 9.04, 8.32</t>
  </si>
  <si>
    <t>glpT</t>
  </si>
  <si>
    <t>BSU02140</t>
  </si>
  <si>
    <t>G150, Oxctl, Diami, Paraq, S0, Lbexp, Mt0, dia0, H2O2, dia5</t>
  </si>
  <si>
    <t>15.1, 13.8, 13.2, 13.1, 13, 12.2, 11.9, 11.9, 11.9, 11.9</t>
  </si>
  <si>
    <t>1.3;2.3;2.5</t>
  </si>
  <si>
    <t>Cellular processes,transporters,transporter/ other;Metabolism,carbon metabolism,utilization of specific carbon sources;Metabolism,lipid metabolism,utilization of lipids</t>
  </si>
  <si>
    <t>S195</t>
  </si>
  <si>
    <t>new_600907_601740_c</t>
  </si>
  <si>
    <t>S6, S8, S7, S5, BT, B36, G/S, Pyr, nit, B60</t>
  </si>
  <si>
    <t>14, 13.6, 13.2, 12.2, 12, 10.5, 9.83, 9.75, 8.91, 8.79</t>
  </si>
  <si>
    <t>ydfS</t>
  </si>
  <si>
    <t>BSU05540</t>
  </si>
  <si>
    <t>S8, S7, S5, S4, S6, Diami, H2O2, dia15, LBGstat, ferm</t>
  </si>
  <si>
    <t>11.8, 11.5, 10.9, 10.7, 9.9, 9.63, 9.54, 9.43, 9.37, 9.32</t>
  </si>
  <si>
    <t>S944</t>
  </si>
  <si>
    <t>new_2593286_2594087</t>
  </si>
  <si>
    <t>S6, S7, C30, S8, S5, G135, C90, Gly, LoTm, Sw</t>
  </si>
  <si>
    <t>10.6, 10.2, 10, 9.86, 9.64, 8.99, 8.64, 8.64, 8.59, 8.56</t>
  </si>
  <si>
    <t>nfo</t>
  </si>
  <si>
    <t>BSU25130</t>
  </si>
  <si>
    <t>Cold, LBGstat, LPhT, G135, Paraq, G180, C30, Oxctl, G150, HPh</t>
  </si>
  <si>
    <t>14.4, 14.2, 14, 13.8, 13.6, 13.6, 13.5, 13.5, 13.4, 13.3</t>
  </si>
  <si>
    <t>3.1;4.1</t>
  </si>
  <si>
    <t>Information processing,genetics,DNA repair/ recombination;Lifestyles,sporulation,sporulation proteins</t>
  </si>
  <si>
    <t>S1202</t>
  </si>
  <si>
    <t>new_3225687_3226671</t>
  </si>
  <si>
    <t>LoTm, C30, Salt, S7, S5, S8, Sw, S3, C90, S6</t>
  </si>
  <si>
    <t>10.5, 9.94, 9.79, 9.57, 9.39, 9.14, 9.13, 9.08, 9.02, 8.89</t>
  </si>
  <si>
    <t>SigB</t>
  </si>
  <si>
    <t>yugH</t>
  </si>
  <si>
    <t>BSU31400</t>
  </si>
  <si>
    <t>C30, Sw, UNK1, Fru, MG+60, MG+45, Mal, MG+90, BMM, MG+t5</t>
  </si>
  <si>
    <t>13.1, 13.1, 13, 13, 13, 13, 13, 13, 13, 12.9</t>
  </si>
  <si>
    <t>alaT</t>
  </si>
  <si>
    <t>S109</t>
  </si>
  <si>
    <t>new_335729_336091_c</t>
  </si>
  <si>
    <t>12.4, 12.1, 12, 11.7, 10.6, 10.3, 10.2, 9.98, 9.18, 8.96</t>
  </si>
  <si>
    <t>ycgG</t>
  </si>
  <si>
    <t>BSU03100</t>
  </si>
  <si>
    <t>S6, S7, S8, S5, BT, S3, B36, G/S, LoTm, G135</t>
  </si>
  <si>
    <t>13.4, 13.1, 13, 12.4, 11.9, 11.9, 11.8, 11.4, 11.2, 11.1</t>
  </si>
  <si>
    <t>S1265</t>
  </si>
  <si>
    <t>new_3372716_3373742</t>
  </si>
  <si>
    <t>S8, S5, S7, S4, S6, nit, ferm, T5.0H, S3, LoTm</t>
  </si>
  <si>
    <t>11.8, 11.6, 11.1, 11.1, 10.5, 10.3, 10.2, 9.65, 9.24, 8.97</t>
  </si>
  <si>
    <t>fadM</t>
  </si>
  <si>
    <t>BSU32850</t>
  </si>
  <si>
    <t>S6, S8, S7, BT, B36, S5, B60, G/S, Pyr, S4</t>
  </si>
  <si>
    <t>13.7, 13.7, 13.1, 12, 11.4, 10.7, 9.53, 9.42, 9.09, 8.62</t>
  </si>
  <si>
    <t>Metabolism,lipid metabolism,utilization of lipids</t>
  </si>
  <si>
    <t>S656</t>
  </si>
  <si>
    <t>new_1915794_1916005_c</t>
  </si>
  <si>
    <t>S8, S5, S7, S6, S4, ferm, nit, BT, Pyr, G/S</t>
  </si>
  <si>
    <t>12.6, 11.8, 11.5, 10.5, 10.1, 9.6, 9.58, 8.94, 8.75, 8.43</t>
  </si>
  <si>
    <t>yndL</t>
  </si>
  <si>
    <t>BSU17820</t>
  </si>
  <si>
    <t>S6, S8, S7, S5, BT, B36, G/S, Pyr, S4, B60</t>
  </si>
  <si>
    <t>16, 15.7, 15.6, 14.1, 13.2, 10.7, 10.1, 9.79, 9.06, 9</t>
  </si>
  <si>
    <t>S1042</t>
  </si>
  <si>
    <t>new_2806566_2806915</t>
  </si>
  <si>
    <t>S8, S5, S6, S7, S4, C30, nit, ferm, G135, T5.0H</t>
  </si>
  <si>
    <t>11.7, 11.5, 11.2, 11, 10.5, 9.99, 9.69, 9.6, 9.17, 9.03</t>
  </si>
  <si>
    <t>yrrC</t>
  </si>
  <si>
    <t>BSU27480</t>
  </si>
  <si>
    <t>H2O2, dia15, G135, Paraq, G180, G150, Oxctl, Diami, Cold, LBGexp</t>
  </si>
  <si>
    <t>13.4, 13.2, 12.8, 12.7, 12.7, 12.6, 12.3, 12.3, 12.2, 12.2</t>
  </si>
  <si>
    <t>Information processing,genetics,genetics/ other/ based on similarity</t>
  </si>
  <si>
    <t>S1241</t>
  </si>
  <si>
    <t>new_3302895_3303142_c</t>
  </si>
  <si>
    <t>S8, S5, S6, S7, S4, ferm, nit, C30, Pyr, T5.0H</t>
  </si>
  <si>
    <t>11.8, 11.8, 11.6, 11.4, 9.89, 9.76, 9.73, 9.05, 8.83, 8.57</t>
  </si>
  <si>
    <t>guaC</t>
  </si>
  <si>
    <t>BSU32130</t>
  </si>
  <si>
    <t>LBGstat, MG+15, B60, LPhT, MG+10, B36, MG+5, MG+t5, MG+25, G180</t>
  </si>
  <si>
    <t>13.6, 12.9, 12.7, 12.5, 12.3, 12.1, 12, 11.8, 11.6, 11.5</t>
  </si>
  <si>
    <t>2.6</t>
  </si>
  <si>
    <t>Metabolism,nucleotide metabolism,biosynthesis/ acquisition of nucleotides</t>
  </si>
  <si>
    <t>S1082</t>
  </si>
  <si>
    <t>new_2930783_2931047</t>
  </si>
  <si>
    <t>S8, S7, S6, BT, C30, B36, S5, Pyr, C90, Glucon</t>
  </si>
  <si>
    <t>13, 12.3, 12.2, 10.6, 10.3, 9.22, 9.12, 8.42, 8.42, 8.35</t>
  </si>
  <si>
    <t>ysgA</t>
  </si>
  <si>
    <t>BSU28650</t>
  </si>
  <si>
    <t>G135, C90, Cold, C30, G180, Sw, G150, LPh, LBGexp, Oxctl</t>
  </si>
  <si>
    <t>12.3, 12.2, 12.1, 12.1, 12, 12, 12, 11.8, 11.7, 11.7</t>
  </si>
  <si>
    <t>S425</t>
  </si>
  <si>
    <t>new_1253669_1254769</t>
  </si>
  <si>
    <t>S8, S6, S7, B36, S5, C30, BT, dia15, Diami, H2O2</t>
  </si>
  <si>
    <t>11.8, 11.6, 11, 9.53, 9.36, 8.75, 8.35, 8.27, 8.05, 7.98</t>
  </si>
  <si>
    <t>SigK, SigK</t>
  </si>
  <si>
    <t>yjcD</t>
  </si>
  <si>
    <t>BSU11820</t>
  </si>
  <si>
    <t>G180, G135, G150, Paraq, H2O2, Oxctl, LBGexp, dia0, C30, MG+10</t>
  </si>
  <si>
    <t>11.5, 11.5, 11.3, 11.2, 11.1, 11, 10.9, 10.5, 10.5, 10.4</t>
  </si>
  <si>
    <t>Information processing,genetics,DNA repair/ recombination/ based on similarity</t>
  </si>
  <si>
    <t>S657</t>
  </si>
  <si>
    <t>new_1916003_1916622</t>
  </si>
  <si>
    <t>S8, S6, S7, S5, C30, BT, G135, LBGstat, GM+150, M/G</t>
  </si>
  <si>
    <t>12.5, 12.2, 12.1, 9.05, 8.48, 8.29, 7.97, 7.9, 7.89, 7.88</t>
  </si>
  <si>
    <t>Sig-, SigK</t>
  </si>
  <si>
    <t>yndM</t>
  </si>
  <si>
    <t>BSU17830</t>
  </si>
  <si>
    <t>S8, S5, S7, S6, nit, S4, ferm, BT, Pyr, G/S</t>
  </si>
  <si>
    <t>14.3, 14.2, 14, 13.7, 12.1, 12, 11.9, 11.5, 11.2, 10.9</t>
  </si>
  <si>
    <t>S841</t>
  </si>
  <si>
    <t>new_2337997_2338147</t>
  </si>
  <si>
    <t>S6, S8, S7, BT, S5, B36, B60, Pyr, G/S, nit</t>
  </si>
  <si>
    <t>11.7, 11.6, 11.2, 11, 10.2, 9.62, 8.64, 8.53, 8.36, 8</t>
  </si>
  <si>
    <t>yppG</t>
  </si>
  <si>
    <t>BSU22250</t>
  </si>
  <si>
    <t>S8, S7, S6, S5, BT, B36, S4, Pyr, G/S, B60</t>
  </si>
  <si>
    <t>15.1, 15, 14.7, 12.7, 12.6, 11.7, 11, 10.6, 10.5, 10.3</t>
  </si>
  <si>
    <t>S751</t>
  </si>
  <si>
    <t>new_2123802_2124020</t>
  </si>
  <si>
    <t>S6, S8, S7, BT, S5, B36, G/S, Pyr, B60, SMMPr</t>
  </si>
  <si>
    <t>12.6, 12.1, 12, 11.2, 10.5, 9.69, 8.57, 8.27, 7.91, 7.86</t>
  </si>
  <si>
    <t>yojE</t>
  </si>
  <si>
    <t>BSU19480</t>
  </si>
  <si>
    <t>G180, LBGtran, G135, G150, Lbtran, Cold, LBGstat, LBGexp, M40t45, Paraq</t>
  </si>
  <si>
    <t>11.5, 11.4, 11.4, 11.4, 11.3, 11.1, 11, 11, 10.7, 10.6</t>
  </si>
  <si>
    <t>S885</t>
  </si>
  <si>
    <t>new_2433788_2434859</t>
  </si>
  <si>
    <t>S6, S8, S7, BT, S5, B36, S4, Pyr, G/S, C30</t>
  </si>
  <si>
    <t>12.3, 12, 11.7, 10.9, 10.7, 9.05, 8.96, 8.59, 8.35, 8.34</t>
  </si>
  <si>
    <t>ypuC</t>
  </si>
  <si>
    <t>BSU23329</t>
  </si>
  <si>
    <t>Etha, Salt, S7, Sw, S8, S6, H2O2, Heat, dia15, S3</t>
  </si>
  <si>
    <t>10.4, 9.9, 9.24, 9.09, 8.94, 8.71, 8.68, 8.61, 8.52, 8.38</t>
  </si>
  <si>
    <t>ypuC/1</t>
  </si>
  <si>
    <t>6.8</t>
  </si>
  <si>
    <t>Groups of genes,pseudogenes,NA</t>
  </si>
  <si>
    <t>BSU23330</t>
  </si>
  <si>
    <t>Etha, Salt, S8, S7, Sw, S6, H2O2, BT, Heat, S4</t>
  </si>
  <si>
    <t>10.5, 9.64, 9.03, 8.95, 8.91, 8.78, 8.62, 8.51, 8.49, 8.48</t>
  </si>
  <si>
    <t>ypuC/2</t>
  </si>
  <si>
    <t>ypuB</t>
  </si>
  <si>
    <t>BSU23340</t>
  </si>
  <si>
    <t>Etha, Salt, S4, S8, S3, H2O2, S5, Sw, S7, S6</t>
  </si>
  <si>
    <t>10.3, 9.22, 9.01, 8.8, 8.67, 8.59, 8.46, 8.43, 8.4, 8.39</t>
  </si>
  <si>
    <t>S1178</t>
  </si>
  <si>
    <t>new_3154077_3154734_c</t>
  </si>
  <si>
    <t>S8, S6, S7, BT, B36, S5, S4, G/S, Pyr, S3</t>
  </si>
  <si>
    <t>12.5, 12, 11.8, 10.1, 9.08, 8.55, 8.41, 8.32, 8.25, 7.98</t>
  </si>
  <si>
    <t>yteA</t>
  </si>
  <si>
    <t>BSU30840</t>
  </si>
  <si>
    <t>S8, S5, S6, S7, BT, nit, ferm, S4, Pyr, G/S</t>
  </si>
  <si>
    <t>13.6, 13.6, 13.3, 13, 11.8, 11.2, 11, 10.8, 10.1, 10.1</t>
  </si>
  <si>
    <t>S268</t>
  </si>
  <si>
    <t>new_840528_841664_c</t>
  </si>
  <si>
    <t>S6, S8, S7, S5, BT, C30, Paraq, B36, G180, Pyr</t>
  </si>
  <si>
    <t>12.1, 11.3, 10.9, 9.77, 9.48, 8.32, 8, 7.97, 7.93, 7.87</t>
  </si>
  <si>
    <t>nagP</t>
  </si>
  <si>
    <t>BSU07700</t>
  </si>
  <si>
    <t>T5.0H, T4.0H, T3.30H, T3.0H, S8, B60, LPhT, Mt0, Lbexp, B36</t>
  </si>
  <si>
    <t>13.6, 13.2, 12.8, 12.5, 12.5, 12.4, 12.4, 12.3, 12.3, 12.2</t>
  </si>
  <si>
    <t>1.3;2.3;6.6</t>
  </si>
  <si>
    <t>Cellular processes,transporters,phosphotransferase system;Metabolism,carbon metabolism,utilization of specific carbon sources;Groups of genes,phosphoproteins,NA</t>
  </si>
  <si>
    <t>S1083</t>
  </si>
  <si>
    <t>new_2931889_2933301_c</t>
  </si>
  <si>
    <t>S6, S8, S7, BT, S5, C30, B36, S4, B60, C90</t>
  </si>
  <si>
    <t>12, 11.9, 11.1, 10.4, 9.45, 9.24, 9.23, 8.06, 7.98, 7.96</t>
  </si>
  <si>
    <t>sspI</t>
  </si>
  <si>
    <t>BSU28660</t>
  </si>
  <si>
    <t>S8, S5, S7, S6, S4, BT, Pyr, G/S, nit, ferm</t>
  </si>
  <si>
    <t>13.8, 13.4, 13.3, 13.2, 12.8, 11.7, 10.5, 10.5, 10.5, 10.3</t>
  </si>
  <si>
    <t>ysfB</t>
  </si>
  <si>
    <t>BSU28670</t>
  </si>
  <si>
    <t>S8, S7, S6, Lbstat, M0t90, S5, LBGstat, LBGtran, M40t90, Lbtran</t>
  </si>
  <si>
    <t>11, 10.7, 10.7, 10.4, 10.4, 10.4, 10.4, 10.3, 10.3, 10.3</t>
  </si>
  <si>
    <t>glcD</t>
  </si>
  <si>
    <t>BSU28680</t>
  </si>
  <si>
    <t>GM+5, GM+10, GM+15, GM+25, B60, B36, LBGstat, GM+45, M0t45, dia0</t>
  </si>
  <si>
    <t>15, 14.9, 14.6, 14.2, 14, 14, 13.8, 13.6, 13.4, 13.1</t>
  </si>
  <si>
    <t>ysfC</t>
  </si>
  <si>
    <t>S379</t>
  </si>
  <si>
    <t>new_1147493_1148466_c</t>
  </si>
  <si>
    <t>S6, S8, S7, BT, C30, B36, S5, C90, Pyr, B60</t>
  </si>
  <si>
    <t>11.7, 11.5, 10.7, 9.43, 8.87, 8.68, 8.12, 8.04, 7.59, 7.52</t>
  </si>
  <si>
    <t>sbcC</t>
  </si>
  <si>
    <t>BSU10650</t>
  </si>
  <si>
    <t>H2O2, LBGtran, Heat, C90, LBGstat, Lbstat, HiTm, dia15, M40t90, M40t45</t>
  </si>
  <si>
    <t>12.5, 12.4, 12.3, 12.2, 12.2, 12.1, 12.1, 12, 11.9, 11.9</t>
  </si>
  <si>
    <t>3.1;3.1;4.2</t>
  </si>
  <si>
    <t>Information processing,genetics,DNA repair/ recombination;Information processing,genetics,genetic competence;Lifestyles,genetic competence,NA</t>
  </si>
  <si>
    <t>yisB</t>
  </si>
  <si>
    <t>BSU10660</t>
  </si>
  <si>
    <t>S8, Heat, H2O2, HiTm, C90, Lbstat, LBGtran, S7, Lbtran, Gly</t>
  </si>
  <si>
    <t>12.2, 12.1, 12.1, 11.9, 11.8, 11.8, 11.7, 11.7, 11.7, 11.7</t>
  </si>
  <si>
    <t>S422</t>
  </si>
  <si>
    <t>new_1252061_1252565_c</t>
  </si>
  <si>
    <t>S8, S6, S7, BT, S5, B36, Pyr, C30, G/S, nit</t>
  </si>
  <si>
    <t>12, 11.9, 11.3, 9.46, 8.27, 8.21, 8.11, 7.85, 7.84, 7.67</t>
  </si>
  <si>
    <t>yjcA</t>
  </si>
  <si>
    <t>BSU11790</t>
  </si>
  <si>
    <t>S4, S5, S8, S3, S7, S6, BT, B36, G/S, LoTm</t>
  </si>
  <si>
    <t>12.5, 12.4, 12.4, 12.3, 12.1, 12, 11.9, 11.8, 10.8, 10.8</t>
  </si>
  <si>
    <t>S1191</t>
  </si>
  <si>
    <t>new_3213329_3216149</t>
  </si>
  <si>
    <t>S6, S8, S7, BT, S5, C30, B36, Pyr, BC, C90</t>
  </si>
  <si>
    <t>12.1, 12, 11.2, 8.9, 8.55, 8.53, 8.06, 7.93, 7.71, 7.69</t>
  </si>
  <si>
    <t>yuzH</t>
  </si>
  <si>
    <t>BSU31279</t>
  </si>
  <si>
    <t>Etha, Salt, Sw, Gly, BC, M9-stat, Lbstat, S8, Heat, LPhT</t>
  </si>
  <si>
    <t>14.2, 12.4, 12.4, 12, 11.7, 11.6, 11.2, 11.1, 11, 10.8</t>
  </si>
  <si>
    <t>yugU</t>
  </si>
  <si>
    <t>BSU31280</t>
  </si>
  <si>
    <t>Etha, Salt, Gly, Sw, M9-stat, BC, Lbstat, Heat, HiTm, S0</t>
  </si>
  <si>
    <t>14.4, 12.7, 12.7, 12.6, 12.3, 12, 11.5, 11.2, 11.1, 10.9</t>
  </si>
  <si>
    <t>yugT</t>
  </si>
  <si>
    <t>BSU31290</t>
  </si>
  <si>
    <t>S4, S5, S3, S6, S7, B36, S8, BT, LoTm, B60</t>
  </si>
  <si>
    <t>13.1, 12.9, 12.9, 12.3, 12.3, 12.2, 12, 11.6, 11.5, 10.9</t>
  </si>
  <si>
    <t>S1237</t>
  </si>
  <si>
    <t>new_3299701_3300252</t>
  </si>
  <si>
    <t>S6, S8, S7, Cold, H2O2, BC, Sw, Pyr, BT, C30</t>
  </si>
  <si>
    <t>11.1, 10.9, 10.1, 8.64, 8.47, 8.26, 8.25, 8.23, 8.16, 8.15</t>
  </si>
  <si>
    <t>yuiA</t>
  </si>
  <si>
    <t>BSU32090</t>
  </si>
  <si>
    <t>T5.0H, T4.0H, T3.30H, T3.0H, T2.30H, T2.0H, HiOs, S3, HiTm, S4</t>
  </si>
  <si>
    <t>15.9, 15.7, 15.7, 15.7, 15.5, 15.4, 15.4, 15, 14.9, 14.7</t>
  </si>
  <si>
    <t>yumB</t>
  </si>
  <si>
    <t>BSU32100</t>
  </si>
  <si>
    <t>S8, S5, S7, S6, S4, Salt, S3, Etha, B36, Sw</t>
  </si>
  <si>
    <t>13.7, 13.5, 13.5, 13.4, 13.2, 12.8, 12.6, 12.1, 12, 11.4</t>
  </si>
  <si>
    <t>S58</t>
  </si>
  <si>
    <t>new_153039_153507_c</t>
  </si>
  <si>
    <t>S6, S8, S7, C30, G135, BT, S5, C90, M/G, Pyr</t>
  </si>
  <si>
    <t>11.2, 10.7, 10.3, 9.9, 8.73, 8.61, 8.6, 8.45, 8.01, 7.95</t>
  </si>
  <si>
    <t>truA</t>
  </si>
  <si>
    <t>BSU01480</t>
  </si>
  <si>
    <t>G135, G180, H2O2, Oxctl, Cold, G150, LBGexp, Paraq, Diami, LPh</t>
  </si>
  <si>
    <t>15.4, 15.3, 15.2, 15.1, 15.1, 15.1, 15, 15, 14.8, 14.6</t>
  </si>
  <si>
    <t>3.3;6.7</t>
  </si>
  <si>
    <t>Information processing,protein synthesis, modification and degradation,translation;Groups of genes,universally conserved proteins,NA</t>
  </si>
  <si>
    <t>S1038</t>
  </si>
  <si>
    <t>new_2798008_2799197</t>
  </si>
  <si>
    <t>S6, C30, C90, S8, S7, Gly, G135, Fru, G180, M/G</t>
  </si>
  <si>
    <t>10.4, 10.3, 9.4, 9.23, 8.83, 8.53, 8.41, 8.26, 7.97, 7.96</t>
  </si>
  <si>
    <t>yrzL</t>
  </si>
  <si>
    <t>BSU27400</t>
  </si>
  <si>
    <t>LBGtran, G180, LBGexp, G135, G150, LBGstat, C30, LoTm, M0t90, Oxctl</t>
  </si>
  <si>
    <t>14, 13.7, 13.7, 13.7, 13.7, 13.6, 13.6, 13.5, 13.5, 13.5</t>
  </si>
  <si>
    <t>alaS</t>
  </si>
  <si>
    <t>BSU27410</t>
  </si>
  <si>
    <t>LBGtran, G150, LBGexp, G180, G135, C30, LBGstat, Oxctl, Paraq, C90</t>
  </si>
  <si>
    <t>13.5, 13.5, 13.5, 13.5, 13.4, 13.4, 13.3, 13.2, 13.1, 13.1</t>
  </si>
  <si>
    <t>S1179</t>
  </si>
  <si>
    <t>new_3159185_3159752</t>
  </si>
  <si>
    <t>S8, S7, BT, S6, C30, Pyr, S5, G/S, C90, Glucon</t>
  </si>
  <si>
    <t>12, 10.8, 10.8, 10.6, 9.06, 8.99, 8.77, 8.68, 8.21, 8.02</t>
  </si>
  <si>
    <t>ytxO</t>
  </si>
  <si>
    <t>BSU30890</t>
  </si>
  <si>
    <t>S7, S8, S6, BT, B36, G/S, Pyr, B60, S5, Glucon</t>
  </si>
  <si>
    <t>15.8, 15.7, 14.9, 14.5, 13.2, 12.3, 11.7, 10.7, 10.7, 9.87</t>
  </si>
  <si>
    <t>cotS</t>
  </si>
  <si>
    <t>BSU30900</t>
  </si>
  <si>
    <t>15.3, 15.1, 14.4, 14.1, 13.1, 12.2, 11.5, 10.3, 10, 9.42</t>
  </si>
  <si>
    <t>S400</t>
  </si>
  <si>
    <t>new_1205658_1206260_c</t>
  </si>
  <si>
    <t>S8, S6, S7, C30, BT, S4, S5, Pyr, S3, C90</t>
  </si>
  <si>
    <t>11.5, 10.5, 10.4, 9.55, 9.39, 8.48, 8.4, 8.26, 8.16, 8.02</t>
  </si>
  <si>
    <t>yjaU</t>
  </si>
  <si>
    <t>BSU11280</t>
  </si>
  <si>
    <t>BT, B36, S8, S7, G/S, Pyr, S6, B60, Glucon, MG+5</t>
  </si>
  <si>
    <t>14.1, 13.3, 12.4, 11.9, 11.5, 11.3, 11, 10.2, 9.86, 9.76</t>
  </si>
  <si>
    <t>yjaV</t>
  </si>
  <si>
    <t>BSU11290</t>
  </si>
  <si>
    <t>S4, S5, S6, S8, S3, S7, T5.0H, B36, LoTm, T4.0H</t>
  </si>
  <si>
    <t>13.1, 13, 12.6, 12.6, 12.6, 12.5, 12.2, 11.7, 11.4, 11.3</t>
  </si>
  <si>
    <t>2.13;4.1</t>
  </si>
  <si>
    <t>Metabolism,poorly characterized/ putative enzymes,NA;Lifestyles,sporulation,sporulation proteins</t>
  </si>
  <si>
    <t>S1180</t>
  </si>
  <si>
    <t>new_3170472_3171891</t>
  </si>
  <si>
    <t>S8, S7, S6, C30, BT, Pyr, G/S, S2, C90, BC</t>
  </si>
  <si>
    <t>12, 11.1, 10.9, 9.85, 9.07, 8.91, 8.39, 8.25, 8.21, 8.21</t>
  </si>
  <si>
    <t>glgB</t>
  </si>
  <si>
    <t>BSU30980</t>
  </si>
  <si>
    <t>S4, S3, S5, T5.0H, B36, S6, S7, LoTm, S2, BT</t>
  </si>
  <si>
    <t>14.3, 14.3, 14, 13.6, 13.4, 13.3, 13.2, 13.1, 13.1, 13</t>
  </si>
  <si>
    <t>2.12;4.1</t>
  </si>
  <si>
    <t>Metabolism,other metabolic pathways,biosynthesis of glycogen;Lifestyles,sporulation,sporulation proteins</t>
  </si>
  <si>
    <t>S675</t>
  </si>
  <si>
    <t>new_1940412_1941158_c</t>
  </si>
  <si>
    <t>S6, S8, S7, S5, BT, C30, B36, S4, LoTm, B60</t>
  </si>
  <si>
    <t>11.4, 10.2, 9.8, 9.5, 9.08, 8.66, 8.65, 8.25, 7.98, 7.86</t>
  </si>
  <si>
    <t>eglS</t>
  </si>
  <si>
    <t>BSU18130</t>
  </si>
  <si>
    <t>LBGstat, S6, LoTm, S5, LBGtran, S4, S3, LPhT, HiTm, M0t90</t>
  </si>
  <si>
    <t>11.1, 10.2, 9.95, 9.8, 9.7, 9.69, 9.66, 9.5, 9.47, 9.31</t>
  </si>
  <si>
    <t>S1054</t>
  </si>
  <si>
    <t>new_2843111_2843532</t>
  </si>
  <si>
    <t>S8, S6, S7, BT, C30, S5, S4, LoTm, C90, S3</t>
  </si>
  <si>
    <t>11.1, 10.3, 9.76, 8.82, 8.73, 8.67, 8.3, 8.29, 7.98, 7.97</t>
  </si>
  <si>
    <t>yrbC</t>
  </si>
  <si>
    <t>BSU27820</t>
  </si>
  <si>
    <t>Diami, dia15, Etha, dia5, H2O2, LBGstat, LPhT, Heat, Salt, Paraq</t>
  </si>
  <si>
    <t>12.3, 12.3, 12.3, 12, 11.6, 11.4, 11.2, 11, 10.7, 10.6</t>
  </si>
  <si>
    <t>S651</t>
  </si>
  <si>
    <t>new_1912142_1913240_c</t>
  </si>
  <si>
    <t>S8, S6, S7, S5, T0.30H, T2.0H, GM+150, BT, T1.30H, T-4.40H</t>
  </si>
  <si>
    <t>12.2, 12, 11.5, 10.1, 9.28, 9.17, 9.16, 9.14, 9.08, 9.08</t>
  </si>
  <si>
    <t>yndG</t>
  </si>
  <si>
    <t>BSU17780</t>
  </si>
  <si>
    <t>LBGstat, LoTm, LBGexp, Cold, dia0, LBGtran, LPh, Oxctl, G150, GM+90</t>
  </si>
  <si>
    <t>11.3, 10.7, 10.5, 10.4, 10.3, 10.3, 10.2, 10.2, 10.2, 10.2</t>
  </si>
  <si>
    <t>yndH</t>
  </si>
  <si>
    <t>BSU17790</t>
  </si>
  <si>
    <t>LBGstat, LoTm, C30, dia0, LBGtran, LBGexp, Oxctl, LPh, Lbexp, G150</t>
  </si>
  <si>
    <t>11.3, 10.9, 10.8, 10.7, 10.6, 10.6, 10.6, 10.5, 10.5, 10.5</t>
  </si>
  <si>
    <t>yndJ</t>
  </si>
  <si>
    <t>BSU17800</t>
  </si>
  <si>
    <t>LBGexp, S0, dia0, Lbexp, G150, LBGtran, LBGstat, C30, Paraq, LPh</t>
  </si>
  <si>
    <t>10.4, 10.4, 10.3, 10.3, 10.2, 10.2, 10.2, 10.1, 10.1, 10.1</t>
  </si>
  <si>
    <t>S984</t>
  </si>
  <si>
    <t>new_2701783_2703117</t>
  </si>
  <si>
    <t>S8, S6, S7, S5, S4, BT, B36, dia15, C30, H2O2</t>
  </si>
  <si>
    <t>12, 11.8, 10.8, 10.7, 9.44, 9.17, 8.96, 8.55, 8.42, 8.35</t>
  </si>
  <si>
    <t>yrkS</t>
  </si>
  <si>
    <t>BSU26400</t>
  </si>
  <si>
    <t>B36, S4, S6, LoTm, S8, Etha, S3, dia5, dia15, S7</t>
  </si>
  <si>
    <t>11.3, 11.1, 11.1, 11, 10.7, 10.7, 10.7, 10.7, 10.4, 10.4</t>
  </si>
  <si>
    <t>psiE</t>
  </si>
  <si>
    <t>BSU26410</t>
  </si>
  <si>
    <t>LBGstat, S8, Etha, dia15, Lbstat, S3, H2O2, S6, S7, Sw</t>
  </si>
  <si>
    <t>10.6, 10.4, 9.99, 9.97, 9.94, 9.73, 9.71, 9.71, 9.66, 9.5</t>
  </si>
  <si>
    <t>yrkR</t>
  </si>
  <si>
    <t>S1557</t>
  </si>
  <si>
    <t>new_4159457_4159757_c</t>
  </si>
  <si>
    <t>S6, S8, S7, S5, S4, BT, B36, T5.0H, S3, C30</t>
  </si>
  <si>
    <t>12.1, 11.9, 11.5, 11.2, 10.4, 9.61, 9.55, 9.05, 8.99, 8.99</t>
  </si>
  <si>
    <t>yycC</t>
  </si>
  <si>
    <t>BSU40470</t>
  </si>
  <si>
    <t>Sw, LoTm, Gly, B60, BC, HiOs, S0, T-3.40H, T-5.40H, LBGstat</t>
  </si>
  <si>
    <t>13.7, 13.5, 13.3, 13.3, 13.2, 13.2, 13.1, 13.1, 13.1, 13.1</t>
  </si>
  <si>
    <t>S1197</t>
  </si>
  <si>
    <t>new_3222530_3223451</t>
  </si>
  <si>
    <t>S6, S7, S8, BT, S5, C30, LBGstat, B36, G135, G150</t>
  </si>
  <si>
    <t>12.1, 11.6, 11.4, 10.3, 9.84, 9.33, 9.32, 9.29, 8.87, 8.77</t>
  </si>
  <si>
    <t>yugK</t>
  </si>
  <si>
    <t>BSU31360</t>
  </si>
  <si>
    <t>Etha, H2O2, Paraq, G180, G135, Oxctl, G150, Diami, dia5, LBGexp</t>
  </si>
  <si>
    <t>13.2, 13, 12.5, 12.4, 12.3, 12.3, 12.2, 11.8, 11.6, 11.6</t>
  </si>
  <si>
    <t>S1574</t>
  </si>
  <si>
    <t>new_4198071_4198574</t>
  </si>
  <si>
    <t>C30, S8, S7, S6, BT, S5, M/G, Glucon, C90, T1.0H</t>
  </si>
  <si>
    <t>11.9, 11.4, 11.4, 11.3, 9.36, 9.11, 9.05, 8.9, 8.9, 8.74</t>
  </si>
  <si>
    <t>exoAA</t>
  </si>
  <si>
    <t>BSU40880</t>
  </si>
  <si>
    <t>G135, G180, LBGexp, G150, Paraq, Cold, Oxctl, H2O2, HPh, LPh</t>
  </si>
  <si>
    <t>11.4, 11.3, 11.1, 10.7, 10.6, 10.6, 10.5, 10.5, 10.4, 10.2</t>
  </si>
  <si>
    <t>exoA</t>
  </si>
  <si>
    <t>S871</t>
  </si>
  <si>
    <t>new_2406881_2407627</t>
  </si>
  <si>
    <t>S6, S8, S7, C30, BT, S5, C90, Pyr, BC, Sw</t>
  </si>
  <si>
    <t>11.3, 11.1, 10.5, 10.4, 9.68, 9.38, 8.9, 8.45, 8.43, 8.41</t>
  </si>
  <si>
    <t>recQ</t>
  </si>
  <si>
    <t>BSU23020</t>
  </si>
  <si>
    <t>LBGstat, C30, GM+10, Sw, C90, LBGtran, Lbstat, GM+25, GM+120, M0t90</t>
  </si>
  <si>
    <t>13.2, 12.6, 12.4, 12.4, 12.4, 12.4, 12.3, 12.3, 12.3, 12.2</t>
  </si>
  <si>
    <t>S349</t>
  </si>
  <si>
    <t>new_1071742_1072225</t>
  </si>
  <si>
    <t>S8, S6, S7, BT, C30, S5, Pyr, Glucon, G/S, C90</t>
  </si>
  <si>
    <t>12.2, 11.9, 11.6, 11, 9.66, 9.59, 8.87, 8.54, 8.49, 8.49</t>
  </si>
  <si>
    <t>yhaJ</t>
  </si>
  <si>
    <t>BSU09965</t>
  </si>
  <si>
    <t>Paraq, G180, C30, Oxctl, LBGexp, G135, G150, Heat, BMM, H2O2</t>
  </si>
  <si>
    <t>12.9, 12.8, 12.6, 12.6, 12.5, 12.5, 12.4, 12.4, 12, 12</t>
  </si>
  <si>
    <t>S632</t>
  </si>
  <si>
    <t>new_1888890_1889195_c</t>
  </si>
  <si>
    <t>S8, S6, S7, BT, C30, S5, Pyr, S4, B36, BC</t>
  </si>
  <si>
    <t>12.8, 12.4, 12, 11.2, 10.2, 10.1, 8.79, 8.69, 8.66, 8.63</t>
  </si>
  <si>
    <t>xynB</t>
  </si>
  <si>
    <t>BSU17580</t>
  </si>
  <si>
    <t>Sw, BC, dia15, T2.0H, LBGstat, T2.30H, M40t90, dia0, M0t90, dia5</t>
  </si>
  <si>
    <t>11.1, 10.8, 10.1, 10, 9.96, 9.94, 9.91, 9.88, 9.88, 9.87</t>
  </si>
  <si>
    <t>S1236</t>
  </si>
  <si>
    <t>new_3299590_3299699</t>
  </si>
  <si>
    <t>S8, S6, BT, S7, Sw, Gly, G180, BC, Diami, H2O2</t>
  </si>
  <si>
    <t>14.3, 12.9, 12.3, 11.9, 11.4, 11.1, 10.8, 10.7, 10.3, 10.2</t>
  </si>
  <si>
    <t>S732</t>
  </si>
  <si>
    <t>new_2092817_2093011</t>
  </si>
  <si>
    <t>S6, S8, S7, BT, B36, Pyr, G/S, C30, S5, B60</t>
  </si>
  <si>
    <t>14.4, 14.3, 13.9, 13.3, 11.9, 11.3, 11.3, 10.8, 10.7, 10.6</t>
  </si>
  <si>
    <t>S962</t>
  </si>
  <si>
    <t>new_2637203_2637542_c</t>
  </si>
  <si>
    <t>S8, S6, S7, BT, S5, C30, Pyr, G/S, B36, GM+150</t>
  </si>
  <si>
    <t>15, 14.9, 14.7, 13.1, 12.2, 12.2, 12.1, 12.1, 12, 11.5</t>
  </si>
  <si>
    <t>yqzM</t>
  </si>
  <si>
    <t>BSU25569</t>
  </si>
  <si>
    <t>LPhT, T0.30H, T1.0H, T1.30H, BC, M9-stat, B60, Sw, LoTm, T2.0H</t>
  </si>
  <si>
    <t>15.2, 15, 14.8, 14.8, 14.6, 14.5, 14.4, 14.2, 14.1, 14.1</t>
  </si>
  <si>
    <t>S1184</t>
  </si>
  <si>
    <t>new_3183217_3183608</t>
  </si>
  <si>
    <t>Etha, S8, LPhT, S6, Salt, LoTm, S5, H2O2, S7, dia5</t>
  </si>
  <si>
    <t>11.5, 10.6, 10.5, 10.5, 10.3, 10.1, 9.93, 9.82, 9.74, 9.67</t>
  </si>
  <si>
    <t>yuaD</t>
  </si>
  <si>
    <t>BSU31040</t>
  </si>
  <si>
    <t>LPhT, LBGstat, LBGtran, Sw, Oxctl, T-1.10H, GM+15, HiOs, Diami, HPh</t>
  </si>
  <si>
    <t>11.8, 11.7, 11.1, 10.9, 10.8, 10.8, 10.8, 10.8, 10.7, 10.7</t>
  </si>
  <si>
    <t>S1114</t>
  </si>
  <si>
    <t>new_2997283_2999078</t>
  </si>
  <si>
    <t>S8, S6, S7, Lbstat, B36, nit, ferm, T1.0H, C30, S5</t>
  </si>
  <si>
    <t>11.8, 11.6, 10.9, 10.7, 10.6, 10.3, 10.1, 9.85, 9.83, 9.79</t>
  </si>
  <si>
    <t>ytoI</t>
  </si>
  <si>
    <t>BSU29270</t>
  </si>
  <si>
    <t>M9-stat, T0.30H, Lbtran, LBGstat, LBGtran, T1.30H, M0t90, T1.0H, T2.0H, M40t90</t>
  </si>
  <si>
    <t>11.8, 11.7, 11.6, 11.6, 11.6, 11.3, 11.3, 11.3, 11.3, 11.3</t>
  </si>
  <si>
    <t>ytnM</t>
  </si>
  <si>
    <t>BSU29280</t>
  </si>
  <si>
    <t>B36, B60, BT, S1, MG+10, UNK1, nit, MG+15, MG+60, MG-0.1</t>
  </si>
  <si>
    <t>13.3, 12.3, 11.9, 9.67, 8.9, 8.66, 8.59, 8.42, 8.28, 8.27</t>
  </si>
  <si>
    <t>S1280</t>
  </si>
  <si>
    <t>new_3421635_3422223_c</t>
  </si>
  <si>
    <t>S6, S8, S7, S5, BT, G135, Diami, G180, LBGstat, S4</t>
  </si>
  <si>
    <t>12, 12, 11.6, 11, 10.2, 9.74, 9.73, 9.62, 9.57, 9.56</t>
  </si>
  <si>
    <t>yvsG</t>
  </si>
  <si>
    <t>BSU33350</t>
  </si>
  <si>
    <t>H2O2, Paraq, Oxctl, G180, G150, G135, LBGexp, S8, C30, LPh</t>
  </si>
  <si>
    <t>12.3, 12.2, 12.1, 12.1, 11.9, 11.8, 11.3, 11.2, 11.2, 11</t>
  </si>
  <si>
    <t>S1573</t>
  </si>
  <si>
    <t>new_4194210_4195441_c</t>
  </si>
  <si>
    <t>S6, S8, S7, S5, B36, BT, S4, B60, S3, Diami</t>
  </si>
  <si>
    <t>13, 12.6, 12.6, 11.7, 10.7, 10.6, 10.5, 10.3, 9.85, 9.53</t>
  </si>
  <si>
    <t>yyaJ</t>
  </si>
  <si>
    <t>BSU40840</t>
  </si>
  <si>
    <t>BC, Sw, HiTm, S2, HiOs, Lbstat, T2.0H, S8, T0.30H, M9-stat</t>
  </si>
  <si>
    <t>10.5, 9.61, 9.59, 9.53, 9.37, 9.33, 9.26, 9.26, 9.22, 9.18</t>
  </si>
  <si>
    <t>S286</t>
  </si>
  <si>
    <t>new_911330_911718_c</t>
  </si>
  <si>
    <t>S6, S8, S7, S5, LBGstat, H2O2, Mt0, Cold, G180, LPhT</t>
  </si>
  <si>
    <t>11.3, 11, 9.85, 9.23, 8.98, 8.95, 8.89, 8.8, 8.79, 8.78</t>
  </si>
  <si>
    <t>yfiQ</t>
  </si>
  <si>
    <t>BSU08360</t>
  </si>
  <si>
    <t>BC, Sw, HiOs, S6, BI, HiTm, LBGexp, Paraq, G180, LPhT</t>
  </si>
  <si>
    <t>11, 9.81, 9.47, 9.39, 8.88, 8.78, 8.63, 8.55, 8.52, 8.46</t>
  </si>
  <si>
    <t>S1520</t>
  </si>
  <si>
    <t>new_4062713_4063346</t>
  </si>
  <si>
    <t>S6, S7, S8, S5, Paraq, G150, H2O2, G180, LBGexp, Oxctl</t>
  </si>
  <si>
    <t>11.2, 10.6, 10.5, 10.3, 9.49, 9.14, 9.11, 9.05, 8.99, 8.86</t>
  </si>
  <si>
    <t>yxeI</t>
  </si>
  <si>
    <t>BSU39540</t>
  </si>
  <si>
    <t>dia5, Diami, dia15, H2O2, Sw, BC, S6, Mt0, Lbtran, S1</t>
  </si>
  <si>
    <t>13.5, 13.4, 12.5, 11.3, 10.9, 10.8, 10.8, 10.8, 10.6, 10.5</t>
  </si>
  <si>
    <t>S1064</t>
  </si>
  <si>
    <t>new_2879296_2879712_c</t>
  </si>
  <si>
    <t>Etha, S5, Gly, S7, S4, S8, S6, H2O2, dia15, G135</t>
  </si>
  <si>
    <t>12.2, 11.7, 11.3, 11.1, 11, 10.9, 10.7, 10.6, 10.4, 10.2</t>
  </si>
  <si>
    <t>SigB, SigGF</t>
  </si>
  <si>
    <t>ysxD</t>
  </si>
  <si>
    <t>BSU28180</t>
  </si>
  <si>
    <t>C30, C90, LPhT, LBGstat, G135, S8, G180, LBGexp, G150, Paraq</t>
  </si>
  <si>
    <t>10.7, 10.1, 10.1, 10.1, 10.1, 9.92, 9.92, 9.9, 9.82, 9.63</t>
  </si>
  <si>
    <t>S1065</t>
  </si>
  <si>
    <t>new_2879714_2879844_c</t>
  </si>
  <si>
    <t>S5, S4, S8, S6, H2O2, S7, Etha, dia15, Diami, G180</t>
  </si>
  <si>
    <t>12, 11.4, 11.3, 11.1, 11, 11, 10.8, 10.7, 10.4, 10.2</t>
  </si>
  <si>
    <t>S518</t>
  </si>
  <si>
    <t>new_1491217_1492167</t>
  </si>
  <si>
    <t>S4, S5, S6, S3, S7, S8, LoTm, BT, B36, G135</t>
  </si>
  <si>
    <t>12.1, 11.6, 11.4, 11.4, 11.4, 11.2, 10.8, 10.7, 10.2, 9.91</t>
  </si>
  <si>
    <t>ykuT</t>
  </si>
  <si>
    <t>BSU14210</t>
  </si>
  <si>
    <t>Salt, Etha, LBGstat, Heat, LPhT, Sw, Diami, H2O2, dia15, LBGtran</t>
  </si>
  <si>
    <t>12.2, 12.1, 11.7, 11.5, 11.1, 10.6, 10.6, 10.6, 10.5, 10.3</t>
  </si>
  <si>
    <t>4.5;4.5</t>
  </si>
  <si>
    <t>Lifestyles,coping with stress,general stress protein;Lifestyles,coping with stress,coping with hypo-osmotic stress</t>
  </si>
  <si>
    <t>S662</t>
  </si>
  <si>
    <t>new_1922824_1923123</t>
  </si>
  <si>
    <t>S4, S3, S5, G180, S8, T5.0H, LoTm, G135, S6, S7</t>
  </si>
  <si>
    <t>11.7, 11.3, 11.2, 11.2, 11.2, 11.1, 11.1, 11, 11, 11</t>
  </si>
  <si>
    <t>ynzD</t>
  </si>
  <si>
    <t>BSU17920</t>
  </si>
  <si>
    <t>BC, Cold, Salt, T-0.40H, Lbstat, T3.30H, T0.0H, T-1.40H, T4.0H, T-1.10H</t>
  </si>
  <si>
    <t>14, 13.8, 13.7, 13.3, 13.2, 13.2, 13.1, 13.1, 13.1, 13.1</t>
  </si>
  <si>
    <t>S1214</t>
  </si>
  <si>
    <t>new_3255432_3256404</t>
  </si>
  <si>
    <t>S8, C30, S7, Gly, Lbstat, Fru, C90, Pyr, G135, M/G</t>
  </si>
  <si>
    <t>12.3, 11.9, 11.6, 11.5, 10.9, 10.9, 10.7, 10.7, 10.7, 10.5</t>
  </si>
  <si>
    <t>comP</t>
  </si>
  <si>
    <t>BSU31690</t>
  </si>
  <si>
    <t>Lbstat, M0t90, M40t90, LPhT, M9-stat, S2, M40t45, nit, ferm, S1</t>
  </si>
  <si>
    <t>14.9, 14.7, 14.6, 14.5, 14.4, 14.3, 14.3, 14.2, 14.2, 14.2</t>
  </si>
  <si>
    <t>3.1;3.3;3.4;3.4;4.2;6.6</t>
  </si>
  <si>
    <t>Information processing,genetics,genetic competence;Information processing,signal transduction,protein modification;Information processing,regulation of gene expression,transcription factors and their control;Information processing,regulation of gene expression,functional groups of gene expression regulators;Lifestyles,genetic competence,NA;Groups of genes,phosphoproteins,NA</t>
  </si>
  <si>
    <t>comX</t>
  </si>
  <si>
    <t>BSU31700</t>
  </si>
  <si>
    <t>Lbstat, S4, M9-stat, S5, M0t90, M40t90, S2, T1.30H, T0.30H, LPhT</t>
  </si>
  <si>
    <t>15.2, 15.1, 15, 15, 15, 15, 14.9, 14.9, 14.8, 14.7</t>
  </si>
  <si>
    <t>3.1;3.4;4.2</t>
  </si>
  <si>
    <t>Information processing,genetics,genetic competence;Information processing,regulation of gene expression,functional groups of gene expression regulators;Lifestyles,genetic competence,NA</t>
  </si>
  <si>
    <t>comQ</t>
  </si>
  <si>
    <t>BSU31710</t>
  </si>
  <si>
    <t>M9-stat, S4, S5, M0t90, T1.30H, T0.30H, M40t90, Lbstat, S3, T1.0H</t>
  </si>
  <si>
    <t>15.3, 15.1, 15, 15, 15, 14.9, 14.9, 14.8, 14.8, 14.7</t>
  </si>
  <si>
    <t>S70</t>
  </si>
  <si>
    <t>new_201802_202546_c</t>
  </si>
  <si>
    <t>S8, S7, S6, S5, S4, BC, S3, Sw, C30, LoTm</t>
  </si>
  <si>
    <t>12.3, 12, 12, 11.9, 11.9, 11.5, 11.3, 11, 10.9, 10.2</t>
  </si>
  <si>
    <t>glmS</t>
  </si>
  <si>
    <t>BSU01780</t>
  </si>
  <si>
    <t>M40t90, M0t90, M9-stat, Lbstat, T2.0H, T2.30H, T3.0H, T1.30H, T3.30H, T1.0H</t>
  </si>
  <si>
    <t>16.2, 16.1, 16.1, 16, 16, 15.9, 15.7, 15.5, 15.5, 15.3</t>
  </si>
  <si>
    <t>S832</t>
  </si>
  <si>
    <t>new_2310988_2311968</t>
  </si>
  <si>
    <t>S8, S7, S5, S6, S4, C30, nit, ferm, Pyr, S3</t>
  </si>
  <si>
    <t>12.1, 11.5, 11.5, 11.4, 10.1, 9.94, 9.87, 9.82, 9.51, 9.5</t>
  </si>
  <si>
    <t>SigGF, SigA</t>
  </si>
  <si>
    <t>BSU22010</t>
  </si>
  <si>
    <t>Cold, Sw, BC, C30, G135, G180, Salt, T5.0H, BI, Diami</t>
  </si>
  <si>
    <t>13, 12.9, 12.7, 12.4, 12.1, 12.1, 12, 11.9, 11.9, 11.9</t>
  </si>
  <si>
    <t>ypcP</t>
  </si>
  <si>
    <t>Information processing,genetics,DNA replication/ based on similarity</t>
  </si>
  <si>
    <t>S1566</t>
  </si>
  <si>
    <t>new_4174260_4176850_c</t>
  </si>
  <si>
    <t>S8, S6, S4, S5, S7, S3, C30, BT, G135, T5.0H</t>
  </si>
  <si>
    <t>11.5, 11.4, 11.3, 11, 10.9, 10.9, 10.7, 10.4, 10.1, 10</t>
  </si>
  <si>
    <t>yybM</t>
  </si>
  <si>
    <t>BSU40590</t>
  </si>
  <si>
    <t>aero, nit, Cold, T-5.40H, T-4.40H, T-3.40H, S1, ferm, M/G, T-2.40H</t>
  </si>
  <si>
    <t>15, 14.7, 14.6, 14.6, 14.5, 14.5, 14.4, 14.4, 14.3, 14.3</t>
  </si>
  <si>
    <t>yybL</t>
  </si>
  <si>
    <t>BSU40600</t>
  </si>
  <si>
    <t>aero, nit, Cold, T-3.40H, SMM, T-4.40H, S1, ferm, T-5.40H, M/G</t>
  </si>
  <si>
    <t>14.8, 14.4, 14.3, 14.1, 14.1, 14.1, 14.1, 14, 14, 13.9</t>
  </si>
  <si>
    <t>Cellular processes,transporters,ABC transporter</t>
  </si>
  <si>
    <t>yybK</t>
  </si>
  <si>
    <t>BSU40610</t>
  </si>
  <si>
    <t>aero, Cold, nit, S1, HPh, SMM, T-4.40H, M/G, ferm, T-3.40H</t>
  </si>
  <si>
    <t>14.6, 14, 13.9, 13.7, 13.7, 13.7, 13.6, 13.6, 13.6, 13.5</t>
  </si>
  <si>
    <t>yybJ</t>
  </si>
  <si>
    <t>BSU40620</t>
  </si>
  <si>
    <t>aero, Cold, HPh, nit, M/G, SMM, S1, MG+150, M9-tran, GM+150</t>
  </si>
  <si>
    <t>14.8, 14, 13.9, 13.8, 13.8, 13.6, 13.6, 13.5, 13.5, 13.5</t>
  </si>
  <si>
    <t>S790</t>
  </si>
  <si>
    <t>new_2213079_2214861</t>
  </si>
  <si>
    <t>S8, S6, S7, C30, BC, S5, HiOs, Pyr, LoTm, Lbstat</t>
  </si>
  <si>
    <t>11.6, 11.4, 11, 10.8, 10.5, 10.1, 9.99, 9.94, 9.9, 9.85</t>
  </si>
  <si>
    <t>yopD</t>
  </si>
  <si>
    <t>BSU20930</t>
  </si>
  <si>
    <t>Lbstat, Lbtran, M0t90, Cold, T0.30H, M/G, T1.0H, T0.0H, BI, M40t90</t>
  </si>
  <si>
    <t>12.3, 12.2, 12, 11.8, 11.8, 11.6, 11.6, 11.6, 11.6, 11.6</t>
  </si>
  <si>
    <t>yopC</t>
  </si>
  <si>
    <t>BSU20940</t>
  </si>
  <si>
    <t>Lbtran, M0t90, Cold, Lbstat, T0.30H, ferm, T1.0H, nit, SMM, MG+150</t>
  </si>
  <si>
    <t>13.1, 13, 13, 12.9, 12.9, 12.7, 12.6, 12.6, 12.6, 12.6</t>
  </si>
  <si>
    <t>S980</t>
  </si>
  <si>
    <t>new_2691497_2692644_c</t>
  </si>
  <si>
    <t>S6, S7, S8, C30, Lbstat, HiOs, Gly, BC, BT, M9-stat</t>
  </si>
  <si>
    <t>11.5, 11.4, 11.2, 10.6, 10.3, 10.3, 10.3, 10.3, 10.2, 10</t>
  </si>
  <si>
    <t>yqaP</t>
  </si>
  <si>
    <t>BSU26230</t>
  </si>
  <si>
    <t>LPhT, Lbtran, M9-stat, M0t90, M40t90, T0.30H, M40t45, SMMPr, aero, Lbstat</t>
  </si>
  <si>
    <t>14.9, 14.7, 14.6, 14.5, 14.5, 14.5, 14.5, 14.4, 14.3, 14.2</t>
  </si>
  <si>
    <t>S831</t>
  </si>
  <si>
    <t>new_2309787_2310176_c</t>
  </si>
  <si>
    <t>S5, S4, S6, S7, S8, T5.0H, S3, T4.0H, BT, M9-stat</t>
  </si>
  <si>
    <t>13.8, 13.4, 13.4, 13.2, 13, 12.8, 12.6, 11.9, 11.8, 11.6</t>
  </si>
  <si>
    <t>ypdP</t>
  </si>
  <si>
    <t>BSU21980</t>
  </si>
  <si>
    <t>C90, M0t90, C30, Lbtran, Etha, GM+10, GM+25, M40t45, S2, UNK1</t>
  </si>
  <si>
    <t>11.5, 11.2, 11.1, 11.1, 11.1, 11, 11, 11, 10.9, 10.9</t>
  </si>
  <si>
    <t>S865</t>
  </si>
  <si>
    <t>new_2393238_2393421</t>
  </si>
  <si>
    <t>S5, S8, S6, S7, BT, S4, ferm, nit, Pyr, G/S</t>
  </si>
  <si>
    <t>14.7, 14.4, 14.2, 14.2, 13.4, 12.8, 12.6, 12.6, 11.9, 11.7</t>
  </si>
  <si>
    <t>yphA</t>
  </si>
  <si>
    <t>BSU22860</t>
  </si>
  <si>
    <t>S7, S4, S3, S8, S6, LoTm, S5, BT, Etha, T5.0H</t>
  </si>
  <si>
    <t>11.7, 11.7, 11.6, 11.6, 11.5, 10.6, 10.6, 10.5, 10.2, 9.66</t>
  </si>
  <si>
    <t>S1409</t>
  </si>
  <si>
    <t>new_3762479_3762776_c</t>
  </si>
  <si>
    <t>Etha, S6, S3, S4, S8, S5, S7, M9-stat, Sw, Salt</t>
  </si>
  <si>
    <t>12.6, 12.2, 12.2, 12.2, 12, 12, 11.6, 11.3, 11.1, 10.9</t>
  </si>
  <si>
    <t>SigB, SigEF</t>
  </si>
  <si>
    <t>S821</t>
  </si>
  <si>
    <t>new_2298463_2299409</t>
  </si>
  <si>
    <t>S5, S6, S4, S8, S7, S3, B36, BT, B60, T5.0H</t>
  </si>
  <si>
    <t>13, 12.9, 12.9, 12.5, 12.3, 12, 11.9, 11.8, 10.8, 10.5</t>
  </si>
  <si>
    <t>ypjQ</t>
  </si>
  <si>
    <t>BSU21830</t>
  </si>
  <si>
    <t>BC, Sw, M0t90, Lbstat, BI, M9-stat, LPhT, M40t90, Lbtran, C90</t>
  </si>
  <si>
    <t>14.6, 14.6, 14.2, 14.1, 13.9, 13.9, 13.9, 13.8, 13.8, 13.8</t>
  </si>
  <si>
    <t>ypjP</t>
  </si>
  <si>
    <t>BSU21840</t>
  </si>
  <si>
    <t>BC, M9-stat, T3.30H, T2.0H, T3.0H, T4.0H, T2.30H, M0t90, T1.30H, T5.0H</t>
  </si>
  <si>
    <t>15, 14.8, 14.8, 14.7, 14.7, 14.7, 14.6, 14.6, 14.5, 14.4</t>
  </si>
  <si>
    <t>ypiP</t>
  </si>
  <si>
    <t>BSU21850</t>
  </si>
  <si>
    <t>Etha, dia15, LBGtran, dia5, H2O2, G135, LBGstat, LBGexp, G180, Paraq</t>
  </si>
  <si>
    <t>11.6, 11.4, 11.3, 11.3, 11.2, 11, 11, 10.9, 10.8, 10.8</t>
  </si>
  <si>
    <t>S540</t>
  </si>
  <si>
    <t>new_1550794_1551384</t>
  </si>
  <si>
    <t>S3, S4, S6, S5, S8, S7, BT, B36, LoTm, T5.0H</t>
  </si>
  <si>
    <t>13.7, 13.1, 13, 12.9, 12.5, 12.5, 12.2, 12.1, 12.1, 11.6</t>
  </si>
  <si>
    <t>ylaL</t>
  </si>
  <si>
    <t>BSU14820</t>
  </si>
  <si>
    <t>M40t90, Lbtran, M0t90, dia15, LBGtran, dia5, Mt0, Etha, MG+120, HiTm</t>
  </si>
  <si>
    <t>13.4, 13.4, 13.4, 13.4, 13.3, 13.2, 13.1, 13.1, 13, 12.9</t>
  </si>
  <si>
    <t>S1550</t>
  </si>
  <si>
    <t>new_4140222_4140497_c</t>
  </si>
  <si>
    <t>S4, S5, S6, S7, S8, S3, B36, BT, LoTm, T5.0H</t>
  </si>
  <si>
    <t>13.3, 13.3, 13, 12.6, 12.5, 12.4, 12, 12, 11.8, 11.7</t>
  </si>
  <si>
    <t>rapG</t>
  </si>
  <si>
    <t>BSU40300</t>
  </si>
  <si>
    <t>M0t90, M40t90, Sw, T2.30H, T4.0H, Lbtran, T3.30H, T3.0H, T5.0H, LoTm</t>
  </si>
  <si>
    <t>13.3, 13.2, 13.2, 13, 13, 13, 13, 12.9, 12.9, 12.9</t>
  </si>
  <si>
    <t>3.3;3.4;3.4;3.4</t>
  </si>
  <si>
    <t>Information processing,protein synthesis, modification and degradation,protein modification;Information processing,regulation of gene expression,transcription factors and their control;Information processing,regulation of gene expression,transcription factors and their control;Information processing,regulation of gene expression,functional groups of gene expression regulators</t>
  </si>
  <si>
    <t>S369</t>
  </si>
  <si>
    <t>new_1121267_1121506</t>
  </si>
  <si>
    <t>S6, S4, S8, S5, LoTm, B36, S3, S7, BT, B60</t>
  </si>
  <si>
    <t>12.5, 12.4, 12.1, 12.1, 11.8, 11.8, 11.7, 11.6, 11.1, 11</t>
  </si>
  <si>
    <t>yhjD</t>
  </si>
  <si>
    <t>BSU10470</t>
  </si>
  <si>
    <t>M40t90, M40t45, H2O2, S8, LBGstat, Sw, LPhT, S6, S7, C90</t>
  </si>
  <si>
    <t>11.8, 11.3, 11.1, 9.85, 9.78, 9.61, 9.35, 9.24, 9.18, 9.17</t>
  </si>
  <si>
    <t>S738</t>
  </si>
  <si>
    <t>new_2098330_2098837</t>
  </si>
  <si>
    <t>S6, S5, S8, S7, S4, B36, BT, S3, T5.0H, LoTm</t>
  </si>
  <si>
    <t>13.3, 13, 12.9, 12.7, 12.7, 11.9, 11.6, 11.3, 11.2, 11.2</t>
  </si>
  <si>
    <t>yocM</t>
  </si>
  <si>
    <t>BSU19260</t>
  </si>
  <si>
    <t>Salt, Cold, S8, S3, S4, S7, T5.0H, T0.0H, T-0.40H, T4.0H</t>
  </si>
  <si>
    <t>12.4, 12.3, 11.9, 11.9, 11.7, 11.6, 11.5, 11.3, 11.3, 11.3</t>
  </si>
  <si>
    <t>S766</t>
  </si>
  <si>
    <t>new_2158288_2158723_c</t>
  </si>
  <si>
    <t>M40t90, Etha, S8, LBGstat, C30, C90, M40t45, Cold, S7, BMM</t>
  </si>
  <si>
    <t>13.7, 11.4, 11.1, 11, 10.9, 10.8, 10.7, 10.4, 10.4, 10.2</t>
  </si>
  <si>
    <t>SigA, Sig-</t>
  </si>
  <si>
    <t>yosU</t>
  </si>
  <si>
    <t>BSU20000</t>
  </si>
  <si>
    <t>HiOs, HPh, GM-0.1, SMM, GM+25, GM+90, GM+15, BMM, GM+60, GM+5</t>
  </si>
  <si>
    <t>11.6, 11.6, 11.2, 11.2, 11.2, 11.2, 11.2, 11.2, 11.1, 11.1</t>
  </si>
  <si>
    <t>S802</t>
  </si>
  <si>
    <t>new_2228723_2229384</t>
  </si>
  <si>
    <t>M40t90, Etha, C90, Cold, C30, BMM, M40t45, LPh, HPh, S8</t>
  </si>
  <si>
    <t>14.3, 11.9, 11.7, 11.4, 11, 10.5, 10.5, 10.2, 10, 9.84</t>
  </si>
  <si>
    <t>yonI</t>
  </si>
  <si>
    <t>BSU21080</t>
  </si>
  <si>
    <t>HiTm, Heat, LPhT, LBGstat, dia0, Lbexp, Salt, G180, Mt0, S0</t>
  </si>
  <si>
    <t>11.3, 10.9, 10.8, 10.7, 10.7, 10.6, 10.6, 10.6, 10.4, 10.4</t>
  </si>
  <si>
    <t>S804</t>
  </si>
  <si>
    <t>new_2246149_2246571</t>
  </si>
  <si>
    <t>M40t90, S8, S7, Etha, C30, C90, Cold, S6, BMM, LPh</t>
  </si>
  <si>
    <t>12.5, 12.2, 11.3, 11.2, 11, 10.8, 10.6, 10.4, 9.97, 9.73</t>
  </si>
  <si>
    <t>yozP</t>
  </si>
  <si>
    <t>BSU21310</t>
  </si>
  <si>
    <t>S8, S4, S7, S6, S5, S3, LoTm, T5.0H, BT, ferm</t>
  </si>
  <si>
    <t>13.1, 12.8, 12.7, 12.7, 12.5, 11.3, 10.8, 10.1, 10.1, 9.76</t>
  </si>
  <si>
    <t>S467</t>
  </si>
  <si>
    <t>new_1374025_1374396</t>
  </si>
  <si>
    <t>nit, B36, B60, Etha, BI, M40t90, LBGtran, M0t90, BT, S6</t>
  </si>
  <si>
    <t>13.6, 13.1, 12.3, 9.99, 8.11, 7.96, 7.86, 7.65, 7.63, 7.61</t>
  </si>
  <si>
    <t>ykzH</t>
  </si>
  <si>
    <t>BSU13050</t>
  </si>
  <si>
    <t>S6, S8, S7, BT, Diami, S5, H2O2, dia15, B36, GM+120</t>
  </si>
  <si>
    <t>11.2, 11.2, 10.3, 8.62, 8.56, 8.46, 8.3, 7.7, 7.69, 7.63</t>
  </si>
  <si>
    <t>S1494</t>
  </si>
  <si>
    <t>new_3991968_3992056_c</t>
  </si>
  <si>
    <t>GM+60, MG-0.1, MG+10, GM+5, S8, T0.30H, BC, S6, GM+15, GM+150</t>
  </si>
  <si>
    <t>11, 10.7, 10.3, 10.2, 10.1, 10, 9.62, 9.59, 9.57, 9.57</t>
  </si>
  <si>
    <t>yxjO</t>
  </si>
  <si>
    <t>BSU38880</t>
  </si>
  <si>
    <t>Diami, G150, G180, G135, dia5, Paraq, H2O2, LBGexp, Cold, Oxctl</t>
  </si>
  <si>
    <t>10.6, 10.4, 10.4, 10.3, 10.2, 10.2, 10.2, 10.2, 10.2, 10.1</t>
  </si>
  <si>
    <t>S1326</t>
  </si>
  <si>
    <t>new_3574321_3577707</t>
  </si>
  <si>
    <t>Sw, M9-stat, B60, T0.30H, Gly, BC, B36, T1.0H, Salt, C30</t>
  </si>
  <si>
    <t>14.2, 13.3, 13.1, 11.9, 11.3, 11.1, 11, 10.8, 10.8, 10.6</t>
  </si>
  <si>
    <t>cwlO</t>
  </si>
  <si>
    <t>BSU34800</t>
  </si>
  <si>
    <t>S1, MG+5, MG+10, M9-exp, Cold, MG+15, MG+t5, GM+25, MG-0.2, MG-0.1</t>
  </si>
  <si>
    <t>16.4, 16.3, 16.3, 16.2, 16.2, 16.2, 16.2, 16.2, 16.2, 16.2</t>
  </si>
  <si>
    <t>yvcD</t>
  </si>
  <si>
    <t>BSU34810</t>
  </si>
  <si>
    <t>G180, Paraq, G135, C30, Oxctl, G150, H2O2, Cold, LBGstat, LPh</t>
  </si>
  <si>
    <t>12.8, 12.6, 12.6, 12.6, 12.6, 12.3, 12.2, 12.1, 12, 12</t>
  </si>
  <si>
    <t>S1224</t>
  </si>
  <si>
    <t>new_3266637_3269004</t>
  </si>
  <si>
    <t>Etha, Gly, Sw, Salt, LoTm, C30, BT, HiTm, Mal, G135</t>
  </si>
  <si>
    <t>12.4, 12.2, 12.1, 11.6, 11.2, 10.9, 10.4, 10.2, 10.2, 9.98</t>
  </si>
  <si>
    <t>yueC</t>
  </si>
  <si>
    <t>BSU31850</t>
  </si>
  <si>
    <t>HiTm, S0, MG+25, MG+10, MG+60, MG+t5, M9-tran, MG+45, T-3.40H, T-4.40H</t>
  </si>
  <si>
    <t>15.1, 14, 13.5, 13.4, 13.4, 13.4, 13.4, 13.4, 13.4, 13.4</t>
  </si>
  <si>
    <t>yueB</t>
  </si>
  <si>
    <t>BSU31860</t>
  </si>
  <si>
    <t>HiTm, S0, G150, MG+25, M9-tran, MG+45, T-4.40H, T-3.40H, MG+60, T-2.40H</t>
  </si>
  <si>
    <t>15.1, 14.4, 13.9, 13.8, 13.7, 13.7, 13.7, 13.7, 13.7, 13.7</t>
  </si>
  <si>
    <t>Prophages and mobile genetic elements,prophages,phage-related functions</t>
  </si>
  <si>
    <t>S1358</t>
  </si>
  <si>
    <t>new_3647109_3647701_c</t>
  </si>
  <si>
    <t>Etha, M9-stat, Gly, C30, B60, Salt, T0.30H, Sw, LoTm, S8</t>
  </si>
  <si>
    <t>13.4, 12.8, 12.4, 12.1, 11.6, 11.5, 11.4, 11.2, 11.2, 11.2</t>
  </si>
  <si>
    <t>yvyE</t>
  </si>
  <si>
    <t>BSU35510</t>
  </si>
  <si>
    <t>C30, MG-0.2, G180, Cold, MG-0.1, Oxctl, Paraq, MG+15, MG+5, MG+10</t>
  </si>
  <si>
    <t>13.9, 13.7, 13.6, 13.6, 13.6, 13.5, 13.5, 13.4, 13.4, 13.4</t>
  </si>
  <si>
    <t>yvhJ</t>
  </si>
  <si>
    <t>BSU35520</t>
  </si>
  <si>
    <t>C30, Oxctl, G180, Paraq, G135, G150, MG-0.2, MG+10, Cold, MG+25</t>
  </si>
  <si>
    <t>14.2, 13.8, 13.8, 13.7, 13.7, 13.6, 13.5, 13.5, 13.5, 13.5</t>
  </si>
  <si>
    <t>S555</t>
  </si>
  <si>
    <t>new_1581224_1582676_c</t>
  </si>
  <si>
    <t>Salt, Sw, B60, Etha, M9-stat, Gly, C30, LPhT, BC, B36</t>
  </si>
  <si>
    <t>13.1, 12, 11.8, 11.6, 11.3, 11.1, 11, 10.1, 10.1, 9.87</t>
  </si>
  <si>
    <t>mraW</t>
  </si>
  <si>
    <t>BSU15140</t>
  </si>
  <si>
    <t>M0t90, M9-stat, M40t90, Lbstat, Lbtran, LBGtran, M40t45, S2, Cold, T3.30H</t>
  </si>
  <si>
    <t>14.9, 14.8, 14.7, 14.7, 14.6, 14.6, 14.4, 14.4, 14.3, 14.3</t>
  </si>
  <si>
    <t>ftsL</t>
  </si>
  <si>
    <t>BSU15150</t>
  </si>
  <si>
    <t>M0t90, Lbstat, LBGtran, M40t90, Lbtran, LBGstat, Cold, M9-stat, S2, C90</t>
  </si>
  <si>
    <t>14.7, 14.7, 14.5, 14.5, 14.5, 14.5, 14.4, 14.3, 14.2, 14.2</t>
  </si>
  <si>
    <t>1.2</t>
  </si>
  <si>
    <t>Cellular processes,cell division,NA</t>
  </si>
  <si>
    <t>pbpB</t>
  </si>
  <si>
    <t>BSU15160</t>
  </si>
  <si>
    <t>LBGstat, G180, LBGtran, Cold, G150, G135, Oxctl, Paraq, M0t90, C30</t>
  </si>
  <si>
    <t>14, 13.6, 13.6, 13.6, 13.6, 13.5, 13.4, 13.3, 13.3, 13.2</t>
  </si>
  <si>
    <t>S1225</t>
  </si>
  <si>
    <t>new_3273703_3274665</t>
  </si>
  <si>
    <t>Etha, Sw, Gly, Salt, B60, M9-stat, LoTm, T0.30H, BT, LPhT</t>
  </si>
  <si>
    <t>13, 12.6, 12.6, 11.9, 11.9, 11.2, 11.1, 9.98, 9.95, 9.91</t>
  </si>
  <si>
    <t>yukB</t>
  </si>
  <si>
    <t>BSU31875</t>
  </si>
  <si>
    <t>HiTm, S0, G150, T-3.40H, T-2.40H, MG+25, T-4.40H, MG+60, MG+45, T-5.40H</t>
  </si>
  <si>
    <t>14.5, 13.6, 13.2, 13.2, 13.1, 13.1, 13.1, 13, 13, 13</t>
  </si>
  <si>
    <t>yukC</t>
  </si>
  <si>
    <t>BSU31890</t>
  </si>
  <si>
    <t>HiTm, Heat, T-3.40H, G150, M9-tran, MG+25, T-2.40H, MG+15, M9-exp, MG+45</t>
  </si>
  <si>
    <t>14.1, 13, 13, 12.9, 12.9, 12.8, 12.8, 12.8, 12.8, 12.7</t>
  </si>
  <si>
    <t>S164</t>
  </si>
  <si>
    <t>new_519561_520160_c</t>
  </si>
  <si>
    <t>Etha, Sw, Gly, S6, S8, S7, B60, Salt, BT, M9-stat</t>
  </si>
  <si>
    <t>13.4, 12.8, 12.8, 12, 11.4, 10.9, 10.7, 10.6, 10.4, 9.84</t>
  </si>
  <si>
    <t>SigB, SigK</t>
  </si>
  <si>
    <t>S680</t>
  </si>
  <si>
    <t>new_2002172_2002505</t>
  </si>
  <si>
    <t>M9-stat, Etha, Gly, S8, Sw, S7, B60, S6, Salt, C30</t>
  </si>
  <si>
    <t>12.7, 12.2, 11.8, 11.5, 10.8, 10.5, 10.3, 10.3, 10.3, 9.9</t>
  </si>
  <si>
    <t>yoeA</t>
  </si>
  <si>
    <t>BSU18370</t>
  </si>
  <si>
    <t>Lbstat, S2, BT, M0t90, BI, M9-stat, S1, nit, B36, SMMPr</t>
  </si>
  <si>
    <t>12.7, 12.4, 12.2, 12, 11.7, 11.6, 11.6, 11.6, 11.6, 11.6</t>
  </si>
  <si>
    <t>S1134</t>
  </si>
  <si>
    <t>new_3035475_3036308_c</t>
  </si>
  <si>
    <t>Etha, S7, Gly, S8, M9-stat, Sw, G135, S6, BC, C30</t>
  </si>
  <si>
    <t>12.2, 10.8, 10.8, 10.5, 10.5, 10.3, 10.1, 10, 9.72, 9.6</t>
  </si>
  <si>
    <t>rpsD</t>
  </si>
  <si>
    <t>BSU29660</t>
  </si>
  <si>
    <t>LPh, C30, HPh, G135, Oxctl, G180, Cold, Paraq, LBGexp, LPhT</t>
  </si>
  <si>
    <t>16.1, 16, 15.9, 15.9, 15.9, 15.9, 15.8, 15.8, 15.7, 15.6</t>
  </si>
  <si>
    <t>S9</t>
  </si>
  <si>
    <t>new_17238_17833_c</t>
  </si>
  <si>
    <t>Etha, Gly, C30, Salt, S8, S6, HiTm, S7, Sw, C90</t>
  </si>
  <si>
    <t>12.7, 11.9, 11.2, 11, 10.4, 9.97, 9.97, 9.91, 9.83, 9.76</t>
  </si>
  <si>
    <t>guaB</t>
  </si>
  <si>
    <t>BSU00090</t>
  </si>
  <si>
    <t>C90, dia5, M40t45, Diami, Lbtran, LBGexp, Mt0, M0t45, BI, Lbexp</t>
  </si>
  <si>
    <t>16.3, 15.5, 15.5, 15.5, 15.4, 15.3, 15.3, 15.2, 15.2, 15.1</t>
  </si>
  <si>
    <t>2.6;6.6</t>
  </si>
  <si>
    <t>Metabolism,nucleotide metabolism,biosynthesis/ acquisition of nucleotides;Groups of genes,phosphoproteins,NA</t>
  </si>
  <si>
    <t>dacA</t>
  </si>
  <si>
    <t>BSU00100</t>
  </si>
  <si>
    <t>LBGstat, C30, LBGexp, G135, G180, G150, Lbexp, Oxctl, dia0, Paraq</t>
  </si>
  <si>
    <t>14.8, 14.8, 14.6, 14.6, 14.6, 14.6, 14.4, 14.4, 14.4, 14.3</t>
  </si>
  <si>
    <t>S269</t>
  </si>
  <si>
    <t>new_843132_844096</t>
  </si>
  <si>
    <t>Etha, Salt, Sw, Gly, C30, M9-stat, S8, B60, BC, S7</t>
  </si>
  <si>
    <t>13.9, 11.8, 11.4, 10.9, 10.7, 10.3, 10.1, 9.58, 9.52, 9.44</t>
  </si>
  <si>
    <t>yflE</t>
  </si>
  <si>
    <t>BSU07710</t>
  </si>
  <si>
    <t>G135, G180, Paraq, C30, LBGstat, Oxctl, H2O2, G150, LPhT, Heat</t>
  </si>
  <si>
    <t>14.2, 14.2, 14.2, 14.1, 14, 14, 13.9, 13.8, 13.8, 13.8</t>
  </si>
  <si>
    <t>ltaS</t>
  </si>
  <si>
    <t>1.1;2.7;6.6</t>
  </si>
  <si>
    <t>Cellular processes,cell wall,cell wall synthesis;Metabolism,biosynthesis of cell wall components,biosynthesis of lipoteichoic acid;Groups of genes,phosphoproteins,NA</t>
  </si>
  <si>
    <t>S276</t>
  </si>
  <si>
    <t>new_864500_865153</t>
  </si>
  <si>
    <t>Etha, M9-stat, Salt, Sw, Gly, B60, Heat, LPhT, HiTm, T0.30H</t>
  </si>
  <si>
    <t>13.6, 13.3, 12.6, 12.4, 12.1, 11, 10.9, 10.4, 10.4, 10.4</t>
  </si>
  <si>
    <t>yfkF</t>
  </si>
  <si>
    <t>BSU07910</t>
  </si>
  <si>
    <t>LBGstat, T0.30H, Sw, Lbstat, BC, LBGtran, M0t90, M40t90, BI, Lbtran</t>
  </si>
  <si>
    <t>11.2, 10.8, 10.5, 10.5, 10.4, 10.4, 10.1, 10.1, 10.1, 10</t>
  </si>
  <si>
    <t>S1243</t>
  </si>
  <si>
    <t>new_3307598_3308367</t>
  </si>
  <si>
    <t>Etha, Salt, Gly, M9-stat, Sw, LoTm, B60, BC, Heat, S0</t>
  </si>
  <si>
    <t>14.2, 13.4, 13, 12.6, 12.4, 12.1, 11.9, 11.1, 11.1, 11</t>
  </si>
  <si>
    <t>yutK</t>
  </si>
  <si>
    <t>BSU32180</t>
  </si>
  <si>
    <t>G180, G135, LBGexp, Oxctl, Paraq, G150, LPh, C30, HPh, Diami</t>
  </si>
  <si>
    <t>12.1, 11.9, 11.9, 11.7, 11.7, 11.5, 10.9, 10.8, 10.8, 10.7</t>
  </si>
  <si>
    <t>S1290</t>
  </si>
  <si>
    <t>new_3460206_3462957</t>
  </si>
  <si>
    <t>Sw, M9-stat, B60, Salt, LoTm, T0.30H, BC, Gly, B36, T1.0H</t>
  </si>
  <si>
    <t>13.5, 12.2, 11.9, 11.8, 11.7, 10.9, 10.9, 10.8, 10.3, 10.1</t>
  </si>
  <si>
    <t>opuBD</t>
  </si>
  <si>
    <t>BSU33700</t>
  </si>
  <si>
    <t>HiTm, HiOs, T-0.40H, MG+120, T-2.40H, T0.0H, T-5.40H, T-1.40H, Salt, T-3.40H</t>
  </si>
  <si>
    <t>12.9, 12.5, 12.1, 11.8, 11.7, 11.7, 11.7, 11.7, 11.6, 11.6</t>
  </si>
  <si>
    <t>Cellular processes,transporters,ABC transporter;Lifestyles,coping with stress,coping with hyper-osmotic stress</t>
  </si>
  <si>
    <t>opuBC</t>
  </si>
  <si>
    <t>BSU33710</t>
  </si>
  <si>
    <t>HiTm, HiOs, T-0.40H, T-2.40H, T-1.40H, Pyr, MG+120, T-4.40H, T-3.40H, T0.0H</t>
  </si>
  <si>
    <t>12.7, 12.1, 11.6, 11.5, 11.5, 11.4, 11.4, 11.4, 11.3, 11.3</t>
  </si>
  <si>
    <t>opuBB</t>
  </si>
  <si>
    <t>BSU33720</t>
  </si>
  <si>
    <t>HiTm, HiOs, T-0.40H, T-2.40H, T-1.40H, T-1.10H, T0.0H, Salt, T-4.40H, T-3.40H</t>
  </si>
  <si>
    <t>12.5, 12.2, 11.6, 11.6, 11.6, 11.4, 11.4, 11.4, 11.3, 11.3</t>
  </si>
  <si>
    <t>opuBA</t>
  </si>
  <si>
    <t>BSU33730</t>
  </si>
  <si>
    <t>HiTm, HiOs, T-0.40H, Salt, T-3.40H, T-1.40H, T-2.40H, T0.0H, Pyr, T-5.40H</t>
  </si>
  <si>
    <t>12.5, 12.5, 11.9, 11.9, 11.9, 11.8, 11.8, 11.7, 11.7, 11.7</t>
  </si>
  <si>
    <t>S272</t>
  </si>
  <si>
    <t>new_846186_849552</t>
  </si>
  <si>
    <t>Salt, Sw, Etha, LoTm, B36, Heat, LPhT, BC, T0.30H, H2O2</t>
  </si>
  <si>
    <t>13.5, 12.6, 11.1, 10.7, 10.2, 10, 10, 9.69, 9.53, 9.52</t>
  </si>
  <si>
    <t>yfkT</t>
  </si>
  <si>
    <t>BSU07760</t>
  </si>
  <si>
    <t>S6, S5, S8, S7, S4, Sw, Gly, Etha, Salt, S3</t>
  </si>
  <si>
    <t>10.5, 10.3, 10.3, 9.91, 9.56, 9.27, 8.88, 8.47, 8.46, 8.36</t>
  </si>
  <si>
    <t>yfkS</t>
  </si>
  <si>
    <t>BSU07770</t>
  </si>
  <si>
    <t>S6, S8, S5, S4, S7, Sw, S3, ferm, G150, Salt</t>
  </si>
  <si>
    <t>10.3, 10.1, 10, 9.45, 9.43, 8.35, 8.22, 8.03, 8.01, 7.98</t>
  </si>
  <si>
    <t>yfkR</t>
  </si>
  <si>
    <t>BSU07780</t>
  </si>
  <si>
    <t>S6, S5, S8, S7, S4, S3, G150, ferm, nit, Diami</t>
  </si>
  <si>
    <t>10.7, 10.7, 10.6, 10.4, 10, 8.5, 8.36, 8.35, 8.26, 8.24</t>
  </si>
  <si>
    <t>yfkQ</t>
  </si>
  <si>
    <t>BSU07790</t>
  </si>
  <si>
    <t>S5, S6, S8, S7, S4, S3, ferm, nit, Diami, G150</t>
  </si>
  <si>
    <t>10.8, 10.7, 10.3, 10.2, 9.82, 8.44, 8.4, 8.36, 8.34, 8.24</t>
  </si>
  <si>
    <t>S468</t>
  </si>
  <si>
    <t>new_1382628_1383305</t>
  </si>
  <si>
    <t>Etha, Salt, M9-stat, Sw, B60, LPhT, B36, Heat, Gly, BC</t>
  </si>
  <si>
    <t>14.4, 12.2, 12, 11.3, 11.2, 11, 10.5, 10.3, 10.1, 9.92</t>
  </si>
  <si>
    <t>guaD</t>
  </si>
  <si>
    <t>BSU13170</t>
  </si>
  <si>
    <t>BT, MG+10, BMM, MG+15, MG+5, MG+t5, GM+25, S6, S5, GM+120</t>
  </si>
  <si>
    <t>11.6, 11.4, 11.1, 10.7, 10.6, 10.5, 10.4, 10.4, 10.2, 10.1</t>
  </si>
  <si>
    <t>2.6;4.5</t>
  </si>
  <si>
    <t>Metabolism,nucleotide metabolism,biosynthesis/ acquisition of nucleotides;Lifestyles,coping with stress,general stress protein</t>
  </si>
  <si>
    <t>S1310</t>
  </si>
  <si>
    <t>new_3512501_3513571</t>
  </si>
  <si>
    <t>M9-stat, T1.30H, S1, Sw, T1.0H, T2.0H, T0.30H, G/S, T3.30H, T2.30H</t>
  </si>
  <si>
    <t>11.6, 11.3, 10.8, 10.8, 10.8, 10.8, 10.4, 10.4, 10.2, 10.2</t>
  </si>
  <si>
    <t>S929</t>
  </si>
  <si>
    <t>new_2564914_2565669</t>
  </si>
  <si>
    <t>M9-stat, T0.30H, T1.30H, LoTm, T1.0H, B60, T2.0H, S5, S4, T2.30H</t>
  </si>
  <si>
    <t>13.3, 11.7, 11.7, 11.7, 11.5, 11.5, 11.2, 10.9, 10.8, 10.8</t>
  </si>
  <si>
    <t>yqgX</t>
  </si>
  <si>
    <t>BSU24790</t>
  </si>
  <si>
    <t>dia15, LBGtran, Lbtran, M0t45, dia5, C90, M40t45, Mt0, M40t90, Etha</t>
  </si>
  <si>
    <t>13.2, 13.2, 13.1, 12.9, 12.8, 12.8, 12.8, 12.6, 12.6, 12.6</t>
  </si>
  <si>
    <t>S301</t>
  </si>
  <si>
    <t>new_943787_944498_c</t>
  </si>
  <si>
    <t>LoTm, M9-stat, B60, S8, C30, Cold, B36, T1.30H, Etha, T2.0H</t>
  </si>
  <si>
    <t>11.6, 11.6, 11.2, 10.7, 10.7, 10.5, 10.4, 10.4, 10.3, 10.2</t>
  </si>
  <si>
    <t>ygaF</t>
  </si>
  <si>
    <t>BSU08720</t>
  </si>
  <si>
    <t>LBGtran, HiOs, Lbtran, M40t45, Etha, T3.30H, MG-0.2, T4.0H, HiTm, dia15</t>
  </si>
  <si>
    <t>13.6, 13.5, 13.3, 13.3, 13.2, 13.2, 13.2, 13.2, 13.1, 13.1</t>
  </si>
  <si>
    <t>perR</t>
  </si>
  <si>
    <t>BSU08730</t>
  </si>
  <si>
    <t>C90, BC, LPhT, Sw, BI, Lbtran, M40t45, C30, Lbstat, M0t90</t>
  </si>
  <si>
    <t>15.1, 14.9, 14.9, 14.7, 14.5, 14.2, 14.1, 14, 13.8, 13.7</t>
  </si>
  <si>
    <t>Information processing,regulation of gene expression,transcription factors and their control;Lifestyles,coping with stress,resistance against oxidative and electrophile stress</t>
  </si>
  <si>
    <t>S930</t>
  </si>
  <si>
    <t>new_2565921_2566988</t>
  </si>
  <si>
    <t>LoTm, M9-stat, C30, Cold, S8, S7, B60, Lbstat, G135, C90</t>
  </si>
  <si>
    <t>11.6, 11.2, 11, 10.8, 10.1, 9.97, 9.75, 9.64, 9.44, 9.38</t>
  </si>
  <si>
    <t>yqgV</t>
  </si>
  <si>
    <t>BSU24810</t>
  </si>
  <si>
    <t>dia15, S4, S5, Diami, H2O2, LBGtran, M0t90, S3, C30, Lbtran</t>
  </si>
  <si>
    <t>13.3, 13.2, 13, 12.9, 12.9, 12.8, 12.8, 12.8, 12.7, 12.7</t>
  </si>
  <si>
    <t>yqgU</t>
  </si>
  <si>
    <t>BSU24820</t>
  </si>
  <si>
    <t>dia15, S4, S3, H2O2, Diami, S5, dia5, LBGtran, M0t90, Lbtran</t>
  </si>
  <si>
    <t>13.1, 13, 12.8, 12.7, 12.7, 12.6, 12.6, 12.5, 12.5, 12.5</t>
  </si>
  <si>
    <t>S534</t>
  </si>
  <si>
    <t>new_1534271_1535874</t>
  </si>
  <si>
    <t>M9-stat, M0t90, B60, M40t90, T1.30H, T2.0H, T2.30H, T3.30H, T3.0H, T0.30H</t>
  </si>
  <si>
    <t>13, 11.9, 11.8, 11.6, 11.6, 11.2, 10.9, 10.7, 10.6, 10.5</t>
  </si>
  <si>
    <t>speA</t>
  </si>
  <si>
    <t>BSU14630</t>
  </si>
  <si>
    <t>G180, Paraq, LBGexp, Oxctl, C30, G135, G150, H2O2, LPh, dia0</t>
  </si>
  <si>
    <t>13.2, 13, 13, 12.6, 12.6, 12.6, 12.6, 11.9, 11.8, 11.8</t>
  </si>
  <si>
    <t>2.12</t>
  </si>
  <si>
    <t>Metabolism,other metabolic pathways,metabolism of polyamines</t>
  </si>
  <si>
    <t>S746</t>
  </si>
  <si>
    <t>new_2106316_2107474_c</t>
  </si>
  <si>
    <t>M9-stat, T1.30H, B60, T1.0H, T2.0H, T0.30H, T2.30H, T3.0H, T3.30H, Etha</t>
  </si>
  <si>
    <t>12.7, 12.2, 11.9, 11.7, 11.3, 11, 10.9, 10.8, 10.4, 10.3</t>
  </si>
  <si>
    <t>yocS</t>
  </si>
  <si>
    <t>BSU19350</t>
  </si>
  <si>
    <t>GM-0.1, S1, UNK1, MG+5, MG+t5, HiOs, GM-0.2, MG+120, HiTm, Gly</t>
  </si>
  <si>
    <t>12.8, 12.6, 12.6, 12.5, 12.5, 12.4, 12.4, 12.4, 12.4, 12.4</t>
  </si>
  <si>
    <t>S1523</t>
  </si>
  <si>
    <t>new_4068171_4068967</t>
  </si>
  <si>
    <t>H2O2, Paraq, Lbexp, dia0, LBGexp, G150, B36, dia15, B60, GM+25</t>
  </si>
  <si>
    <t>11.1, 10.8, 10.6, 10.4, 10.1, 10, 9.93, 9.79, 9.77, 9.53</t>
  </si>
  <si>
    <t>yxeA</t>
  </si>
  <si>
    <t>BSU39620</t>
  </si>
  <si>
    <t>G180, LBGstat, G135, G150, Paraq, Oxctl, LBGexp, Diami, Sw, LBGtran</t>
  </si>
  <si>
    <t>9.67, 9.6, 9.52, 9.39, 9.2, 9.19, 9.01, 8.95, 8.94, 8.9</t>
  </si>
  <si>
    <t>yxdM</t>
  </si>
  <si>
    <t>BSU39630</t>
  </si>
  <si>
    <t>G180, G135, LBGstat, G150, LBGexp, Oxctl, Paraq, LBGtran, H2O2, Lbexp</t>
  </si>
  <si>
    <t>9.24, 9.2, 9.19, 9.13, 8.87, 8.81, 8.78, 8.71, 8.65, 8.6</t>
  </si>
  <si>
    <t>S1315</t>
  </si>
  <si>
    <t>new_3542144_3542334</t>
  </si>
  <si>
    <t>Sw, BC, BI, Lbstat, M0t90, Lbtran, M40t90, H2O2, S8, Paraq</t>
  </si>
  <si>
    <t>12.4, 12.3, 10.9, 10.9, 9.87, 9.82, 9.52, 9.43, 9.13, 9.13</t>
  </si>
  <si>
    <t>yvdQ</t>
  </si>
  <si>
    <t>BSU34510</t>
  </si>
  <si>
    <t>S7, S5, S8, S6, S4, BT, nit, ferm, Pyr, G/S</t>
  </si>
  <si>
    <t>14.2, 13.9, 13.9, 13.4, 13.2, 12.8, 11.7, 11.6, 11.3, 11.2</t>
  </si>
  <si>
    <t>S385</t>
  </si>
  <si>
    <t>new_1151121_1151285</t>
  </si>
  <si>
    <t>Salt, S8, S7, BC, Heat, H2O2, Sw, Oxctl, MG-0.2, MG-0.1</t>
  </si>
  <si>
    <t>11.8, 11.5, 10.9, 10.3, 9.69, 9.67, 9.5, 9.43, 9.38, 9.26</t>
  </si>
  <si>
    <t>yisJ</t>
  </si>
  <si>
    <t>BSU10740</t>
  </si>
  <si>
    <t>S6, S7, S8, S5, BT, Pyr, G/S, B36, Glucon, nit</t>
  </si>
  <si>
    <t>12.6, 12, 11.6, 11.3, 9.09, 8.68, 8.39, 7.94, 7.85, 7.85</t>
  </si>
  <si>
    <t>S997</t>
  </si>
  <si>
    <t>new_2716885_2718889_c</t>
  </si>
  <si>
    <t>BC, Sw, Salt, Mal, T4.0H, M9-stat, T3.30H, G180, G135, MG+5</t>
  </si>
  <si>
    <t>12, 10.6, 9.49, 9.34, 8.93, 8.91, 8.91, 8.9, 8.9, 8.89</t>
  </si>
  <si>
    <t>blt</t>
  </si>
  <si>
    <t>BSU26590</t>
  </si>
  <si>
    <t>BC, Sw, LBGstat, BI, Lbstat, G180, M0t90, G150, G135, LBGexp</t>
  </si>
  <si>
    <t>10.6, 10.6, 9.13, 9.05, 8.97, 8.69, 8.47, 8.35, 8.33, 8.32</t>
  </si>
  <si>
    <t>1.3;2.12</t>
  </si>
  <si>
    <t>Cellular processes,transporters,transporter/ other;Metabolism,other metabolic pathways,metabolism of polyamines</t>
  </si>
  <si>
    <t>bltD</t>
  </si>
  <si>
    <t>BSU26600</t>
  </si>
  <si>
    <t>Sw, BC, S8, LBGstat, BI, Lbstat, G180, G135, G150, LPhT</t>
  </si>
  <si>
    <t>11, 10.7, 9.93, 9.56, 9.39, 9.21, 9.04, 8.98, 8.97, 8.78</t>
  </si>
  <si>
    <t>S1488</t>
  </si>
  <si>
    <t>new_3980704_3983186_c</t>
  </si>
  <si>
    <t>Cold, C30, LBGstat, Paraq, GM+120, GM+90, H2O2, Oxctl, GM+25, GM+45</t>
  </si>
  <si>
    <t>11.1, 10.9, 10.2, 9.63, 9.62, 9.48, 9.39, 9.38, 9.37, 9.36</t>
  </si>
  <si>
    <t>cimH</t>
  </si>
  <si>
    <t>BSU38770</t>
  </si>
  <si>
    <t>T0.30H, T1.0H, T1.30H, B60, T2.0H, T0.0H, T2.30H, T-0.40H, Sw, Gly</t>
  </si>
  <si>
    <t>13.2, 12.7, 12.5, 12.2, 11.7, 11.5, 11.5, 11.5, 11.5, 11.3</t>
  </si>
  <si>
    <t>1.3;2.3</t>
  </si>
  <si>
    <t>Cellular processes,transporters,transporter/ other;Metabolism,carbon metabolism,utilization of specific carbon sources</t>
  </si>
  <si>
    <t>yxkI</t>
  </si>
  <si>
    <t>BSU38780</t>
  </si>
  <si>
    <t>Salt, Lbexp, Etha, LBGexp, M0t45, dia0, LBGtran, BMM, H2O2, S0</t>
  </si>
  <si>
    <t>10.9, 10.6, 10.5, 10.5, 10.5, 10.4, 10.4, 10.4, 10.3, 10.3</t>
  </si>
  <si>
    <t>yxzE</t>
  </si>
  <si>
    <t>BSU38790</t>
  </si>
  <si>
    <t>T0.30H, T1.0H, T1.30H, T-0.40H, T2.0H, T0.0H, T2.30H, T-1.10H, T3.0H, T3.30H</t>
  </si>
  <si>
    <t>15.3, 14.8, 14.6, 14, 14, 13.9, 13.5, 13.2, 13.1, 12.9</t>
  </si>
  <si>
    <t>S1402</t>
  </si>
  <si>
    <t>new_3744322_3745406_c</t>
  </si>
  <si>
    <t>Cold, C30, Lbstat, Glucon, Glu, Paraq, Pyr, H2O2, Fru, C90</t>
  </si>
  <si>
    <t>10.9, 10.4, 9.74, 9.53, 9.34, 9.18, 9.16, 9.08, 9.08, 9.02</t>
  </si>
  <si>
    <t>rapD</t>
  </si>
  <si>
    <t>BSU36380</t>
  </si>
  <si>
    <t>T2.30H, M9-stat, T2.0H, T3.0H, T3.30H, T4.0H, T1.30H, T5.0H, T0.30H, T1.0H</t>
  </si>
  <si>
    <t>13.8, 13.8, 13.8, 13.7, 13.6, 13.4, 13.4, 13.3, 13.2, 13.2</t>
  </si>
  <si>
    <t>3.1;3.3;3.4;3.4;3.4;4.2;4.5</t>
  </si>
  <si>
    <t>Information processing,genetics,genetic competence;Information processing,protein synthesis, modification and degradation,protein modification;Information processing,regulation of gene expression,transcription factors and their control;Information processing,regulation of gene expression,transcription factors and their control;Information processing,regulation of gene expression,functional groups of gene expression regulators;Lifestyles,genetic competence,NA;Lifestyles,coping with stress,cell envelope stress protein</t>
  </si>
  <si>
    <t>S1493</t>
  </si>
  <si>
    <t>new_3989908_3990230</t>
  </si>
  <si>
    <t>Cold, C30, Heat, Fru, Glu, C90, BMM, Glucon, M/G, Mal</t>
  </si>
  <si>
    <t>11, 10.9, 10.1, 9.98, 9.92, 9.86, 9.8, 9.66, 9.61, 9.57</t>
  </si>
  <si>
    <t>SigA, SigD</t>
  </si>
  <si>
    <t>galE</t>
  </si>
  <si>
    <t>BSU38860</t>
  </si>
  <si>
    <t>LPhT, M40t45, Lbstat, BI, M0t45, LBGstat, C90, Lbtran, M40t90, LBGtran</t>
  </si>
  <si>
    <t>14.1, 14, 13.9, 13.8, 13.8, 13.8, 13.8, 13.7, 13.7, 13.7</t>
  </si>
  <si>
    <t>S818</t>
  </si>
  <si>
    <t>new_2288652_2289883</t>
  </si>
  <si>
    <t>Cold, ferm, nit, C30, S0, Lbstat, T3.30H, T-4.40H, T5.0H, G135</t>
  </si>
  <si>
    <t>11.2, 10.1, 10, 9.71, 9.71, 9.7, 9.6, 9.54, 9.53, 9.49</t>
  </si>
  <si>
    <t>dinF</t>
  </si>
  <si>
    <t>BSU21710</t>
  </si>
  <si>
    <t>G135, G180, LBGstat, G150, Sw, Oxctl, Paraq, H2O2, Lbstat, LBGexp</t>
  </si>
  <si>
    <t>10.4, 10.4, 10.2, 10, 9.84, 9.82, 9.8, 9.79, 9.68, 9.61</t>
  </si>
  <si>
    <t>ypnP</t>
  </si>
  <si>
    <t>S331</t>
  </si>
  <si>
    <t>new_1032054_1034008</t>
  </si>
  <si>
    <t>Cold, C30, S8, T-4.40H, Sw, Fru, S0, S7, HPh, G135</t>
  </si>
  <si>
    <t>12, 11, 10, 9.95, 9.89, 9.79, 9.77, 9.75, 9.74, 9.72</t>
  </si>
  <si>
    <t>yhdP</t>
  </si>
  <si>
    <t>BSU09550</t>
  </si>
  <si>
    <t>Etha, LPhT, dia15, Heat, dia5, Salt, Diami, Sw, B60, MG+t5</t>
  </si>
  <si>
    <t>14.7, 14.7, 14.5, 14.5, 14.5, 14.2, 14.2, 14.1, 13.9, 13.9</t>
  </si>
  <si>
    <t>cueR</t>
  </si>
  <si>
    <t>BSU09560</t>
  </si>
  <si>
    <t>Etha, dia5, LPhT, Heat, Diami, dia15, Salt, T4.0H, T3.30H, T3.0H</t>
  </si>
  <si>
    <t>14.9, 14.6, 14.3, 14.3, 14.3, 14.3, 14.1, 13.9, 13.9, 13.8</t>
  </si>
  <si>
    <t>1.4;3.4;4.5</t>
  </si>
  <si>
    <t>Cellular processes,homeostasis,trace metal homeostasis (Cu, Zn, Ni, Mn, Mo);Information processing,regulation of gene expression,transcription factors and their control;Lifestyles,coping with stress,resistance against toxic metals</t>
  </si>
  <si>
    <t>S578</t>
  </si>
  <si>
    <t>new_1670054_1671124_c</t>
  </si>
  <si>
    <t>Cold, C30, Gly, T0.30H, Pyr, T-4.40H, G135, Lbstat, Fru, T-5.40H</t>
  </si>
  <si>
    <t>12.1, 10.7, 10.2, 10.1, 9.88, 9.78, 9.57, 9.5, 9.46, 9.46</t>
  </si>
  <si>
    <t>smc</t>
  </si>
  <si>
    <t>BSU15940</t>
  </si>
  <si>
    <t>G180, G135, G150, Oxctl, LBGexp, Paraq, dia0, C30, H2O2, LBGtran</t>
  </si>
  <si>
    <t>13.5, 13.5, 13.3, 13.2, 12.9, 12.7, 12.6, 12.6, 12.6, 12.4</t>
  </si>
  <si>
    <t>Information processing,genetics,DNA condensation/ segregation</t>
  </si>
  <si>
    <t>ftsY</t>
  </si>
  <si>
    <t>BSU15950</t>
  </si>
  <si>
    <t>G135, G180, G150, LBGexp, Oxctl, S0, dia0, Paraq, Lbexp, LBGtran</t>
  </si>
  <si>
    <t>13.9, 13.8, 13.5, 13.4, 13.3, 13.2, 13.2, 13, 13, 12.9</t>
  </si>
  <si>
    <t>3.3;4.1</t>
  </si>
  <si>
    <t>Information processing,protein synthesis, modification and degradation,protein secretion;Lifestyles,sporulation,sporulation proteins</t>
  </si>
  <si>
    <t>S454</t>
  </si>
  <si>
    <t>new_1319640_1320569_c</t>
  </si>
  <si>
    <t>M40t90, M40t45, H2O2, Cold, LBGstat, Etha, Sw, T0.30H, Heat, T1.0H</t>
  </si>
  <si>
    <t>11, 10.5, 10.4, 9.7, 9.6, 9.51, 9.4, 9.37, 9.14, 9.11</t>
  </si>
  <si>
    <t>yjqC</t>
  </si>
  <si>
    <t>BSU12490</t>
  </si>
  <si>
    <t>S6, S7, S8, BT, S5, LBGtran, B36, LPh, Paraq, LBGexp</t>
  </si>
  <si>
    <t>13.5, 13.5, 12.7, 12.1, 11.6, 10.8, 10.6, 10.6, 10.5, 10.4</t>
  </si>
  <si>
    <t>Lifestyles,coping with stress,resistance against oxidative and electrophile stress/ based on similarity</t>
  </si>
  <si>
    <t>S498</t>
  </si>
  <si>
    <t>new_1446289_1447115_c</t>
  </si>
  <si>
    <t>H2O2, M40t90, S8, M40t45, LPhT, Sw, Cold, LBGstat, C30, dia15</t>
  </si>
  <si>
    <t>11.1, 10.2, 9.38, 9.33, 8.88, 8.64, 8.6, 8.44, 8.41, 8.35</t>
  </si>
  <si>
    <t>ykvQ</t>
  </si>
  <si>
    <t>BSU13790</t>
  </si>
  <si>
    <t>BT, S8, B36, S7, Etha, S6, LBGstat, G/S, Salt, Pyr</t>
  </si>
  <si>
    <t>13.2, 13.1, 12.6, 12.3, 11.5, 11.3, 10.8, 10.7, 10.6, 10.5</t>
  </si>
  <si>
    <t>ykzR</t>
  </si>
  <si>
    <t>BSU13799</t>
  </si>
  <si>
    <t>S8, BT, B36, S7, Etha, LBGstat, Salt, S6, G180, Diami</t>
  </si>
  <si>
    <t>12.2, 11.8, 11.2, 10.7, 10.2, 9.96, 9.88, 9.71, 9.48, 9.46</t>
  </si>
  <si>
    <t>S762</t>
  </si>
  <si>
    <t>new_2156121_2156756_c</t>
  </si>
  <si>
    <t>M40t90, T0.30H, T1.0H, S8, M40t45, C90, Etha, T0.0H, T-0.40H, LBGstat</t>
  </si>
  <si>
    <t>13.2, 11, 10.4, 10.3, 10.2, 10.1, 10, 9.97, 9.73, 9.72</t>
  </si>
  <si>
    <t>sspC</t>
  </si>
  <si>
    <t>BSU19950</t>
  </si>
  <si>
    <t>S8, S7, S5, S4, S6, S3, BT, Pyr, G/S, LPhT</t>
  </si>
  <si>
    <t>15.8, 15.3, 15, 14.9, 14.9, 13.1, 12.6, 12.2, 12, 11.6</t>
  </si>
  <si>
    <t>4.1;5.1</t>
  </si>
  <si>
    <t>S770</t>
  </si>
  <si>
    <t>new_2169677_2170029_c</t>
  </si>
  <si>
    <t>M40t90, M40t45, T0.0H, C90, T-0.40H, Etha, LBGstat, Cold, HPh, BMM</t>
  </si>
  <si>
    <t>13.1, 10.4, 10.2, 10.1, 9.91, 9.67, 9.6, 9.5, 9.34, 9.32</t>
  </si>
  <si>
    <t>yosA</t>
  </si>
  <si>
    <t>BSU20190</t>
  </si>
  <si>
    <t>BT, S8, B36, S7, G/S, Pyr, B60, S0, Glucon, S6</t>
  </si>
  <si>
    <t>15, 15, 13.8, 12.7, 12.4, 11.4, 10.4, 10.2, 9.65, 9.54</t>
  </si>
  <si>
    <t>S776</t>
  </si>
  <si>
    <t>new_2193662_2194052_c</t>
  </si>
  <si>
    <t>M40t90, S8, C30, C90, S7, M40t45, Etha, HPh, Cold, BMM</t>
  </si>
  <si>
    <t>12.6, 10.9, 10.3, 10.1, 9.96, 9.6, 9.08, 9.01, 8.94, 8.86</t>
  </si>
  <si>
    <t>yoqT</t>
  </si>
  <si>
    <t>BSU20520</t>
  </si>
  <si>
    <t>C30, S8, S7, C90, H2O2, dia15, M/G, S6, G135, BC</t>
  </si>
  <si>
    <t>10.9, 10.3, 9.64, 8.78, 8.68, 8.63, 8.42, 8.35, 8.33, 8.23</t>
  </si>
  <si>
    <t>S759</t>
  </si>
  <si>
    <t>new_2152853_2153170_c</t>
  </si>
  <si>
    <t>M40t90, C90, Etha, M40t45, S8, C30, Cold, BMM, LPh, HPh</t>
  </si>
  <si>
    <t>13.1, 9.66, 9.62, 9.55, 9.29, 9.19, 9.01, 8.79, 8.66, 8.57</t>
  </si>
  <si>
    <t>yotL</t>
  </si>
  <si>
    <t>BSU19840</t>
  </si>
  <si>
    <t>LPhT, M9-stat, T1.30H, T0.30H, T1.0H, T2.30H, T2.0H, LBGstat, T3.0H, T4.0H</t>
  </si>
  <si>
    <t>12.5, 12.4, 12.2, 12.1, 11.7, 11.5, 11.5, 11.4, 11.3, 11.2</t>
  </si>
  <si>
    <t>S775</t>
  </si>
  <si>
    <t>new_2191556_2193247_c</t>
  </si>
  <si>
    <t>M40t90, C90, M40t45, C30, Cold, Etha, BMM, LPh, HPh, dia15</t>
  </si>
  <si>
    <t>12, 9.26, 9, 8.96, 8.38, 8.35, 8.31, 8.22, 8.08, 8.07</t>
  </si>
  <si>
    <t>ligB</t>
  </si>
  <si>
    <t>BSU20500</t>
  </si>
  <si>
    <t>LPhT, C30, dia15, LBGstat, dia5, H2O2, Diami, G135, Etha, Heat</t>
  </si>
  <si>
    <t>9.62, 9.39, 9.19, 9.18, 9.02, 9.01, 8.82, 8.72, 8.71, 8.57</t>
  </si>
  <si>
    <t>3.1;5.1</t>
  </si>
  <si>
    <t>S777</t>
  </si>
  <si>
    <t>new_2195060_2195563_c</t>
  </si>
  <si>
    <t>M40t90, M40t45, C90, Etha, Cold, BMM, S8, dia15, LPh, MG+150</t>
  </si>
  <si>
    <t>12.2, 9.36, 9.28, 8.55, 8.51, 8.49, 8.45, 8.42, 8.34, 8.33</t>
  </si>
  <si>
    <t>yoqO</t>
  </si>
  <si>
    <t>BSU20560</t>
  </si>
  <si>
    <t>T2.30H, T4.0H, T3.30H, T2.0H, T3.0H, T5.0H, T1.30H, LPhT, HiOs, BC</t>
  </si>
  <si>
    <t>12.9, 12.8, 12.7, 12.7, 12.6, 12.4, 12.3, 12, 11.9, 11.8</t>
  </si>
  <si>
    <t>S461</t>
  </si>
  <si>
    <t>new_1356775_1357416_c</t>
  </si>
  <si>
    <t>T-0.40H, T0.0H, Salt, T0.30H, T-1.10H, C30, T-1.40H, S0, H2O2, T1.0H</t>
  </si>
  <si>
    <t>10.4, 10.1, 9.8, 9.76, 9.58, 9.57, 9.22, 9.18, 8.99, 8.98</t>
  </si>
  <si>
    <t>ykcC</t>
  </si>
  <si>
    <t>BSU12890</t>
  </si>
  <si>
    <t>Etha, LPhT, Diami, S0, LBGtran, LBGstat, G180, G135, Lbstat, Mt0</t>
  </si>
  <si>
    <t>9.68, 8.82, 8.57, 8.55, 8.51, 8.45, 8.41, 8.38, 8.33, 8.3</t>
  </si>
  <si>
    <t>S1269</t>
  </si>
  <si>
    <t>new_3385699_3386762_c</t>
  </si>
  <si>
    <t>T1.0H, T0.30H, T1.30H, C30, T2.0H, G135, G180, T2.30H, ferm, G150</t>
  </si>
  <si>
    <t>11.2, 10.7, 10.6, 10.5, 9.94, 9.71, 9.55, 9.37, 9.23, 9.2</t>
  </si>
  <si>
    <t>cssR</t>
  </si>
  <si>
    <t>BSU33010</t>
  </si>
  <si>
    <t>LBGstat, LPhT, T0.30H, Lbstat, M40t90, LBGtran, M0t90, SMMPr, Diami, dia5</t>
  </si>
  <si>
    <t>13.5, 12.4, 11.8, 11.7, 11.6, 11.6, 11.5, 11.5, 11.4, 11.3</t>
  </si>
  <si>
    <t>3.4;4.5;6.6</t>
  </si>
  <si>
    <t>Information processing,regulation of gene expression,transcription factors and their control;Lifestyles,coping with stress,heat shock protein;Groups of genes,phosphoproteins,NA</t>
  </si>
  <si>
    <t>cssS</t>
  </si>
  <si>
    <t>BSU33020</t>
  </si>
  <si>
    <t>LBGstat, LPhT, Lbstat, T0.30H, LBGtran, M40t90, M0t90, Sw, Diami, M40t45</t>
  </si>
  <si>
    <t>13.4, 12.3, 11.7, 11.6, 11.5, 11.5, 11.5, 11.3, 11.2, 11.2</t>
  </si>
  <si>
    <t>3.3;3.4;4.5;6.6</t>
  </si>
  <si>
    <t>Information processing,protein synthesis, modification and degradation,protein modification;Information processing,regulation of gene expression,transcription factors and their control;Lifestyles,coping with stress,heat shock protein;Groups of genes,phosphoproteins,NA</t>
  </si>
  <si>
    <t>S876</t>
  </si>
  <si>
    <t>new_2412975_2413587</t>
  </si>
  <si>
    <t>B36, C30, LoTm, B60, C90, HiOs, BI, Sw, T1.0H, BT</t>
  </si>
  <si>
    <t>10.9, 10.7, 10.2, 9.98, 9.82, 9.31, 9.22, 9.17, 9.05, 9.04</t>
  </si>
  <si>
    <t>aroC</t>
  </si>
  <si>
    <t>BSU23080</t>
  </si>
  <si>
    <t>M9-stat, Etha, LBGtran, LBGstat, C30, T0.30H, T1.30H, T2.0H, T2.30H, M0t90</t>
  </si>
  <si>
    <t>12.3, 12.2, 11.9, 11.9, 11.9, 11.8, 11.7, 11.7, 11.7, 11.6</t>
  </si>
  <si>
    <t>rsiX</t>
  </si>
  <si>
    <t>BSU23090</t>
  </si>
  <si>
    <t>T3.30H, T4.0H, T3.0H, T5.0H, T2.30H, T2.0H, T1.30H, C30, SMMPr, T-3.40H</t>
  </si>
  <si>
    <t>15, 15, 14.9, 14.9, 14.8, 14.6, 13.9, 13.9, 13.7, 13.7</t>
  </si>
  <si>
    <t>Information processing,regulation of gene expression,sigma factors and their control;Lifestyles,coping with stress,cell envelope stress protein</t>
  </si>
  <si>
    <t>S687</t>
  </si>
  <si>
    <t>new_2021232_2021971</t>
  </si>
  <si>
    <t>LoTm, Salt, Sw, S6, Etha, M9-stat, LPhT, B60, T2.0H, T2.30H</t>
  </si>
  <si>
    <t>10.3, 10.1, 9.72, 9.45, 9.15, 9.01, 8.97, 8.81, 8.73, 8.67</t>
  </si>
  <si>
    <t>yoaB</t>
  </si>
  <si>
    <t>BSU18540</t>
  </si>
  <si>
    <t>MG+10, MG+5, MG+t5, BMM, MG+15, GM+25, Gly, HiTm, GM+15, UNK1</t>
  </si>
  <si>
    <t>14.1, 13.8, 13.6, 13.5, 13.1, 12.9, 12.3, 12.3, 12.3, 12.2</t>
  </si>
  <si>
    <t>S703</t>
  </si>
  <si>
    <t>new_2044833_2045843</t>
  </si>
  <si>
    <t>LoTm, Cold, Sw, H2O2, B60, GM+10, S8, dia15, T2.30H, MG+60</t>
  </si>
  <si>
    <t>11.1, 8.59, 8.54, 8.53, 8.5, 8.2, 8.2, 8.18, 8.17, 8.16</t>
  </si>
  <si>
    <t>yoaU</t>
  </si>
  <si>
    <t>BSU18760</t>
  </si>
  <si>
    <t>S6, S5, S8, S4, S7, S3, dia15, Diami, H2O2, dia5</t>
  </si>
  <si>
    <t>10.7, 10.7, 10.6, 10.4, 10.1, 9.39, 9.31, 8.86, 8.77, 8.75</t>
  </si>
  <si>
    <t>S820</t>
  </si>
  <si>
    <t>new_2295944_2297045</t>
  </si>
  <si>
    <t>Cold, C30, Sw, BC, G135, LoTm, Fru, C90, BI, S0</t>
  </si>
  <si>
    <t>11.4, 10.1, 9.12, 8.99, 8.68, 8.68, 8.46, 8.46, 8.34, 8.21</t>
  </si>
  <si>
    <t>ypkP</t>
  </si>
  <si>
    <t>BSU21800</t>
  </si>
  <si>
    <t>Sw, C30, BC, G135, LPhT, Lbstat, LBGstat, BI, G180, HiOs</t>
  </si>
  <si>
    <t>12.7, 12.5, 12.3, 12.1, 12, 11.9, 11.8, 11.8, 11.7, 11.6</t>
  </si>
  <si>
    <t>dfrA</t>
  </si>
  <si>
    <t>BSU21810</t>
  </si>
  <si>
    <t>Sw, BC, C30, LBGstat, Lbstat, HiOs, G135, B60, LPhT, BI</t>
  </si>
  <si>
    <t>13, 12.7, 12.7, 12.5, 12.5, 12.4, 12.4, 12.4, 12.3, 12.3</t>
  </si>
  <si>
    <t>2.8</t>
  </si>
  <si>
    <t>Metabolism,biosynthesis of cofactors,biosynthesis of folate</t>
  </si>
  <si>
    <t>S623</t>
  </si>
  <si>
    <t>new_1872786_1873153</t>
  </si>
  <si>
    <t>dia15, G180, H2O2, G135, G150, Diami, Paraq, Oxctl, LBGexp, C30</t>
  </si>
  <si>
    <t>10.5, 10.1, 10.1, 9.93, 9.77, 9.75, 9.65, 9.46, 9.42, 9.36</t>
  </si>
  <si>
    <t>cwlC</t>
  </si>
  <si>
    <t>BSU17410</t>
  </si>
  <si>
    <t>BT, B36, G/S, Pyr, B60, S8, Glucon, MG+5, Mal, SMMPr</t>
  </si>
  <si>
    <t>16.1, 15.1, 12.6, 12.5, 11.9, 11.1, 11, 10.3, 10.1, 10.1</t>
  </si>
  <si>
    <t>S1169</t>
  </si>
  <si>
    <t>new_3133391_3134939_c</t>
  </si>
  <si>
    <t>Cold, S8, G180, H2O2, G135, Paraq, G150, S7, Oxctl, LPh</t>
  </si>
  <si>
    <t>10.7, 10.6, 9.55, 9.46, 9.46, 9.35, 9.34, 9.08, 9.06, 8.72</t>
  </si>
  <si>
    <t>ytlC</t>
  </si>
  <si>
    <t>BSU30610</t>
  </si>
  <si>
    <t>S6, S8, S5, S7, B36, BT, B60, G/S, Pyr, nit</t>
  </si>
  <si>
    <t>14.7, 14.3, 13.9, 13.8, 12.4, 12.3, 11.1, 10.8, 10.7, 10</t>
  </si>
  <si>
    <t>1.3;4.1</t>
  </si>
  <si>
    <t>Cellular processes,transporters,ABC transporter;Lifestyles,sporulation,sporulation proteins</t>
  </si>
  <si>
    <t>ytlD</t>
  </si>
  <si>
    <t>BSU30620</t>
  </si>
  <si>
    <t>S6, S8, S7, S5, BT, B36, B60, G/S, Pyr, nit</t>
  </si>
  <si>
    <t>14.4, 14.2, 13.6, 13.6, 12.8, 12.4, 11, 10.7, 10.6, 9.97</t>
  </si>
  <si>
    <t>S414</t>
  </si>
  <si>
    <t>new_1233096_1233397</t>
  </si>
  <si>
    <t>Etha, dia15, Diami, B60, M9-stat, S8, M0t90, dia5, B36, T0.30H</t>
  </si>
  <si>
    <t>12.9, 10.4, 10.1, 9.72, 9.64, 9.62, 9.59, 9.51, 9.47, 9.4</t>
  </si>
  <si>
    <t>yizD</t>
  </si>
  <si>
    <t>BSU11549</t>
  </si>
  <si>
    <t>S4, LoTm, S3, S6, S5, S8, S7, B36, BT, T5.0H</t>
  </si>
  <si>
    <t>13.5, 13, 13, 12.7, 12.7, 12.4, 12.3, 11.8, 11.8, 11.6</t>
  </si>
  <si>
    <t>S1485</t>
  </si>
  <si>
    <t>new_3971340_3971882_c</t>
  </si>
  <si>
    <t>Etha, LBGstat, T1.0H, T0.30H, Diami, T1.30H, dia15, G150, G135, G180</t>
  </si>
  <si>
    <t>11.8, 9.77, 9.72, 9.71, 9.65, 9.64, 9.58, 9.43, 9.42, 9.41</t>
  </si>
  <si>
    <t>yxlA</t>
  </si>
  <si>
    <t>BSU38710</t>
  </si>
  <si>
    <t>Cold, Salt, S6, H2O2, C30, LPh, HPh, Oxctl, Paraq, LoTm</t>
  </si>
  <si>
    <t>12.3, 11.8, 10.9, 10.8, 10.6, 10.5, 10.4, 10.4, 10.4, 10.3</t>
  </si>
  <si>
    <t>S1018</t>
  </si>
  <si>
    <t>new_2758015_2759120</t>
  </si>
  <si>
    <t>Diami, dia5, Etha, dia15, LPhT, H2O2, Lbstat, Salt, Fru, Paraq</t>
  </si>
  <si>
    <t>10.5, 10.1, 10.1, 9.94, 9.32, 9.26, 9.24, 9.01, 9.01, 8.69</t>
  </si>
  <si>
    <t>sacC</t>
  </si>
  <si>
    <t>BSU27030</t>
  </si>
  <si>
    <t>UNK1, Fru, B60, T0.30H, M0t90, M40t90, Lbtran, Lbstat, BI, BC</t>
  </si>
  <si>
    <t>13.8, 13.4, 13.2, 11.9, 11.3, 11.2, 10.6, 10.6, 10.5, 10.1</t>
  </si>
  <si>
    <t>S1498</t>
  </si>
  <si>
    <t>new_3998237_3998480_c</t>
  </si>
  <si>
    <t>dia15, Diami, H2O2, dia5, C90, Paraq, Sw, BC, LBGstat, Lbtran</t>
  </si>
  <si>
    <t>9.92, 9.88, 9.53, 9.36, 9.1, 8.78, 8.7, 8.69, 8.58, 8.45</t>
  </si>
  <si>
    <t>yxjH</t>
  </si>
  <si>
    <t>BSU38950</t>
  </si>
  <si>
    <t>MG+t5, T0.30H, T-0.40H, MG+5, MG+10, BMM, T1.0H, T0.0H, T-1.10H, T1.30H</t>
  </si>
  <si>
    <t>14.6, 14.5, 14.5, 14.4, 14.4, 14.3, 14.3, 14.2, 14, 13.9</t>
  </si>
  <si>
    <t>S1561</t>
  </si>
  <si>
    <t>new_4167085_4167598_c</t>
  </si>
  <si>
    <t>dia5, Diami, H2O2, Salt, dia15, Etha, Paraq, LPhT, G180, C30</t>
  </si>
  <si>
    <t>11.6, 11.5, 10.1, 10.1, 9.83, 9.83, 9.64, 9.55, 9.39, 9.26</t>
  </si>
  <si>
    <t>cotF</t>
  </si>
  <si>
    <t>BSU40530</t>
  </si>
  <si>
    <t>S6, S5, S8, S7, BT, G/S, B36, Pyr, B60, SMMPr</t>
  </si>
  <si>
    <t>16.3, 16.2, 16, 16, 15.2, 14.3, 14, 13.8, 12.7, 12.3</t>
  </si>
  <si>
    <t>S1220</t>
  </si>
  <si>
    <t>new_3263403_3263797</t>
  </si>
  <si>
    <t>dia15, S8, H2O2, dia5, LBGstat, Paraq, C30, S7, Diami, G180</t>
  </si>
  <si>
    <t>10.7, 10.2, 10.2, 9.61, 9.35, 9.18, 9.12, 9.04, 9.03, 8.93</t>
  </si>
  <si>
    <t>yueF</t>
  </si>
  <si>
    <t>BSU31800</t>
  </si>
  <si>
    <t>Salt, Etha, Sw, Diami, C90, BMM, BC, LPh, C30, LBGexp</t>
  </si>
  <si>
    <t>12.8, 12.5, 12.4, 12.3, 12.3, 12.3, 12.2, 12.1, 12.1, 12.1</t>
  </si>
  <si>
    <t>S1408</t>
  </si>
  <si>
    <t>new_3761046_3761954_c</t>
  </si>
  <si>
    <t>H2O2, dia15, Diami, dia5, S8, Paraq, G180, G135, C30, G150</t>
  </si>
  <si>
    <t>10.4, 10.1, 9.97, 9.85, 9.85, 9.62, 9.49, 9.44, 9.37, 9.3</t>
  </si>
  <si>
    <t>ywnH</t>
  </si>
  <si>
    <t>BSU36560</t>
  </si>
  <si>
    <t>LBGstat, LBGtran, Sw, BC, G135, LBGexp, G180, G150, M0t45, Lbexp</t>
  </si>
  <si>
    <t>12.9, 12.4, 12.4, 12.2, 12.1, 12, 12, 12, 12, 12</t>
  </si>
  <si>
    <t>Lifestyles,coping with stress,resistance against toxins/ antibiotics/ based on similarity</t>
  </si>
  <si>
    <t>ywnG</t>
  </si>
  <si>
    <t>BSU36570</t>
  </si>
  <si>
    <t>S4, S6, S8, S3, LBGstat, S5, S7, LBGtran, LoTm, G135</t>
  </si>
  <si>
    <t>13.2, 13, 13, 13, 12.9, 12.9, 12.7, 12.6, 12.4, 12.4</t>
  </si>
  <si>
    <t>S253</t>
  </si>
  <si>
    <t>new_818976_820073</t>
  </si>
  <si>
    <t>Etha, dia5, Diami, C30, dia15, T5.0H, S8, T3.0H, M0t90, LPhT</t>
  </si>
  <si>
    <t>11.1, 10.8, 10.4, 9.75, 9.52, 9.25, 9.15, 9.1, 9.08, 9.05</t>
  </si>
  <si>
    <t>yfmI</t>
  </si>
  <si>
    <t>BSU07460</t>
  </si>
  <si>
    <t>S2, S1, T4.0H, T3.0H, T-2.40H, T2.30H, T3.30H, T2.0H, Pyr, T0.0H</t>
  </si>
  <si>
    <t>12.5, 12.3, 12, 11.9, 11.9, 11.9, 11.9, 11.9, 11.8, 11.8</t>
  </si>
  <si>
    <t>S985</t>
  </si>
  <si>
    <t>new_2706711_2707758_c</t>
  </si>
  <si>
    <t>Diami, C30, dia15, dia5, Lbstat, S8, C90, G180, H2O2, G135</t>
  </si>
  <si>
    <t>10.2, 9.82, 9.69, 9.6, 9.37, 9.3, 9.25, 9.23, 9.22, 9.2</t>
  </si>
  <si>
    <t>SigA, SigA, SigA, SigA</t>
  </si>
  <si>
    <t>yrkN</t>
  </si>
  <si>
    <t>BSU26450</t>
  </si>
  <si>
    <t>Sw, Mal, Diami, LBGstat, Lbstat, dia15, BC, S3, G180, Paraq</t>
  </si>
  <si>
    <t>11.2, 10.8, 10.5, 10.5, 10.5, 10.4, 10.4, 10.3, 10.2, 10.2</t>
  </si>
  <si>
    <t>S1051</t>
  </si>
  <si>
    <t>new_2840432_2840765_c</t>
  </si>
  <si>
    <t>LPhT, S8, BI, S7, S6, C30, Sw, BC, Gly, C90</t>
  </si>
  <si>
    <t>11.3, 9.28, 8.83, 8.38, 8.1, 7.82, 7.77, 7.6, 7.6, 7.57</t>
  </si>
  <si>
    <t>yrzF</t>
  </si>
  <si>
    <t>BSU27785</t>
  </si>
  <si>
    <t>LBGstat, Lbstat, Etha, M0t90, S8, B60, dia5, Sw, M40t90, Diami</t>
  </si>
  <si>
    <t>13.5, 13.4, 13.3, 13.2, 13.1, 13.1, 13, 13, 12.9, 12.8</t>
  </si>
  <si>
    <t>S117</t>
  </si>
  <si>
    <t>new_347670_349525_c</t>
  </si>
  <si>
    <t>T1.0H, T1.30H, T0.30H, T2.0H, T2.30H, T3.0H, T3.30H, C30, T4.0H, Lbstat</t>
  </si>
  <si>
    <t>13.5, 12.9, 12.7, 12.3, 11.5, 10.7, 10.1, 9.89, 9.48, 8.91</t>
  </si>
  <si>
    <t>ycgO</t>
  </si>
  <si>
    <t>BSU03220</t>
  </si>
  <si>
    <t>S1, T2.0H, aero, HiOs, T2.30H, BC, Lbstat, HPh, Sw, LPh</t>
  </si>
  <si>
    <t>14.6, 13.7, 13.4, 13.3, 13.3, 13.2, 13.2, 13.1, 13.1, 13</t>
  </si>
  <si>
    <t>ycgP</t>
  </si>
  <si>
    <t>BSU03230</t>
  </si>
  <si>
    <t>S1, Lbtran, dia5, M9-stat, B60, LPhT, LoTm, BC, M40t45, Mt0</t>
  </si>
  <si>
    <t>12.8, 12, 12, 11.9, 11.8, 11.7, 11.7, 11.6, 11.5, 11.5</t>
  </si>
  <si>
    <t>S1481</t>
  </si>
  <si>
    <t>new_3957252_3958479_c</t>
  </si>
  <si>
    <t>T0.30H, T1.0H, T1.30H, C30, B60, T2.0H, C90, Gly, T2.30H, S8</t>
  </si>
  <si>
    <t>12.3, 10.8, 10.3, 10.1, 9.96, 9.62, 9.08, 8.84, 8.8, 8.69</t>
  </si>
  <si>
    <t>ilvK</t>
  </si>
  <si>
    <t>BSU38550</t>
  </si>
  <si>
    <t>C90, S1, Sw, Etha, BMM, MG+t5, MG+60, MG+120, MG+45, BC</t>
  </si>
  <si>
    <t>14.8, 14.6, 14.4, 14.4, 14.3, 14.3, 14.2, 14.2, 14.2, 14.2</t>
  </si>
  <si>
    <t>ywaA</t>
  </si>
  <si>
    <t>S1482</t>
  </si>
  <si>
    <t>new_3965134_3966683_c</t>
  </si>
  <si>
    <t>T0.30H, T1.0H, T1.30H, T2.0H, T2.30H, T3.0H, S8, T3.30H, S6, T0.0H</t>
  </si>
  <si>
    <t>12, 11.7, 11.2, 10.5, 9.98, 9.17, 9.11, 8.95, 8.88, 8.88</t>
  </si>
  <si>
    <t>katX</t>
  </si>
  <si>
    <t>BSU38630</t>
  </si>
  <si>
    <t>Etha, S4, S3, Salt, S5, BT, S7, S6, M9-stat, B36</t>
  </si>
  <si>
    <t>14.1, 13.4, 13.3, 13.2, 12.5, 12.5, 12.4, 12.3, 11.7, 11.7</t>
  </si>
  <si>
    <t>4.1;4.5;4.5</t>
  </si>
  <si>
    <t>Lifestyles,sporulation,sporulation proteins;Lifestyles,coping with stress,general stress protein;Lifestyles,coping with stress,resistance against oxidative and electrophile stress</t>
  </si>
  <si>
    <t>S121</t>
  </si>
  <si>
    <t>new_367293_368962</t>
  </si>
  <si>
    <t>Etha, B60, Cold, Heat, B36, C30, BMM, S6, C90, S2</t>
  </si>
  <si>
    <t>10.5, 10.5, 10.3, 10.2, 9.81, 9.69, 9.66, 8.9, 8.6, 8.46</t>
  </si>
  <si>
    <t>yckA</t>
  </si>
  <si>
    <t>BSU03370</t>
  </si>
  <si>
    <t>G135, Paraq, G180, C30, T0.30H, LBGexp, G150, Oxctl, H2O2, dia0</t>
  </si>
  <si>
    <t>12.7, 12.5, 12.3, 12.2, 12.1, 12.1, 12.1, 11.9, 11.7, 11.6</t>
  </si>
  <si>
    <t>yckB</t>
  </si>
  <si>
    <t>BSU03380</t>
  </si>
  <si>
    <t>G180, Paraq, G135, G150, LBGexp, Oxctl, C30, GM+150, T0.30H, LBGstat</t>
  </si>
  <si>
    <t>13, 12.8, 12.7, 12.6, 12.4, 12.4, 12.3, 12.3, 12.1, 12</t>
  </si>
  <si>
    <t>S97</t>
  </si>
  <si>
    <t>new_280556_281740_c</t>
  </si>
  <si>
    <t>Etha, Sw, Gly, B36, LoTm, B60, GM+150, Salt, C30, ferm</t>
  </si>
  <si>
    <t>14.7, 10.8, 10.8, 9.74, 9.49, 9.43, 9.3, 9.28, 9.11, 8.83</t>
  </si>
  <si>
    <t>ycbN</t>
  </si>
  <si>
    <t>BSU02570</t>
  </si>
  <si>
    <t>LBGtran, LBGexp, G150, M0t45, M40t45, dia0, Mt0, C90, Lbexp, G135</t>
  </si>
  <si>
    <t>10.7, 10.6, 10.6, 10.6, 10.6, 10.5, 10.5, 10.5, 10.5, 10.4</t>
  </si>
  <si>
    <t>ycbO</t>
  </si>
  <si>
    <t>BSU02580</t>
  </si>
  <si>
    <t>C90, C30, LBGexp, M0t45, LBGtran, Lbexp, M40t45, dia0, G135, Mt0</t>
  </si>
  <si>
    <t>10.5, 10.5, 10.4, 10.3, 10.3, 10.2, 10.2, 10.2, 10.2, 10.2</t>
  </si>
  <si>
    <t>S365</t>
  </si>
  <si>
    <t>new_1116857_1117712_c</t>
  </si>
  <si>
    <t>Salt, Etha, C30, Heat, S8, LPhT, Gly, C90, S7, UNK1</t>
  </si>
  <si>
    <t>12.8, 12.6, 10.5, 9.82, 9.38, 9.28, 9, 8.93, 8.75, 8.59</t>
  </si>
  <si>
    <t>comK</t>
  </si>
  <si>
    <t>BSU10420</t>
  </si>
  <si>
    <t>GM+150, G/S, C30, T-3.40H, T-4.40H, C90, Pyr, S2, T-2.40H, M9-tran</t>
  </si>
  <si>
    <t>14.1, 13.4, 13.4, 13.4, 13.3, 13.2, 13.2, 13.2, 13, 12.9</t>
  </si>
  <si>
    <t>Information processing,genetics,genetic competence;Information processing,regulation of gene expression,transcription factors and their control;Lifestyles,genetic competence,NA</t>
  </si>
  <si>
    <t>S1459</t>
  </si>
  <si>
    <t>new_3873771_3874382</t>
  </si>
  <si>
    <t>Etha, Salt, Gly, Heat, C30, LPhT, HiTm, C90, S8, M/G</t>
  </si>
  <si>
    <t>13.3, 11.3, 10.6, 9.84, 9.35, 8.98, 8.96, 8.91, 8.85, 8.83</t>
  </si>
  <si>
    <t>bacA</t>
  </si>
  <si>
    <t>BSU37740</t>
  </si>
  <si>
    <t>S1, BT, BC, M9-tran, S2, T-2.40H, MG+120, T-1.40H, T-3.40H, LoTm</t>
  </si>
  <si>
    <t>13.6, 13.2, 13, 12.6, 12.6, 12.5, 12.4, 12.4, 12.3, 12.2</t>
  </si>
  <si>
    <t>ywfA</t>
  </si>
  <si>
    <t>BSU37750</t>
  </si>
  <si>
    <t>BT, B36, BC, S2, B60, LoTm, T-0.40H, T0.30H, T5.0H, S5</t>
  </si>
  <si>
    <t>12.1, 11.5, 11.1, 10.9, 10.7, 10.7, 10.4, 10.4, 10.3, 10.2</t>
  </si>
  <si>
    <t>S1193</t>
  </si>
  <si>
    <t>new_3217011_3217663</t>
  </si>
  <si>
    <t>Etha, Sw, Gly, Salt, BC, B60, Heat, S8, B36, HiTm</t>
  </si>
  <si>
    <t>12.5, 11.4, 10.6, 10.2, 9.82, 9.58, 9.55, 9.34, 9.03, 9.01</t>
  </si>
  <si>
    <t>yugS</t>
  </si>
  <si>
    <t>BSU31300</t>
  </si>
  <si>
    <t>S8, LPhT, S5, S7, S6, S4, Diami, H2O2, dia15, LBGstat</t>
  </si>
  <si>
    <t>11.4, 11.4, 11.4, 11.2, 11.1, 10.6, 10.1, 10.1, 9.95, 9.68</t>
  </si>
  <si>
    <t>yugP</t>
  </si>
  <si>
    <t>BSU31310</t>
  </si>
  <si>
    <t>Diami, dia5, S8, dia15, S5, S6, Etha, LPhT, S7, S4</t>
  </si>
  <si>
    <t>13.7, 13.5, 13.1, 13.1, 12.9, 12.8, 12.8, 12.8, 12.6, 12.1</t>
  </si>
  <si>
    <t>S927</t>
  </si>
  <si>
    <t>new_2562914_2563888</t>
  </si>
  <si>
    <t>Sw, Salt, Etha, LPhT, M9-stat, S8, BC, S6, BT, Gly</t>
  </si>
  <si>
    <t>11.5, 11.1, 10.2, 10, 9.46, 9.41, 9.41, 9.37, 9.06, 9.05</t>
  </si>
  <si>
    <t>rsbRD</t>
  </si>
  <si>
    <t>BSU24760</t>
  </si>
  <si>
    <t>Etha, LoTm, Salt, Heat, B60, B36, M9-stat, Gly, LPhT, S0</t>
  </si>
  <si>
    <t>13.3, 12.4, 12.2, 12.2, 11.7, 11.5, 11.1, 10.6, 10.4, 10.3</t>
  </si>
  <si>
    <t>Information processing,regulation of gene expression,sigma factors and their control;Lifestyles,coping with stress,general stress protein;Groups of genes,phosphoproteins,NA</t>
  </si>
  <si>
    <t>S1194</t>
  </si>
  <si>
    <t>new_3217848_3218524</t>
  </si>
  <si>
    <t>Sw, S8, Salt, BC, S7, Etha, Gly, B36, B60, LPhT</t>
  </si>
  <si>
    <t>11.2, 10.8, 10, 9.75, 9.69, 9.27, 9.22, 9.12, 9.06, 8.69</t>
  </si>
  <si>
    <t>yuzI</t>
  </si>
  <si>
    <t>BSU31319</t>
  </si>
  <si>
    <t>S5, S8, S6, S4, S7, S3, BT, LoTm, T5.0H, B60</t>
  </si>
  <si>
    <t>12.7, 12.6, 12.5, 12.3, 12.2, 11.5, 10.5, 10.2, 10.2, 9.76</t>
  </si>
  <si>
    <t>S931</t>
  </si>
  <si>
    <t>new_2569624_2570653</t>
  </si>
  <si>
    <t>Etha, Gly, M9-stat, Salt, S8, LPhT, S7, Sw, HiTm, B60</t>
  </si>
  <si>
    <t>13, 11.9, 10.2, 10.1, 9.67, 9.51, 9.16, 9.11, 8.91, 8.86</t>
  </si>
  <si>
    <t>yqgS</t>
  </si>
  <si>
    <t>BSU24840</t>
  </si>
  <si>
    <t>Sw, BC, Lbstat, M0t90, C30, S5, BI, ferm, Heat, S4</t>
  </si>
  <si>
    <t>14.7, 14.5, 14.3, 14.2, 14.2, 14.1, 14, 14, 14, 13.9</t>
  </si>
  <si>
    <t>Cellular processes,cell wall,cell wall synthesis;Metabolism,biosynthesis of cell wall components,biosynthesis of lipoteichoic acid</t>
  </si>
  <si>
    <t>glcK</t>
  </si>
  <si>
    <t>BSU24850</t>
  </si>
  <si>
    <t>M0t90, Lbstat, Sw, M40t90, BI, BC, Diami, dia5, Lbtran, M40t45</t>
  </si>
  <si>
    <t>13.2, 13.1, 13, 12.9, 12.8, 12.8, 12.8, 12.7, 12.6, 12.5</t>
  </si>
  <si>
    <t>2.3;2.3;2.3</t>
  </si>
  <si>
    <t>Metabolism,carbon metabolism,utilization of specific carbon sources;Metabolism,carbon metabolism,utilization of specific carbon sources;Metabolism,carbon metabolism,utilization of specific carbon sources</t>
  </si>
  <si>
    <t>S572</t>
  </si>
  <si>
    <t>new_1643910_1644485_c</t>
  </si>
  <si>
    <t>Etha, Salt, Sw, Gly, C30, M9-stat, B60, LPhT, HiTm, Heat</t>
  </si>
  <si>
    <t>11.5, 11.1, 11.1, 10.2, 9.95, 9.8, 9.54, 9.24, 9.21, 9.07</t>
  </si>
  <si>
    <t>coaBC</t>
  </si>
  <si>
    <t>BSU15700</t>
  </si>
  <si>
    <t>G135, G150, LBGstat, G180, H2O2, Paraq, Oxctl, LBGtran, C30, LBGexp</t>
  </si>
  <si>
    <t>12.2, 12.1, 12.1, 12.1, 12.1, 11.9, 11.8, 11.6, 11.5, 11.5</t>
  </si>
  <si>
    <t>yloI</t>
  </si>
  <si>
    <t>Metabolism,biosynthesis of cofactors,biosynthesis of coenzyme A</t>
  </si>
  <si>
    <t>priA</t>
  </si>
  <si>
    <t>BSU15710</t>
  </si>
  <si>
    <t>LBGstat, G135, G180, G150, H2O2, C30, Oxctl, Paraq, LBGtran, LBGexp</t>
  </si>
  <si>
    <t>12.7, 12.5, 12.5, 12.5, 12.5, 12.2, 12.2, 12.1, 12, 11.7</t>
  </si>
  <si>
    <t>S1244</t>
  </si>
  <si>
    <t>new_3308369_3308785</t>
  </si>
  <si>
    <t>Salt, LoTm, Gly, Etha, Sw, Heat, S0, C30, M9-stat, Mal</t>
  </si>
  <si>
    <t>11.1, 10.6, 10.4, 9.93, 9.67, 9.59, 9.5, 9.37, 8.84, 8.52</t>
  </si>
  <si>
    <t>yuzB</t>
  </si>
  <si>
    <t>BSU32190</t>
  </si>
  <si>
    <t>Sw, LPhT, BC, Lbstat, GM+15, C90, dia5, Diami, dia15, GM+10</t>
  </si>
  <si>
    <t>13.9, 13.1, 13.1, 12.2, 12.2, 12.2, 12.1, 12.1, 12.1, 12.1</t>
  </si>
  <si>
    <t>S1363</t>
  </si>
  <si>
    <t>new_3666508_3667599</t>
  </si>
  <si>
    <t>Etha, Gly, C30, M9-stat, B60, T1.30H, B36, T1.0H, M40t90, T0.30H</t>
  </si>
  <si>
    <t>14, 10.4, 10.2, 10, 9.46, 9.06, 9.04, 8.97, 8.96, 8.85</t>
  </si>
  <si>
    <t>yvzH</t>
  </si>
  <si>
    <t>BSU35679</t>
  </si>
  <si>
    <t>HPh, C30, LPh, Gly, HiOs, aero, S0, G135, GM-0.1, MG+15</t>
  </si>
  <si>
    <t>12, 11.9, 11.8, 11.4, 11.4, 11.4, 11.4, 11.3, 11.2, 11.2</t>
  </si>
  <si>
    <t>ggaB</t>
  </si>
  <si>
    <t>BSU35680</t>
  </si>
  <si>
    <t>HPh, HiTm, LPh, HiOs, BMM, Mal, aero, C30, M/G, MG+25</t>
  </si>
  <si>
    <t>13.1, 13.1, 13, 12.8, 12.6, 12.6, 12.6, 12.6, 12.6, 12.6</t>
  </si>
  <si>
    <t>S1477</t>
  </si>
  <si>
    <t>new_3943322_3944525_c</t>
  </si>
  <si>
    <t>Etha, B36, B60, M9-stat, Salt, Sw, LoTm, C30, Gly, Heat</t>
  </si>
  <si>
    <t>13.4, 10.7, 10.6, 10.1, 9.82, 9.66, 9.65, 9.24, 8.71, 8.12</t>
  </si>
  <si>
    <t>sacX</t>
  </si>
  <si>
    <t>BSU38410</t>
  </si>
  <si>
    <t>C30, G135, G150, G180, GM+150, H2O2, Paraq, HiOs, T-4.40H, Oxctl</t>
  </si>
  <si>
    <t>12, 11.2, 10.9, 10.9, 10.7, 10.7, 10.7, 10.5, 10.3, 10.2</t>
  </si>
  <si>
    <t>1.3;2.3;3.4;6.6</t>
  </si>
  <si>
    <t>Cellular processes,transporters,phosphotransferase system;Metabolism,carbon metabolism,utilization of specific carbon sources;Information processing,regulation of gene expression,functional groups of gene expression regulators;Groups of genes,phosphoproteins,NA</t>
  </si>
  <si>
    <t>sacY</t>
  </si>
  <si>
    <t>BSU38420</t>
  </si>
  <si>
    <t>C30, G135, G180, H2O2, G150, Paraq, GM+150, HiOs, Oxctl, T-4.40H</t>
  </si>
  <si>
    <t>12.1, 11.1, 10.8, 10.6, 10.5, 10.5, 10.4, 10.2, 10.1, 9.98</t>
  </si>
  <si>
    <t>S1378</t>
  </si>
  <si>
    <t>new_3691599_3692493_c</t>
  </si>
  <si>
    <t>Etha, Sw, Salt, Heat, S8, B36, Gly, S7, LPhT, S6</t>
  </si>
  <si>
    <t>13.2, 10.4, 10.1, 9.08, 8.89, 8.85, 8.66, 8.31, 8.29, 8.03</t>
  </si>
  <si>
    <t>gerBC</t>
  </si>
  <si>
    <t>BSU35820</t>
  </si>
  <si>
    <t>S6, S8, S7, S5, S4, S3, Sw, ferm, T5.0H, G180</t>
  </si>
  <si>
    <t>11.9, 11.8, 11.5, 11.4, 11.1, 9.2, 9.19, 9.1, 9.1, 9.08</t>
  </si>
  <si>
    <t>S1556</t>
  </si>
  <si>
    <t>new_4159220_4159541</t>
  </si>
  <si>
    <t>Etha, C30, Salt, S6, S8, M9-stat, S7, Oxctl, Paraq, Heat</t>
  </si>
  <si>
    <t>11.4, 8.83, 8.31, 8.09, 8.04, 7.86, 7.79, 7.76, 7.75, 7.7</t>
  </si>
  <si>
    <t>yyzB</t>
  </si>
  <si>
    <t>BSU40460</t>
  </si>
  <si>
    <t>S6, S5, S8, BT, S4, S7, B36, T0.30H, H2O2, Cold</t>
  </si>
  <si>
    <t>11.7, 11.2, 11, 10.5, 10.5, 10.3, 10, 9.65, 9.48, 9.4</t>
  </si>
  <si>
    <t>S1277</t>
  </si>
  <si>
    <t>new_3404709_3405636_c</t>
  </si>
  <si>
    <t>Etha, B60, Sw, M9-stat, B36, C30, C90, Salt, G135, Gly</t>
  </si>
  <si>
    <t>14.1, 9.42, 9.21, 9.12, 9, 8.85, 8.75, 8.7, 8.61, 8.56</t>
  </si>
  <si>
    <t>yvrD</t>
  </si>
  <si>
    <t>BSU33190</t>
  </si>
  <si>
    <t>dia15, Diami, dia5, H2O2, Heat, M40t45, Lbtran, M0t45, Salt, Mt0</t>
  </si>
  <si>
    <t>15.2, 15.1, 14.5, 13.9, 13, 12.8, 12.7, 12.6, 12.5, 12.5</t>
  </si>
  <si>
    <t>S1446</t>
  </si>
  <si>
    <t>new_3819213_3819619</t>
  </si>
  <si>
    <t>Etha, C30, Sw, Gly, C90, M/G, BC, Salt, Fru, G135</t>
  </si>
  <si>
    <t>12.1, 9.82, 9.55, 9.22, 8.93, 8.69, 8.65, 8.65, 8.48, 8.36</t>
  </si>
  <si>
    <t>ywjB</t>
  </si>
  <si>
    <t>BSU37220</t>
  </si>
  <si>
    <t>Sw, Salt, BI, BC, Paraq, GM+15, GM+45, GM+10, GM+25, LBGexp</t>
  </si>
  <si>
    <t>14.3, 13.3, 12.9, 12.7, 12.4, 12.4, 12.4, 12.3, 12.3, 12.3</t>
  </si>
  <si>
    <t>S1530</t>
  </si>
  <si>
    <t>new_4089418_4089968</t>
  </si>
  <si>
    <t>Etha, C30, C90, Gly, Sw, G135, Fru, HiTm, M/G, Mal</t>
  </si>
  <si>
    <t>12.6, 9.78, 9.62, 9.19, 8.69, 8.53, 8.37, 8.33, 8.33, 8.29</t>
  </si>
  <si>
    <t>htpG</t>
  </si>
  <si>
    <t>BSU39820</t>
  </si>
  <si>
    <t>Heat, HiTm, LBGtran, M40t45, Lbtran, Mt0, C90, M0t45, M40t90, M0t90</t>
  </si>
  <si>
    <t>14.5, 14.3, 13.9, 13.8, 13.8, 13.7, 13.7, 13.6, 13.5, 13.4</t>
  </si>
  <si>
    <t>3.3;4.5</t>
  </si>
  <si>
    <t>Information processing,protein synthesis, modification and degradation,chaperone/ protein folding;Lifestyles,coping with stress,heat shock protein</t>
  </si>
  <si>
    <t>S1116</t>
  </si>
  <si>
    <t>new_3009340_3009869_c</t>
  </si>
  <si>
    <t>Etha, dia15, dia5, H2O2, M9-stat, M40t90, Sw, Gly, M0t90, Cold</t>
  </si>
  <si>
    <t>12.2, 8.77, 8.56, 8.52, 8.37, 8.19, 8.18, 8.1, 8.1, 7.78</t>
  </si>
  <si>
    <t>ytlI</t>
  </si>
  <si>
    <t>BSU29400</t>
  </si>
  <si>
    <t>dia5, MG+t5, MG+5, UNK1, MG+10, MG+60, dia0, Diami, GM+25, B60</t>
  </si>
  <si>
    <t>11.7, 10.9, 10.9, 10.6, 10.5, 10.3, 10.2, 10.2, 10.2, 10</t>
  </si>
  <si>
    <t>Metabolism,amino acid/ nitrogen metabolism,biosynthesis/ acquisition of amino acids;Information processing,regulation of gene expression,transcription factors and their control</t>
  </si>
  <si>
    <t>S148</t>
  </si>
  <si>
    <t>new_495406_495699_c</t>
  </si>
  <si>
    <t>Etha, Salt, M9-stat, C30, Heat, Sw, B60, S8, C90, UNK1</t>
  </si>
  <si>
    <t>12.6, 9.39, 9.15, 8.44, 8.32, 8.27, 8.19, 8.06, 7.94, 7.86</t>
  </si>
  <si>
    <t>ydbC</t>
  </si>
  <si>
    <t>BSU04420</t>
  </si>
  <si>
    <t>Lbtran, Etha, LBGtran, M40t45, M40t90, C90, MG+5, MG+10, GM+120, MG+t5</t>
  </si>
  <si>
    <t>10.9, 10.9, 10.9, 10.7, 10.6, 10.6, 10.5, 10.5, 10.5, 10.5</t>
  </si>
  <si>
    <t>S1539</t>
  </si>
  <si>
    <t>new_4109864_4110916_c</t>
  </si>
  <si>
    <t>Etha, C30, H2O2, Salt, Paraq, GM+120, Diami, Oxctl, G180, Sw</t>
  </si>
  <si>
    <t>13.1, 8.19, 8.06, 8.01, 7.87, 7.78, 7.74, 7.72, 7.66, 7.66</t>
  </si>
  <si>
    <t>yxzK</t>
  </si>
  <si>
    <t>BSU40021</t>
  </si>
  <si>
    <t>LBGstat, Cold, Heat, Salt, G135, HiTm, G180, H2O2, HiOs, MG+15</t>
  </si>
  <si>
    <t>11.4, 10.6, 10.6, 10.1, 10.1, 10.1, 9.85, 9.8, 9.6, 9.51</t>
  </si>
  <si>
    <t>yxaC</t>
  </si>
  <si>
    <t>BSU40022</t>
  </si>
  <si>
    <t>LBGstat, Heat, HiTm, G135, Cold, G180, Salt, H2O2, G150, MG+60</t>
  </si>
  <si>
    <t>11.1, 10.2, 10.2, 10.2, 10, 9.73, 9.7, 9.59, 9.45, 9.38</t>
  </si>
  <si>
    <t>S1319</t>
  </si>
  <si>
    <t>new_3546861_3547259</t>
  </si>
  <si>
    <t>Etha, dia15, Heat, LoTm, M9-stat, Gly, dia5, Diami, S8, H2O2</t>
  </si>
  <si>
    <t>11.3, 9.03, 9.01, 8.86, 8.78, 8.56, 8.56, 8.29, 8.25, 8.13</t>
  </si>
  <si>
    <t>pgcM</t>
  </si>
  <si>
    <t>BSU34550</t>
  </si>
  <si>
    <t>T1.0H, BC, T0.30H, BI, M0t90, M40t90, T1.30H, Sw, Lbstat, S8</t>
  </si>
  <si>
    <t>14.3, 13.5, 12.5, 12.3, 11.9, 11.8, 11.6, 10.6, 10.6, 10.4</t>
  </si>
  <si>
    <t>S464</t>
  </si>
  <si>
    <t>new_1369127_1369854_c</t>
  </si>
  <si>
    <t>Etha, S7, Gly, M40t90, C30, H2O2, M0t90, dia15, T1.0H, S8</t>
  </si>
  <si>
    <t>12.7, 8.81, 8.6, 8.53, 8.47, 8.39, 8.34, 8.3, 8.27, 8.23</t>
  </si>
  <si>
    <t>ykfD</t>
  </si>
  <si>
    <t>BSU13000</t>
  </si>
  <si>
    <t>S1, T5.0H, T3.30H, Sw, T3.0H, T2.30H, S2, S3, T4.0H, T2.0H</t>
  </si>
  <si>
    <t>13.9, 13.8, 13.8, 13.8, 13.8, 13.8, 13.7, 13.7, 13.7, 13.5</t>
  </si>
  <si>
    <t>Cellular processes,transporters,ABC transporter;Metabolism,amino acid/ nitrogen metabolism,utilization of nitrogen sources other than amino acids</t>
  </si>
  <si>
    <t>S528</t>
  </si>
  <si>
    <t>new_1522479_1523083_c</t>
  </si>
  <si>
    <t>Etha, C30, C90, dia15, LBGexp, Cold, dia5, S8, G180, S7</t>
  </si>
  <si>
    <t>11.5, 9.96, 9.08, 8.93, 8.41, 8.35, 8.27, 8.26, 8.1, 8.06</t>
  </si>
  <si>
    <t>adeC</t>
  </si>
  <si>
    <t>BSU14520</t>
  </si>
  <si>
    <t>C90, LPh, Oxctl, HPh, Diami, LBGexp, Paraq, BMM, MG-0.2, MG+10</t>
  </si>
  <si>
    <t>13.4, 12.6, 12.4, 12.3, 12.2, 12.1, 12.1, 12.1, 12.1, 12.1</t>
  </si>
  <si>
    <t>Metabolism,nucleotide metabolism,utilization of nucleotides</t>
  </si>
  <si>
    <t>S975</t>
  </si>
  <si>
    <t>new_2664732_2666054</t>
  </si>
  <si>
    <t>M9-stat, LoTm, S4, B60, S3, T1.0H, T0.30H, S5, T1.30H, S6</t>
  </si>
  <si>
    <t>12.8, 11.4, 10.1, 10, 9.84, 9.67, 9.64, 9.39, 9.37, 9.31</t>
  </si>
  <si>
    <t>yqxH</t>
  </si>
  <si>
    <t>BSU25910</t>
  </si>
  <si>
    <t>S8, S7, LPhT, C30, LBGstat, G135, M9-stat, T1.30H, LBGtran, Etha</t>
  </si>
  <si>
    <t>8.96, 8.14, 8.05, 7.93, 7.89, 7.82, 7.74, 7.71, 7.64, 7.61</t>
  </si>
  <si>
    <t>yqxG</t>
  </si>
  <si>
    <t>BSU25920</t>
  </si>
  <si>
    <t>LBGstat, LPhT, Diami, dia15, LBGtran, Sw, dia5, G180, T0.30H, LBGexp</t>
  </si>
  <si>
    <t>8.98, 8.37, 8.26, 8.15, 8.07, 8.05, 8, 7.96, 7.95, 7.92</t>
  </si>
  <si>
    <t>S1384</t>
  </si>
  <si>
    <t>new_3708133_3708785</t>
  </si>
  <si>
    <t>Etha, M9-stat, S5, S7, S6, Sw, S8, B60, G150, S4</t>
  </si>
  <si>
    <t>12.4, 11.8, 10.4, 10.4, 10.2, 9.86, 9.52, 9.49, 9.41, 9.4</t>
  </si>
  <si>
    <t>ywrO</t>
  </si>
  <si>
    <t>BSU35990</t>
  </si>
  <si>
    <t>dia15, Diami, C90, dia5, Heat, B36, H2O2, Lbtran, M40t45, M0t45</t>
  </si>
  <si>
    <t>13.3, 13.2, 13.1, 13, 12.6, 12.4, 12.4, 12.3, 12.3, 12.1</t>
  </si>
  <si>
    <t>S273</t>
  </si>
  <si>
    <t>new_860294_861944</t>
  </si>
  <si>
    <t>Etha, S6, S8, S5, S7, Gly, Salt, LoTm, S4, Diami</t>
  </si>
  <si>
    <t>14.2, 10, 9.67, 9.52, 9.2, 8.86, 8.51, 8.43, 8.41, 8.14</t>
  </si>
  <si>
    <t>yfkL</t>
  </si>
  <si>
    <t>BSU07860</t>
  </si>
  <si>
    <t>C90, LBGexp, MG+t5, LPh, G180, G135, BMM, UNK1, MG+60, MG+10</t>
  </si>
  <si>
    <t>11.2, 10.5, 10.4, 10.4, 10.4, 10.4, 10.4, 10.4, 10.3, 10.3</t>
  </si>
  <si>
    <t>yfkK</t>
  </si>
  <si>
    <t>BSU07870</t>
  </si>
  <si>
    <t>MG+5, C90, MG+t5, HPh, MG-0.2, GM+15, MG+60, MG+10, MG-0.1, MG+45</t>
  </si>
  <si>
    <t>12.7, 12.6, 12.6, 12.6, 12.5, 12.4, 12.3, 12.2, 12.2, 12.2</t>
  </si>
  <si>
    <t>6.6;6.9</t>
  </si>
  <si>
    <t>Groups of genes,phosphoproteins,NA;Groups of genes,proteins of unknown function,NA</t>
  </si>
  <si>
    <t>S318</t>
  </si>
  <si>
    <t>new_988013_988416_c</t>
  </si>
  <si>
    <t>S8, S6, Etha, S5, S7, S4, ferm, nit, Salt, S3</t>
  </si>
  <si>
    <t>12, 11.6, 11.3, 11.2, 11.2, 9.63, 9.18, 9.1, 9.06, 8.97</t>
  </si>
  <si>
    <t>tcyP</t>
  </si>
  <si>
    <t>BSU09130</t>
  </si>
  <si>
    <t>dia5, Diami, dia0, dia15, nit, MG+t5, MG+60, LPh, MG+10, MG+5</t>
  </si>
  <si>
    <t>14.2, 13.9, 13.4, 12.8, 12.3, 12.2, 12.2, 12.1, 12.1, 12.1</t>
  </si>
  <si>
    <t>S1296</t>
  </si>
  <si>
    <t>new_3466157_3466342_c</t>
  </si>
  <si>
    <t>T1.30H, T2.0H, M9-stat, T1.0H, B60, T2.30H, T5.0H, B36, T3.30H, T0.30H</t>
  </si>
  <si>
    <t>14.3, 14.1, 13.3, 13.2, 13.1, 12.9, 12.9, 12.7, 12.6, 12.5</t>
  </si>
  <si>
    <t>spbC</t>
  </si>
  <si>
    <t>BSU33770</t>
  </si>
  <si>
    <t>T-1.10H, S2, T0.0H, Pyr, T-0.40H, T-1.40H, T-2.40H, S4, S3, G/S</t>
  </si>
  <si>
    <t>16.5, 16.5, 16.5, 16.4, 16.4, 16.4, 16.4, 16.4, 16.4, 16.4</t>
  </si>
  <si>
    <t>sdpC</t>
  </si>
  <si>
    <t>Lifestyles,coping with stress,toxin/ antitoxin system</t>
  </si>
  <si>
    <t>S1070</t>
  </si>
  <si>
    <t>new_2892550_2894991</t>
  </si>
  <si>
    <t>Lbstat, C30, T0.30H, M9-stat, T1.30H, H2O2, M0t90, T2.0H, Salt, BC</t>
  </si>
  <si>
    <t>12.1, 11.7, 11.5, 11.5, 11.3, 11.2, 11.1, 11.1, 11.1, 10.9</t>
  </si>
  <si>
    <t>leuA</t>
  </si>
  <si>
    <t>BSU28280</t>
  </si>
  <si>
    <t>S2, Gly, HiOs, Glucon, Glu, Pyr, GM+5, GM-0.2, Fru, T-5.40H</t>
  </si>
  <si>
    <t>16, 15.7, 15.6, 15.6, 15.5, 15.5, 15.5, 15.5, 15.5, 15.5</t>
  </si>
  <si>
    <t>ilvC</t>
  </si>
  <si>
    <t>BSU28290</t>
  </si>
  <si>
    <t>S2, UNK1, T-3.40H, Pyr, T-1.40H, T-4.40H, HiOs, Glu, MG+120, Glucon</t>
  </si>
  <si>
    <t>16.3, 16.1, 16.1, 16, 16, 16, 16, 16, 16, 15.9</t>
  </si>
  <si>
    <t>ilvH</t>
  </si>
  <si>
    <t>BSU28300</t>
  </si>
  <si>
    <t>S2, MG+120, T-5.40H, HiOs, UNK1, S3, S1, Pyr, Glucon, GM-0.2</t>
  </si>
  <si>
    <t>16.2, 16.1, 16, 16, 16, 15.9, 15.9, 15.9, 15.9, 15.9</t>
  </si>
  <si>
    <t>S1294</t>
  </si>
  <si>
    <t>new_3465665_3466067_c</t>
  </si>
  <si>
    <t>Gly, Lbstat, BT, S8, T1.30H, C30, M9-stat, C90, Sw, HiTm</t>
  </si>
  <si>
    <t>12.1, 11.5, 11.4, 11.4, 11.3, 11.2, 10.6, 10.5, 10.5, 10.3</t>
  </si>
  <si>
    <t>sdpB</t>
  </si>
  <si>
    <t>BSU33760</t>
  </si>
  <si>
    <t>Pyr, M9-tran, T-2.40H, G/S, T-3.40H, nit, T-5.40H, T-1.40H, T0.0H, T-1.10H</t>
  </si>
  <si>
    <t>16.1, 16.1, 16, 15.9, 15.9, 15.9, 15.9, 15.9, 15.9, 15.9</t>
  </si>
  <si>
    <t>S1295</t>
  </si>
  <si>
    <t>new_3466069_3466155_c</t>
  </si>
  <si>
    <t>T1.30H, Gly, T2.0H, BT, S8, C30, Lbstat, C90, T1.0H, M9-stat</t>
  </si>
  <si>
    <t>12.8, 12.2, 12.2, 11.6, 11.5, 11.4, 11.3, 11.1, 11.1, 11.1</t>
  </si>
  <si>
    <t>S381</t>
  </si>
  <si>
    <t>new_1150464_1151119</t>
  </si>
  <si>
    <t>Salt, BC, Sw, S8, Heat, M9-stat, S7, Etha, BMM, Lbtran</t>
  </si>
  <si>
    <t>12.9, 12.2, 12, 11.7, 11.4, 11.4, 11, 10.9, 10.6, 10.6</t>
  </si>
  <si>
    <t>yisI</t>
  </si>
  <si>
    <t>BSU10730</t>
  </si>
  <si>
    <t>T5.0H, T4.0H, T3.30H, T3.0H, M9-stat, S6, S8, S7, S5, T2.30H</t>
  </si>
  <si>
    <t>14, 13.6, 13.4, 13.1, 13, 13, 12.8, 12.7, 12.4, 12.4</t>
  </si>
  <si>
    <t>Information processing,protein synthesis, modification and degradation,protein modification;Information processing,regulation of gene expression,functional groups of gene expression regulators;Lifestyles,sporulation,phosphorelay</t>
  </si>
  <si>
    <t>S1367</t>
  </si>
  <si>
    <t>new_3669959_3672791</t>
  </si>
  <si>
    <t>Sw, LoTm, M9-stat, Salt, B60, T0.30H, Gly, T1.0H, B36, BI</t>
  </si>
  <si>
    <t>14.6, 14.1, 14, 14, 13.9, 13.7, 13.2, 13, 12.6, 12.1</t>
  </si>
  <si>
    <t>ggaA</t>
  </si>
  <si>
    <t>BSU35690</t>
  </si>
  <si>
    <t>HiOs, GM+90, BMM, MG+15, C30, MG+150, HPh, GM+25, MG+25, MG+5</t>
  </si>
  <si>
    <t>12.6, 12.4, 12.4, 12.4, 12.4, 12.4, 12.3, 12.3, 12.3, 12.2</t>
  </si>
  <si>
    <t>yvzI</t>
  </si>
  <si>
    <t>BSU35698</t>
  </si>
  <si>
    <t>HiOs, Heat, BMM, MG+15, MG+25, GM+90, Glu, GM+25, MG+150, C30</t>
  </si>
  <si>
    <t>13.3, 12.9, 12.8, 12.8, 12.7, 12.7, 12.7, 12.6, 12.6, 12.6</t>
  </si>
  <si>
    <t>S682</t>
  </si>
  <si>
    <t>new_2007582_2008540_c</t>
  </si>
  <si>
    <t>T-4.40H, T-5.40H, Glu, GM+45, Glucon, GM-0.1, Gly, GM-0.2, UNK1, GM+90</t>
  </si>
  <si>
    <t>10.7, 10.5, 10.4, 10.4, 10.4, 10.4, 10.4, 10.3, 10.3, 10.2</t>
  </si>
  <si>
    <t>yogA</t>
  </si>
  <si>
    <t>BSU18430</t>
  </si>
  <si>
    <t>LBGstat, Lbstat, M9-stat, LBGtran, M0t45, S0, LPhT, Lbtran, M40t45, M0t90</t>
  </si>
  <si>
    <t>10.3, 9.5, 9.4, 9.31, 9.21, 9.18, 9.13, 9.12, 9.11, 8.98</t>
  </si>
  <si>
    <t>S308</t>
  </si>
  <si>
    <t>new_957688_958613</t>
  </si>
  <si>
    <t>HiOs, GM-0.1, GM+45, GM+60, GM-0.2, BMM, MG+90, T-5.40H, MG+15, MG+25</t>
  </si>
  <si>
    <t>12.5, 10.9, 10.9, 10.9, 10.8, 10.8, 10.8, 10.7, 10.7, 10.7</t>
  </si>
  <si>
    <t>ygaK</t>
  </si>
  <si>
    <t>BSU08800</t>
  </si>
  <si>
    <t>BT, S8, B36, S7, S6, Pyr, G/S, Sw, Glucon, BI</t>
  </si>
  <si>
    <t>12.7, 11.9, 11.3, 10.8, 9.25, 8.91, 8.77, 8.37, 8.22, 8.14</t>
  </si>
  <si>
    <t>S428</t>
  </si>
  <si>
    <t>new_1260806_1262335</t>
  </si>
  <si>
    <t>MG+5, MG+t5, MG+10, BMM, GM+25, MG+15, Glu, GM+15, GM+45, GM+10</t>
  </si>
  <si>
    <t>12, 11.9, 11.9, 11.2, 11.2, 10.8, 10.6, 10.5, 10.5, 10.5</t>
  </si>
  <si>
    <t>SigL, SigA</t>
  </si>
  <si>
    <t>yjcK</t>
  </si>
  <si>
    <t>BSU11890</t>
  </si>
  <si>
    <t>S1, S2, Sw, BC, S3, Gly, MG+120, T2.30H, M9-stat, T2.0H</t>
  </si>
  <si>
    <t>12.3, 11.7, 11.5, 11.2, 10.7, 10.7, 10.6, 10.5, 10.5, 10.4</t>
  </si>
  <si>
    <t>yjcL</t>
  </si>
  <si>
    <t>BSU11900</t>
  </si>
  <si>
    <t>S1, S2, Sw, MG+120, T2.30H, T2.0H, BC, Gly, T4.0H, T3.0H</t>
  </si>
  <si>
    <t>12.7, 11.7, 11.1, 11, 11, 10.9, 10.8, 10.7, 10.7, 10.7</t>
  </si>
  <si>
    <t>S1077</t>
  </si>
  <si>
    <t>new_2908835_2909456_c</t>
  </si>
  <si>
    <t>MG+120, B36, UNK1, Fru, MG+150, BMM, Gly, Glucon, Glu, GM-0.1</t>
  </si>
  <si>
    <t>12.9, 12.7, 12.5, 12, 11.8, 11.8, 11.7, 11.7, 11.5, 11.5</t>
  </si>
  <si>
    <t>yslB</t>
  </si>
  <si>
    <t>BSU28460</t>
  </si>
  <si>
    <t>LBGstat, LBGtran, LBGexp, LPhT, Lbtran, G180, dia0, Lbexp, M0t45, M40t45</t>
  </si>
  <si>
    <t>14.4, 14.2, 14.2, 14.1, 14, 14, 14, 14, 14, 13.9</t>
  </si>
  <si>
    <t>S100</t>
  </si>
  <si>
    <t>new_292874_293464</t>
  </si>
  <si>
    <t>M9-tran, GM+150, LoTm, MG+150, GM+120, aero, T-1.40H, M/G, S2, GM+90</t>
  </si>
  <si>
    <t>12.2, 12.2, 12.2, 12.1, 12, 11.8, 11.7, 11.6, 11.6, 11.6</t>
  </si>
  <si>
    <t>yczC</t>
  </si>
  <si>
    <t>BSU02710</t>
  </si>
  <si>
    <t>HiTm, S5, S0, T0.30H, S4, BT, MG+45, G180, MG-0.2, MG+15</t>
  </si>
  <si>
    <t>11, 10.5, 10.4, 10.3, 10.3, 10.2, 10.1, 10.1, 10.1, 10.1</t>
  </si>
  <si>
    <t>S366</t>
  </si>
  <si>
    <t>new_1117688_1117833</t>
  </si>
  <si>
    <t>GM+150, C30, T-4.40H, T-3.40H, GM+120, M9-tran, T-2.40H, C90, G/S, T-1.10H</t>
  </si>
  <si>
    <t>12.9, 11.7, 11.6, 11.3, 11.2, 11.1, 11.1, 11.1, 11, 11</t>
  </si>
  <si>
    <t>yhxD</t>
  </si>
  <si>
    <t>BSU10430</t>
  </si>
  <si>
    <t>Etha, Salt, Heat, LPhT, M9-stat, Gly, HiTm, BMM, B36, MG+t5</t>
  </si>
  <si>
    <t>16, 15, 14.2, 13, 11.3, 10.9, 10.9, 10.5, 10.4, 10.2</t>
  </si>
  <si>
    <t>2.13;4.5</t>
  </si>
  <si>
    <t>Metabolism,poorly characterized/ putative enzymes,NA;Lifestyles,coping with stress,general stress protein</t>
  </si>
  <si>
    <t>S367</t>
  </si>
  <si>
    <t>new_1117924_1118790</t>
  </si>
  <si>
    <t>GM+150, C30, T-4.40H, C90, T-3.40H, T-2.40H, G/S, T-5.40H, M9-tran, nit</t>
  </si>
  <si>
    <t>12.6, 11.9, 11.3, 11.2, 11.2, 11, 11, 10.9, 10.7, 10.7</t>
  </si>
  <si>
    <t>S1182</t>
  </si>
  <si>
    <t>new_3178934_3179900_c</t>
  </si>
  <si>
    <t>T1.0H, T0.30H, T1.30H, T2.0H, T2.30H, T0.0H, T3.0H, T-0.40H, S8, T3.30H</t>
  </si>
  <si>
    <t>14.5, 14.5, 14.4, 13.5, 13, 12.7, 12.4, 12.3, 12.1, 12</t>
  </si>
  <si>
    <t>BSU_misc_RNA_51</t>
  </si>
  <si>
    <t>B60, B36, HPh, LPh, GM+15, LPhT, S0, UNK1, MG-0.2, MG+45</t>
  </si>
  <si>
    <t>14.4, 14.3, 13.9, 13.8, 13.6, 13.6, 13.5, 13.5, 13.4, 13.4</t>
  </si>
  <si>
    <t>thiT</t>
  </si>
  <si>
    <t>BSU30990</t>
  </si>
  <si>
    <t>S0, LPh, BMM, HPh, Gly, UNK1, GM+25, GM+45, MG+60, MG+15</t>
  </si>
  <si>
    <t>13, 12.9, 12.6, 12.6, 12.5, 12.5, 12.2, 12.2, 12.2, 12.2</t>
  </si>
  <si>
    <t>1.3;2.8</t>
  </si>
  <si>
    <t>Cellular processes,transporters,transporter/ other;Metabolism,biosynthesis of cofactors,biosynthesis/ acquisition of thiamine</t>
  </si>
  <si>
    <t>S1390</t>
  </si>
  <si>
    <t>new_3719173_3720884</t>
  </si>
  <si>
    <t>T1.0H, T0.30H, T1.30H, T2.0H, T2.30H, T3.30H, T3.0H, T-0.40H, T0.0H, Salt</t>
  </si>
  <si>
    <t>13.3, 13.2, 13, 12.4, 12.2, 11.5, 11.5, 11.2, 11.1, 11</t>
  </si>
  <si>
    <t>ywrD</t>
  </si>
  <si>
    <t>BSU36100</t>
  </si>
  <si>
    <t>BT, H2O2, G180, Paraq, G150, Cold, Oxctl, Diami, T-1.10H, GM+120</t>
  </si>
  <si>
    <t>10.1, 8.24, 7.96, 7.81, 7.76, 7.71, 7.66, 7.64, 7.63, 7.61</t>
  </si>
  <si>
    <t>S1489</t>
  </si>
  <si>
    <t>new_3983174_3984118</t>
  </si>
  <si>
    <t>T0.30H, T1.0H, T1.30H, T2.0H, T2.30H, T0.0H, T-0.40H, Salt, T3.30H, T3.0H</t>
  </si>
  <si>
    <t>14.1, 13.9, 13.5, 12.7, 12.5, 12.4, 12.2, 11.9, 11.8, 11.7</t>
  </si>
  <si>
    <t>yxkH</t>
  </si>
  <si>
    <t>BSU38800</t>
  </si>
  <si>
    <t>LBGstat, Cold, C30, GM+120, GM+90, GM+45, GM+25, GM+60, GM+15, MG+150</t>
  </si>
  <si>
    <t>12.9, 12.2, 12, 11.3, 11.2, 11.1, 11, 11, 11, 10.9</t>
  </si>
  <si>
    <t>S807</t>
  </si>
  <si>
    <t>new_2264353_2265142_c</t>
  </si>
  <si>
    <t>Lbstat, nit, M0t90, ferm, M40t90, M0t45, M40t45, S1, Lbtran, S0</t>
  </si>
  <si>
    <t>12.4, 11.9, 11.9, 11.5, 11.4, 11.3, 11.2, 11.1, 10.8, 10.6</t>
  </si>
  <si>
    <t>blyA</t>
  </si>
  <si>
    <t>BSU21410</t>
  </si>
  <si>
    <t>M40t90, Etha, Cold, LPh, C90, HPh, BMM, Heat, GM+90, MG+120</t>
  </si>
  <si>
    <t>9.95, 9.33, 9.03, 8.67, 8.5, 8.44, 8.4, 8.17, 7.97, 7.95</t>
  </si>
  <si>
    <t>bhlA</t>
  </si>
  <si>
    <t>BSU21420</t>
  </si>
  <si>
    <t>M40t90, Etha, S8, LPh, Cold, HPh, C90, C30, Lbstat, BMM</t>
  </si>
  <si>
    <t>9.81, 9.22, 9.12, 9.03, 9, 8.87, 8.82, 8.72, 8.59, 8.45</t>
  </si>
  <si>
    <t>bhlB</t>
  </si>
  <si>
    <t>BSU21430</t>
  </si>
  <si>
    <t>C30, M40t90, S8, Etha, LPh, Cold, HPh, C90, S7, M/G</t>
  </si>
  <si>
    <t>10.1, 9.87, 9.4, 9.25, 9.14, 9.01, 9, 8.96, 8.89, 8.83</t>
  </si>
  <si>
    <t>S484</t>
  </si>
  <si>
    <t>new_1421204_1422144_c</t>
  </si>
  <si>
    <t>Pyr, Glucon, C30, Glu, Mal, M/G, G/S, Heat, Fru, B36</t>
  </si>
  <si>
    <t>11.9, 11.8, 11.5, 11.5, 11.4, 11.1, 11.1, 10.9, 10.9, 10.7</t>
  </si>
  <si>
    <t>kinE</t>
  </si>
  <si>
    <t>BSU13530</t>
  </si>
  <si>
    <t>S2, Lbstat, T2.30H, T2.0H, T3.0H, BC, M9-stat, T3.30H, S1, BT</t>
  </si>
  <si>
    <t>12.7, 12.2, 11.8, 11.8, 11.8, 11.7, 11.7, 11.7, 11.7, 11.6</t>
  </si>
  <si>
    <t>ogt</t>
  </si>
  <si>
    <t>BSU13540</t>
  </si>
  <si>
    <t>Lbstat, S2, BC, BT, dia15, M9-stat, M0t90, LPhT, LBGstat, T1.30H</t>
  </si>
  <si>
    <t>13.1, 13.1, 12.6, 12.6, 12.6, 12.4, 12.3, 12.3, 12.3, 12.3</t>
  </si>
  <si>
    <t>S920</t>
  </si>
  <si>
    <t>new_2544841_2545385_c</t>
  </si>
  <si>
    <t>Lbstat, LPhT, HiOs, M0t90, S1, M40t90, Sw, S0, B36, BC</t>
  </si>
  <si>
    <t>11.5, 11.1, 10.9, 10.8, 10.8, 10.8, 10.5, 10.3, 10, 10</t>
  </si>
  <si>
    <t>yqhL</t>
  </si>
  <si>
    <t>BSU24540</t>
  </si>
  <si>
    <t>Paraq, Oxctl, Diami, H2O2, MG-0.2, G180, LBGstat, HPh, MG-0.1, C30</t>
  </si>
  <si>
    <t>13.1, 13, 12.9, 12.9, 12.8, 12.8, 12.8, 12.7, 12.7, 12.7</t>
  </si>
  <si>
    <t>S1354</t>
  </si>
  <si>
    <t>new_3643957_3645689</t>
  </si>
  <si>
    <t>C30, S2, C90, Pyr, T0.30H, GM+150, G/S, T-4.40H, T-3.40H, T1.30H</t>
  </si>
  <si>
    <t>12.3, 11.5, 11.3, 11.3, 11.2, 11.1, 11, 10.9, 10.7, 10.7</t>
  </si>
  <si>
    <t>yviA</t>
  </si>
  <si>
    <t>BSU35480</t>
  </si>
  <si>
    <t>G180, G135, Paraq, Oxctl, LBGtran, Lbtran, LBGexp, G150, M40t45, Mt0</t>
  </si>
  <si>
    <t>12.8, 12.7, 12.6, 12.5, 12.5, 12.5, 12.5, 12.5, 12.4, 12.3</t>
  </si>
  <si>
    <t>degV</t>
  </si>
  <si>
    <t>Metabolism,lipid metabolism,lipid metabolism/ other</t>
  </si>
  <si>
    <t>degU</t>
  </si>
  <si>
    <t>BSU35490</t>
  </si>
  <si>
    <t>BC, BI, HiOs, S2, HiTm, M40t90, Lbtran, MG+120, M0t90, M40t45</t>
  </si>
  <si>
    <t>14.5, 14.4, 14.4, 14.1, 14, 14, 14, 14, 13.9, 13.8</t>
  </si>
  <si>
    <t>Information processing,regulation of gene expression,transcription factors and their control;Groups of genes,phosphoproteins,NA</t>
  </si>
  <si>
    <t>degS</t>
  </si>
  <si>
    <t>BSU35500</t>
  </si>
  <si>
    <t>M9-stat, Lbtran, M40t90, T0.30H, M0t90, LBGstat, T3.0H, M40t45, LBGtran, T2.30H</t>
  </si>
  <si>
    <t>13.2, 13.1, 13.1, 13.1, 13.1, 13, 13, 12.9, 12.9, 12.9</t>
  </si>
  <si>
    <t>Information processing,signal transduction,protein modification;Information processing,regulation of gene expression,transcription factors and their control;Groups of genes,phosphoproteins,NA</t>
  </si>
  <si>
    <t>S1579</t>
  </si>
  <si>
    <t>new_4213186_4215471</t>
  </si>
  <si>
    <t>T0.30H, C30, T1.0H, T1.30H, S2, T0.0H, T-1.10H, T-0.40H, T-1.40H, C90</t>
  </si>
  <si>
    <t>12.3, 11.8, 11.3, 11.2, 11.1, 11, 11, 10.8, 10.8, 10.7</t>
  </si>
  <si>
    <t>jag</t>
  </si>
  <si>
    <t>BSU41030</t>
  </si>
  <si>
    <t>G135, Paraq, Oxctl, H2O2, G180, G150, LBGexp, LPh, Cold, Mt0</t>
  </si>
  <si>
    <t>14.9, 14.8, 14.6, 14.6, 14.5, 14.4, 14.1, 14, 13.9, 13.9</t>
  </si>
  <si>
    <t>Lifestyles,sporulation,sporulation/ other</t>
  </si>
  <si>
    <t>oxaAA</t>
  </si>
  <si>
    <t>BSU41040</t>
  </si>
  <si>
    <t>G135, G150, H2O2, Paraq, G180, Oxctl, LBGexp, Cold, LPh, dia0</t>
  </si>
  <si>
    <t>15.1, 14.9, 14.9, 14.8, 14.8, 14.8, 14.5, 14.5, 14.3, 14.3</t>
  </si>
  <si>
    <t>spoIIIJ</t>
  </si>
  <si>
    <t>Information processing,protein synthesis, modification and degradation,protein secretion;Lifestyles,sporulation,sporulation/ other</t>
  </si>
  <si>
    <t>rnpA</t>
  </si>
  <si>
    <t>BSU41050</t>
  </si>
  <si>
    <t>G135, G180, Paraq, Oxctl, H2O2, G150, Cold, LPh, LBGexp, HPh</t>
  </si>
  <si>
    <t>14.9, 14.8, 14.8, 14.7, 14.7, 14.7, 14.4, 13.8, 13.7, 13.7</t>
  </si>
  <si>
    <t>3.2;3.3</t>
  </si>
  <si>
    <t>Information processing,RNA synthesis and degradation,RNase;Information processing,protein synthesis, modification and degradation,translation</t>
  </si>
  <si>
    <t>rpmH</t>
  </si>
  <si>
    <t>BSU41060</t>
  </si>
  <si>
    <t>HPh, C30, LPhT, Oxctl, H2O2, LPh, G135, Cold, LBGexp, G180</t>
  </si>
  <si>
    <t>15.4, 15.3, 15.3, 15.3, 15.2, 15.2, 15.2, 15.2, 15.1, 15.1</t>
  </si>
  <si>
    <t>S257</t>
  </si>
  <si>
    <t>new_822826_826091</t>
  </si>
  <si>
    <t>LoTm, Pyr, B36, T3.30H, T2.0H, T-0.40H, T2.30H, B60, T4.0H, T3.0H</t>
  </si>
  <si>
    <t>13.7, 12.1, 12, 11.6, 11.5, 11.2, 11.2, 11.2, 11.1, 11.1</t>
  </si>
  <si>
    <t>yfmF</t>
  </si>
  <si>
    <t>BSU07490</t>
  </si>
  <si>
    <t>Paraq, dia5, H2O2, Diami, Sw, G150, dia15, G135, LBGtran, LBGstat</t>
  </si>
  <si>
    <t>12.7, 12.7, 12.6, 12.6, 12.6, 12.5, 12.3, 12.3, 12.3, 12.3</t>
  </si>
  <si>
    <t>yfmE</t>
  </si>
  <si>
    <t>BSU07500</t>
  </si>
  <si>
    <t>Diami, H2O2, Paraq, dia5, G150, G135, dia15, G180, GM+10, Lbexp</t>
  </si>
  <si>
    <t>12.7, 12.6, 12.6, 12.4, 12.4, 12.2, 12.2, 12.1, 12.1, 12</t>
  </si>
  <si>
    <t>yfmD</t>
  </si>
  <si>
    <t>BSU07510</t>
  </si>
  <si>
    <t>Paraq, G150, H2O2, G135, LBGexp, GM+25, Lbexp, dia0, GM+45, GM+10</t>
  </si>
  <si>
    <t>12.2, 12.1, 12.1, 11.9, 11.8, 11.7, 11.7, 11.6, 11.6, 11.5</t>
  </si>
  <si>
    <t>1.3;1.3;1.4;1.4;2.11;2.11</t>
  </si>
  <si>
    <t>Cellular processes,transporters,ABC transporter;Cellular processes,transporters,ABC transporter;Cellular processes,homeostasis,acquisition of iron;Cellular processes,homeostasis,acquisition of iron;Metabolism,iron metabolism,acquisition of iron;Metabolism,iron metabolism,acquisition of iron</t>
  </si>
  <si>
    <t>S652</t>
  </si>
  <si>
    <t>new_1914233_1914999_c</t>
  </si>
  <si>
    <t>T2.0H, T1.30H, T2.30H, GM+150, T3.30H, T1.0H, C30, T3.0H, T4.0H, T0.30H</t>
  </si>
  <si>
    <t>11.2, 11.1, 11.1, 10.8, 10.8, 10.8, 10.8, 10.8, 10.7, 10.6</t>
  </si>
  <si>
    <t>yndK</t>
  </si>
  <si>
    <t>BSU17810</t>
  </si>
  <si>
    <t>C30, HPh, S0, S8, LPh, LBGstat, Oxctl, Paraq, dia0, LBGtran</t>
  </si>
  <si>
    <t>11.2, 11.1, 11.1, 11.1, 10.9, 10.9, 10.8, 10.7, 10.7, 10.7</t>
  </si>
  <si>
    <t>S1533</t>
  </si>
  <si>
    <t>new_4094722_4095322_c</t>
  </si>
  <si>
    <t>T1.30H, T2.30H, T2.0H, T1.0H, T-2.40H, T3.0H, T3.30H, T0.0H, T-0.40H, T-3.40H</t>
  </si>
  <si>
    <t>11.5, 11.3, 11.3, 11.3, 11.3, 11.1, 11, 11, 11, 11</t>
  </si>
  <si>
    <t>aldX</t>
  </si>
  <si>
    <t>BSU39860</t>
  </si>
  <si>
    <t>LBGstat, LBGtran, G180, LBGexp, G150, dia0, Oxctl, Lbexp, Sw, Mt0</t>
  </si>
  <si>
    <t>9.74, 9.46, 9.31, 9.24, 9.12, 9.03, 9.02, 8.99, 8.99, 8.99</t>
  </si>
  <si>
    <t>S465</t>
  </si>
  <si>
    <t>new_1369868_1371036</t>
  </si>
  <si>
    <t>T3.30H, T4.0H, T3.0H, T5.0H, T2.30H, T2.0H, S1, M9-stat, T1.30H, HiOs</t>
  </si>
  <si>
    <t>11.8, 11.7, 11.5, 11.4, 11.3, 11.1, 11, 10.6, 10.4, 10.4</t>
  </si>
  <si>
    <t>ykgB</t>
  </si>
  <si>
    <t>BSU13010</t>
  </si>
  <si>
    <t>Etha, M40t90, M0t90, LBGtran, Gly, Salt, Heat, Lbtran, M40t45, M0t45</t>
  </si>
  <si>
    <t>15.5, 13.9, 13.8, 13.6, 13.6, 13.5, 13.5, 13.5, 13.3, 13.3</t>
  </si>
  <si>
    <t>ykgA</t>
  </si>
  <si>
    <t>BSU13020</t>
  </si>
  <si>
    <t>Etha, Gly, Salt, Sw, LPhT, M9-stat, Heat, B36, B60, HiTm</t>
  </si>
  <si>
    <t>15.4, 13.6, 12.7, 11.6, 11.4, 11.2, 11.1, 10.4, 10.3, 10.1</t>
  </si>
  <si>
    <t>S506</t>
  </si>
  <si>
    <t>new_1461473_1462812_c</t>
  </si>
  <si>
    <t>T4.0H, T3.30H, T3.0H, S3, S1, T2.0H, T2.30H, S2, T5.0H, S4</t>
  </si>
  <si>
    <t>11.7, 11.5, 11.4, 11.4, 11.4, 11.4, 11.3, 11.3, 11.2, 11.2</t>
  </si>
  <si>
    <t>splA</t>
  </si>
  <si>
    <t>BSU13920</t>
  </si>
  <si>
    <t>Etha, S6, S5, S7, S8, ferm, G135, nit, S4, dia15</t>
  </si>
  <si>
    <t>12.2, 12.1, 12.1, 12.1, 12, 11.7, 11.5, 11.5, 11.5, 11.4</t>
  </si>
  <si>
    <t>3.1;3.4;4.1</t>
  </si>
  <si>
    <t>Information processing,genetics,DNA repair/ recombination;Information processing,regulation of gene expression,transcription factors and their control;Lifestyles,sporulation,sporulation proteins</t>
  </si>
  <si>
    <t>splB</t>
  </si>
  <si>
    <t>BSU13930</t>
  </si>
  <si>
    <t>S5, S7, S8, S6, ferm, Etha, nit, BT, S4, G135</t>
  </si>
  <si>
    <t>13.1, 12.9, 12.9, 12.8, 12.1, 12, 12, 11.7, 11.6, 11.4</t>
  </si>
  <si>
    <t>S375</t>
  </si>
  <si>
    <t>new_1130705_1131082</t>
  </si>
  <si>
    <t>T4.0H, T5.0H, T3.30H, T2.0H, HiOs, T2.30H, T3.0H, LoTm, T1.30H, Pyr</t>
  </si>
  <si>
    <t>11.3, 11.3, 11, 11, 10.9, 10.9, 10.9, 10.6, 10.6, 10.4</t>
  </si>
  <si>
    <t>yhjN</t>
  </si>
  <si>
    <t>BSU10570</t>
  </si>
  <si>
    <t>Sw, B60, Cold, BI, B36, GM+10, GM+15, dia15, GM+25, GM+45</t>
  </si>
  <si>
    <t>12.3, 12.2, 12.1, 12, 11.7, 11.5, 11.5, 11.4, 11.3, 11.2</t>
  </si>
  <si>
    <t>S1212</t>
  </si>
  <si>
    <t>new_3250494_3252362_c</t>
  </si>
  <si>
    <t>S2, Lbstat, T5.0H, T3.30H, S3, T4.0H, T3.0H, T2.30H, S1, T2.0H</t>
  </si>
  <si>
    <t>11.5, 11.4, 11.2, 11, 10.9, 10.9, 10.7, 10.6, 10.6, 10.5</t>
  </si>
  <si>
    <t>mrpD</t>
  </si>
  <si>
    <t>BSU31630</t>
  </si>
  <si>
    <t>Sw, BC, G135, G150, G180, Salt, H2O2, Diami, Oxctl, Paraq</t>
  </si>
  <si>
    <t>13.7, 13.2, 13, 12.8, 12.6, 12.5, 12.4, 12.4, 12.3, 12.2</t>
  </si>
  <si>
    <t>1.3;1.4</t>
  </si>
  <si>
    <t>Cellular processes,transporters,transporter/ other;Cellular processes,homeostasis,metal ion homeostasis (K, Na, Ca, Mg)</t>
  </si>
  <si>
    <t>mrpE</t>
  </si>
  <si>
    <t>BSU31640</t>
  </si>
  <si>
    <t>Sw, BC, G135, G150, G180, Salt, Diami, H2O2, Oxctl, MG+25</t>
  </si>
  <si>
    <t>13.8, 13.3, 13.2, 12.7, 12.6, 12.5, 12.4, 12.3, 12.2, 12.2</t>
  </si>
  <si>
    <t>mrpF</t>
  </si>
  <si>
    <t>BSU31650</t>
  </si>
  <si>
    <t>Sw, BC, G135, G180, G150, Salt, Diami, H2O2, Oxctl, Paraq</t>
  </si>
  <si>
    <t>13.9, 13.3, 13.1, 12.6, 12.5, 12.4, 12.3, 12.2, 12.2, 12</t>
  </si>
  <si>
    <t>mrpG</t>
  </si>
  <si>
    <t>BSU31660</t>
  </si>
  <si>
    <t>Sw, BC, G135, Salt, G180, G150, Diami, H2O2, Paraq, Oxctl</t>
  </si>
  <si>
    <t>13.6, 13, 12.7, 12, 12, 12, 11.7, 11.6, 11.5, 11.5</t>
  </si>
  <si>
    <t>S706</t>
  </si>
  <si>
    <t>new_2049454_2050111</t>
  </si>
  <si>
    <t>HiOs, S8, GM+25, GM+15, GM-0.1, C30, S2, S1, BC, GM+45</t>
  </si>
  <si>
    <t>10.9, 10.1, 9.9, 9.86, 9.82, 9.82, 9.74, 9.72, 9.72, 9.69</t>
  </si>
  <si>
    <t>yobA</t>
  </si>
  <si>
    <t>BSU18810</t>
  </si>
  <si>
    <t>S8, H2O2, dia15, G135, LBGstat, G180, HPh, S2, LPh, BC</t>
  </si>
  <si>
    <t>9.69, 9.63, 9.6, 9.38, 9.25, 9.25, 9.23, 9.23, 9.12, 9.1</t>
  </si>
  <si>
    <t>S661</t>
  </si>
  <si>
    <t>new_1921866_1922524_c</t>
  </si>
  <si>
    <t>Lbstat, C30, Salt, BC, S7, LPhT, S8, M0t90, T-0.40H, Glucon</t>
  </si>
  <si>
    <t>11.4, 11.3, 10.7, 10.6, 10.4, 10.3, 10.2, 10.1, 9.9, 9.79</t>
  </si>
  <si>
    <t>yneE</t>
  </si>
  <si>
    <t>BSU17900</t>
  </si>
  <si>
    <t>M9-stat, T5.0H, S2, T4.0H, T3.30H, LoTm, S3, T3.0H, T2.30H, S4</t>
  </si>
  <si>
    <t>14.5, 14.4, 14, 14, 13.5, 13.2, 13.1, 13, 12.7, 12.5</t>
  </si>
  <si>
    <t>sirA</t>
  </si>
  <si>
    <t>S760</t>
  </si>
  <si>
    <t>new_2153170_2153718</t>
  </si>
  <si>
    <t>LPhT, T0.30H, M9-stat, T1.30H, S8, T1.0H, C30, T2.0H, T2.30H, Lbstat</t>
  </si>
  <si>
    <t>11.6, 11.3, 11.2, 10.9, 10.9, 10.9, 10.5, 10.5, 10.5, 10.5</t>
  </si>
  <si>
    <t>yotK</t>
  </si>
  <si>
    <t>BSU19850</t>
  </si>
  <si>
    <t>M40t90, Etha, M40t45, C90, Cold, S8, LPh, BMM, HPh, GM+60</t>
  </si>
  <si>
    <t>13, 9.63, 9.62, 9.54, 9.13, 8.97, 8.87, 8.84, 8.77, 8.58</t>
  </si>
  <si>
    <t>yotJ</t>
  </si>
  <si>
    <t>BSU19860</t>
  </si>
  <si>
    <t>M40t90, C90, M40t45, S8, Etha, C30, Cold, S7, LPh, BMM</t>
  </si>
  <si>
    <t>13.5, 10.3, 10.2, 10.2, 9.91, 9.67, 9.58, 9.38, 9.27, 9.21</t>
  </si>
  <si>
    <t>S1502</t>
  </si>
  <si>
    <t>new_4005324_4006049_c</t>
  </si>
  <si>
    <t>LBGstat, C30, GM+25, Heat, GM+10, GM+45, GM+60, GM+90, T0.30H, GM+120</t>
  </si>
  <si>
    <t>13.3, 12.2, 11.3, 11.3, 11.1, 11, 10.9, 10.9, 10.8, 10.8</t>
  </si>
  <si>
    <t>BSU_misc_RNA_63</t>
  </si>
  <si>
    <t>dia15, G180, G135, LBGexp, Lbexp, M40t45, Oxctl, Lbtran, C90, Mt0</t>
  </si>
  <si>
    <t>14.3, 14.2, 14.2, 14.1, 14.1, 14, 13.9, 13.9, 13.9, 13.9</t>
  </si>
  <si>
    <t>yxjA</t>
  </si>
  <si>
    <t>BSU39020</t>
  </si>
  <si>
    <t>C90, M40t45, LBGexp, Lbtran, Lbexp, Mt0, M0t45, G180, G135, dia0</t>
  </si>
  <si>
    <t>14.3, 14.3, 14, 14, 13.9, 13.8, 13.8, 13.7, 13.7, 13.4</t>
  </si>
  <si>
    <t>nupG</t>
  </si>
  <si>
    <t>S1559</t>
  </si>
  <si>
    <t>new_4164565_4165231</t>
  </si>
  <si>
    <t>LBGstat, C30, Cold, GM+10, GM+25, GM+15, GM-0.1, GM+45, GM+120, GM+90</t>
  </si>
  <si>
    <t>11.6, 11.3, 11.1, 10.5, 10.4, 10.3, 10.2, 10.1, 10.1, 10</t>
  </si>
  <si>
    <t>yybT</t>
  </si>
  <si>
    <t>BSU40510</t>
  </si>
  <si>
    <t>H2O2, G135, G180, G150, Paraq, Oxctl, Cold, Salt, LBGstat, C30</t>
  </si>
  <si>
    <t>13.6, 13.1, 13, 12.9, 12.7, 12.7, 12.6, 12.5, 11.9, 11.8</t>
  </si>
  <si>
    <t>Metabolism,nucleotide metabolism,metabolism of signalling nucleotides</t>
  </si>
  <si>
    <t>S8</t>
  </si>
  <si>
    <t>new_14811_15868</t>
  </si>
  <si>
    <t>G180, T0.0H, T0.30H, G135, T-0.40H, LBGstat, Cold, Paraq, C30, Oxctl</t>
  </si>
  <si>
    <t>12.2, 12.2, 12.2, 12, 11.9, 11.9, 11.7, 11.6, 11.5, 11.5</t>
  </si>
  <si>
    <t>yaaC</t>
  </si>
  <si>
    <t>BSU00080</t>
  </si>
  <si>
    <t>S8, S7, S6, C30, S5, S4, BC, Diami, Salt, C90</t>
  </si>
  <si>
    <t>11.5, 11, 10.8, 10.7, 10.7, 9.56, 8.85, 8.68, 8.66, 8.63</t>
  </si>
  <si>
    <t>S410</t>
  </si>
  <si>
    <t>new_1228135_1228924</t>
  </si>
  <si>
    <t>B60, B36, Etha, M9-stat, Salt, H2O2, Paraq, Cold, G180, G135</t>
  </si>
  <si>
    <t>12.1, 11.5, 11.2, 11.1, 11, 11, 10.7, 10.6, 10.2, 10.2</t>
  </si>
  <si>
    <t>yjbE</t>
  </si>
  <si>
    <t>BSU11510</t>
  </si>
  <si>
    <t>S3, S8, LoTm, S4, S7, S6, S5, BT, Pyr, T3.0H</t>
  </si>
  <si>
    <t>11.6, 11, 10.9, 10.7, 10.6, 10.4, 10.3, 10.3, 9.68, 9.63</t>
  </si>
  <si>
    <t>S235</t>
  </si>
  <si>
    <t>new_726024_726828</t>
  </si>
  <si>
    <t>B60, B36, LoTm, M9-stat, Cold, T1.30H, T0.30H, ferm, Lbstat, LBGstat</t>
  </si>
  <si>
    <t>12.4, 11.4, 11.3, 10.9, 10.8, 10.5, 10.5, 10.5, 10.5, 10.4</t>
  </si>
  <si>
    <t>sapB</t>
  </si>
  <si>
    <t>BSU06650</t>
  </si>
  <si>
    <t>Salt, Etha, S5, S4, HiOs, Diami, C90, S6, S3, Heat</t>
  </si>
  <si>
    <t>13.3, 12.6, 11.9, 11.8, 11.5, 11.4, 11.4, 11.3, 11.3, 11.2</t>
  </si>
  <si>
    <t>2.9</t>
  </si>
  <si>
    <t>Metabolism,phosphate metabolism,NA</t>
  </si>
  <si>
    <t>S487</t>
  </si>
  <si>
    <t>new_1429967_1430160_c</t>
  </si>
  <si>
    <t>Lbstat, Cold, LBGstat, T0.30H, M9-stat, B60, ferm, T1.30H, LPhT, M0t90</t>
  </si>
  <si>
    <t>11.5, 11.5, 10.6, 10.5, 10.4, 10.3, 10.2, 10.2, 10.1, 10</t>
  </si>
  <si>
    <t>mtnD</t>
  </si>
  <si>
    <t>BSU13620</t>
  </si>
  <si>
    <t>MG+5, MG+10, BMM, MG+t5, HiTm, MG+15, GM+25, GM+15, Gly, Sw</t>
  </si>
  <si>
    <t>14.7, 14.7, 14.5, 14.3, 14.3, 14.2, 14.1, 14.1, 14, 14</t>
  </si>
  <si>
    <t>S442</t>
  </si>
  <si>
    <t>new_1277495_1278195_c</t>
  </si>
  <si>
    <t>T0.30H, T1.0H, T-0.40H, T1.30H, T0.0H, S0, T2.0H, Salt, T2.30H, T-1.10H</t>
  </si>
  <si>
    <t>13.3, 12.4, 11.7, 11.5, 11.5, 11.5, 11.1, 10.9, 10.8, 10.8</t>
  </si>
  <si>
    <t>yjdI</t>
  </si>
  <si>
    <t>BSU12060</t>
  </si>
  <si>
    <t>Oxctl, LPhT, Paraq, LBGstat, LBGtran, Lbtran, HPh, Mt0, H2O2, MG+5</t>
  </si>
  <si>
    <t>11.7, 11.5, 11.3, 11.2, 11.2, 11.2, 11.2, 11.1, 11, 10.9</t>
  </si>
  <si>
    <t>S1338</t>
  </si>
  <si>
    <t>new_3605398_3606736_c</t>
  </si>
  <si>
    <t>T0.30H, T1.0H, T1.30H, T-0.40H, T0.0H, T2.0H, G135, T2.30H, T-1.10H, G180</t>
  </si>
  <si>
    <t>12.8, 12.3, 12.2, 11.6, 11.5, 11.5, 11, 10.9, 10.7, 10.6</t>
  </si>
  <si>
    <t>yvmB</t>
  </si>
  <si>
    <t>BSU35080</t>
  </si>
  <si>
    <t>LBGstat, T2.0H, T1.30H, T2.30H, T1.0H, T0.30H, B36, T3.0H, BT, G180</t>
  </si>
  <si>
    <t>16.1, 12.6, 12.6, 12, 11.6, 11.4, 11.2, 11.2, 11, 10.7</t>
  </si>
  <si>
    <t>yvmA</t>
  </si>
  <si>
    <t>BSU35090</t>
  </si>
  <si>
    <t>LBGstat, T1.30H, T2.0H, T2.30H, B36, T1.0H, BT, T0.30H, T3.0H, G135</t>
  </si>
  <si>
    <t>15.8, 11.8, 11.7, 11.2, 10.8, 10.7, 10.7, 10.5, 10.4, 10.3</t>
  </si>
  <si>
    <t>S25</t>
  </si>
  <si>
    <t>new_47673_50019_c</t>
  </si>
  <si>
    <t>T0.30H, T1.0H, T1.30H, Salt, C30, T2.0H, T-0.40H, T0.0H, T2.30H, T-1.10H</t>
  </si>
  <si>
    <t>12.8, 12.7, 11.9, 11.6, 11.6, 11.4, 11.4, 11.3, 11, 10.8</t>
  </si>
  <si>
    <t>yabD</t>
  </si>
  <si>
    <t>BSU00390</t>
  </si>
  <si>
    <t>Heat, LBGtran, G180, LBGstat, G150, HiTm, M40t45, Etha, M0t45, dia15</t>
  </si>
  <si>
    <t>12.2, 12, 11.8, 11.8, 11.8, 11.7, 11.7, 11.7, 11.6, 11.6</t>
  </si>
  <si>
    <t>yabE</t>
  </si>
  <si>
    <t>BSU00400</t>
  </si>
  <si>
    <t>LoTm, T5.0H, M9-stat, T4.0H, B60, Pyr, S2, C30, LBGstat, T3.30H</t>
  </si>
  <si>
    <t>15.7, 15.2, 14.9, 14.6, 14.6, 14.6, 14.6, 14.5, 14.3, 14.2</t>
  </si>
  <si>
    <t>Cellular processes,cell wall,cell wall/ other/ based on similarity</t>
  </si>
  <si>
    <t>S979</t>
  </si>
  <si>
    <t>new_2679011_2679382</t>
  </si>
  <si>
    <t>Cold, LoTm, LPhT, S8, C30, Glu, T-0.40H, M/G, GM+25, T2.0H</t>
  </si>
  <si>
    <t>11.6, 10.8, 10.4, 10.4, 10.4, 10.2, 10.1, 10.1, 10.1, 10.1</t>
  </si>
  <si>
    <t>yqbM</t>
  </si>
  <si>
    <t>BSU26060</t>
  </si>
  <si>
    <t>Etha, Salt, Sw, LPhT, LBGstat, BC, S8, Gly, Heat, M9-stat</t>
  </si>
  <si>
    <t>12.1, 10, 9.3, 8.69, 8.5, 8.24, 8.23, 8.22, 8.19, 8.19</t>
  </si>
  <si>
    <t>S1270</t>
  </si>
  <si>
    <t>new_3386852_3387780_c</t>
  </si>
  <si>
    <t>T1.0H, T0.30H, T1.30H, T2.0H, T2.30H, ferm, C30, LPhT, T-1.10H, Lbstat</t>
  </si>
  <si>
    <t>11.8, 11.5, 11.4, 11, 10.7, 10.6, 10.4, 10.3, 10.3, 10.3</t>
  </si>
  <si>
    <t>SigA, SigA, SigD, SigH, SigA</t>
  </si>
  <si>
    <t>S908</t>
  </si>
  <si>
    <t>new_2488970_2489605</t>
  </si>
  <si>
    <t>LPhT, H2O2, BC, Salt, dia15, M9-stat, Heat, LBGstat, T5.0H, Etha</t>
  </si>
  <si>
    <t>11.2, 10.6, 10.5, 10.5, 10.4, 10.3, 10.2, 10.2, 10.2, 10.1</t>
  </si>
  <si>
    <t>yqjB</t>
  </si>
  <si>
    <t>BSU23940</t>
  </si>
  <si>
    <t>S8, S6, S5, S7, S4, G180, G135, S3, G150, LoTm</t>
  </si>
  <si>
    <t>11, 10.7, 10.6, 10.5, 10.4, 9.18, 9.16, 9.08, 8.83, 8.83</t>
  </si>
  <si>
    <t>yqjA</t>
  </si>
  <si>
    <t>BSU23950</t>
  </si>
  <si>
    <t>G135, G180, LBGstat, C30, Paraq, G150, Oxctl, GM+120, LPh, aero</t>
  </si>
  <si>
    <t>11.8, 11.7, 11.7, 11.5, 11.3, 11.3, 11.3, 11.2, 11.1, 11.1</t>
  </si>
  <si>
    <t>S1570</t>
  </si>
  <si>
    <t>new_4185682_4186509_c</t>
  </si>
  <si>
    <t>T0.30H, Lbstat, H2O2, LPhT, T1.0H, dia15, Diami, T1.30H, dia5, M9-stat</t>
  </si>
  <si>
    <t>11.3, 11.1, 11, 10.9, 10.8, 10.7, 10.6, 10.6, 10.5, 10.4</t>
  </si>
  <si>
    <t>yyaQ</t>
  </si>
  <si>
    <t>BSU40750</t>
  </si>
  <si>
    <t>Sw, LBGstat, G135, G180, BC, M9-stat, Diami, G150, T0.30H, H2O2</t>
  </si>
  <si>
    <t>11.5, 11.4, 11.3, 11.3, 11.3, 11.1, 11.1, 11, 11, 11</t>
  </si>
  <si>
    <t>S1382</t>
  </si>
  <si>
    <t>new_3699152_3701361</t>
  </si>
  <si>
    <t>Sw, Salt, dia5, BC, B60, Diami, Lbstat, H2O2, dia15, Gly</t>
  </si>
  <si>
    <t>11.7, 10.4, 10.2, 10, 10, 9.99, 9.93, 9.86, 9.84, 9.74</t>
  </si>
  <si>
    <t>pgsC</t>
  </si>
  <si>
    <t>BSU35890</t>
  </si>
  <si>
    <t>Lbstat, M0t90, G150, Mt0, M40t90, dia0, HiTm, Lbexp, Lbtran, dia5</t>
  </si>
  <si>
    <t>8.99, 8.97, 8.97, 8.91, 8.75, 8.7, 8.69, 8.61, 8.6, 8.57</t>
  </si>
  <si>
    <t>capC</t>
  </si>
  <si>
    <t>Cellular processes,cell wall,capsule biosynthesis and degradation</t>
  </si>
  <si>
    <t>pgsB</t>
  </si>
  <si>
    <t>BSU35900</t>
  </si>
  <si>
    <t>G150, M0t90, Lbstat, Mt0, M40t90, dia5, Diami, HiTm, LBGtran, dia0</t>
  </si>
  <si>
    <t>9.07, 9.03, 8.97, 8.97, 8.82, 8.78, 8.76, 8.69, 8.68, 8.67</t>
  </si>
  <si>
    <t>capB</t>
  </si>
  <si>
    <t>S197</t>
  </si>
  <si>
    <t>new_604577_605269</t>
  </si>
  <si>
    <t>Salt, H2O2, dia15, aero, T-2.40H, Diami, T-3.40H, T-1.40H, T-4.40H, T-0.40H</t>
  </si>
  <si>
    <t>10.7, 10.3, 9.96, 9.7, 9.67, 9.6, 9.55, 9.52, 9.46, 9.46</t>
  </si>
  <si>
    <t>vmlR</t>
  </si>
  <si>
    <t>BSU05610</t>
  </si>
  <si>
    <t>LPhT, Sw, S0, LPh, BC, S6, HPh, S7, G180, G150</t>
  </si>
  <si>
    <t>11.4, 10.7, 10.7, 10.6, 10.6, 10.4, 10.2, 9.92, 9.85, 9.74</t>
  </si>
  <si>
    <t>Cellular processes,transporters,ABC transporter;Lifestyles,coping with stress,resistance against toxins/ antibiotics</t>
  </si>
  <si>
    <t>S247</t>
  </si>
  <si>
    <t>new_783392_785083_c</t>
  </si>
  <si>
    <t>H2O2, dia15, Paraq, Lbexp, LBGexp, Salt, LPhT, GM+25, G150, dia0</t>
  </si>
  <si>
    <t>11, 10.5, 10.2, 10.1, 9.78, 9.73, 9.65, 9.59, 9.5, 9.47</t>
  </si>
  <si>
    <t>lplD</t>
  </si>
  <si>
    <t>BSU07130</t>
  </si>
  <si>
    <t>S5, S4, S6, S3, S7, S8, LoTm, BT, B36, M9-stat</t>
  </si>
  <si>
    <t>11.4, 11.3, 11.2, 10.8, 10, 9.52, 9.5, 9.46, 9.35, 8.76</t>
  </si>
  <si>
    <t>yetF</t>
  </si>
  <si>
    <t>BSU07140</t>
  </si>
  <si>
    <t>S4, S3, S6, S5, S7, BT, S8, LoTm, B36, G/S</t>
  </si>
  <si>
    <t>13, 12.6, 12.5, 12.4, 12.3, 12.1, 12.1, 11.3, 10.9, 10.5</t>
  </si>
  <si>
    <t>S1440</t>
  </si>
  <si>
    <t>new_3809980_3810619_c</t>
  </si>
  <si>
    <t>dia15, Diami, dia5, G135, Etha, G150, G180, Salt, H2O2, Paraq</t>
  </si>
  <si>
    <t>11.6, 11.5, 11.4, 10.6, 10.5, 10.3, 10.2, 10.2, 10.1, 10.1</t>
  </si>
  <si>
    <t>ywjG</t>
  </si>
  <si>
    <t>BSU37140</t>
  </si>
  <si>
    <t>H2O2, Paraq, G180, Oxctl, G135, G150, aero, LPhT, C30, LBGexp</t>
  </si>
  <si>
    <t>13.4, 12.9, 12.7, 12.6, 12.2, 12, 11.7, 11.7, 11.7, 11.7</t>
  </si>
  <si>
    <t>S1144</t>
  </si>
  <si>
    <t>new_3055193_3055921</t>
  </si>
  <si>
    <t>H2O2, dia15, C30, C90, Diami, S1, M0t45, Salt, Paraq, Lbexp</t>
  </si>
  <si>
    <t>11.3, 10.8, 10.5, 10.4, 10.1, 10.1, 10.1, 10.1, 10.1, 10.1</t>
  </si>
  <si>
    <t>ytoP</t>
  </si>
  <si>
    <t>BSU29860</t>
  </si>
  <si>
    <t>dia5, Diami, Etha, Lbtran, C90, M40t45, LBGtran, dia15, M40t90, HiOs</t>
  </si>
  <si>
    <t>13.1, 12.8, 12.7, 12.7, 12.5, 12.4, 12.3, 12.3, 12.2, 12.1</t>
  </si>
  <si>
    <t>S1340</t>
  </si>
  <si>
    <t>new_3608843_3609333_c</t>
  </si>
  <si>
    <t>H2O2, G180, Paraq, G150, G135, dia15, Oxctl, Diami, Lbexp, LBGexp</t>
  </si>
  <si>
    <t>11.3, 11, 11, 10.8, 10.8, 10.8, 10.6, 10.4, 10.4, 10.3</t>
  </si>
  <si>
    <t>yvkN</t>
  </si>
  <si>
    <t>BSU35140</t>
  </si>
  <si>
    <t>Diami, Etha, Salt, dia5, S8, BC, C30, dia15, S2, Heat</t>
  </si>
  <si>
    <t>11.7, 11.6, 11.4, 11.1, 11.1, 11, 10.9, 10.5, 10.5, 10.5</t>
  </si>
  <si>
    <t>S1207</t>
  </si>
  <si>
    <t>new_3236475_3237156</t>
  </si>
  <si>
    <t>Diami, Cold, LBGstat, H2O2, Lbtran, Gly, M0t90, GM+10, GM-0.2, dia15</t>
  </si>
  <si>
    <t>10.5, 10.2, 10.1, 10.1, 10, 9.98, 9.89, 9.89, 9.88, 9.87</t>
  </si>
  <si>
    <t>yufK</t>
  </si>
  <si>
    <t>BSU31510</t>
  </si>
  <si>
    <t>LBGexp, Paraq, G180, C30, Oxctl, G135, LPh, dia0, G150, Lbexp</t>
  </si>
  <si>
    <t>13, 12.6, 12.5, 12.5, 12.4, 12.3, 12.3, 12.2, 12.1, 12.1</t>
  </si>
  <si>
    <t>S389</t>
  </si>
  <si>
    <t>new_1160756_1162206</t>
  </si>
  <si>
    <t>Salt, Etha, Sw, Cold, G150, G180, G135, LBGtran, Heat, Paraq</t>
  </si>
  <si>
    <t>11.6, 10.9, 10.8, 9.74, 9.7, 9.69, 9.66, 9.66, 9.61, 9.6</t>
  </si>
  <si>
    <t>yisQ</t>
  </si>
  <si>
    <t>BSU10820</t>
  </si>
  <si>
    <t>LBGstat, G180, LBGexp, Paraq, G150, G135, Oxctl, H2O2, C30, dia0</t>
  </si>
  <si>
    <t>9.45, 8.44, 8.25, 8.22, 8.19, 8.1, 8, 7.99, 7.91, 7.88</t>
  </si>
  <si>
    <t>S1127</t>
  </si>
  <si>
    <t>new_3031525_3032084_c</t>
  </si>
  <si>
    <t>Etha, Salt, Cold, G135, Lbstat, G180, G150, H2O2, Heat, Paraq</t>
  </si>
  <si>
    <t>11.5, 11, 10.4, 10.2, 10.1, 9.95, 9.85, 9.81, 9.77, 9.72</t>
  </si>
  <si>
    <t>S696</t>
  </si>
  <si>
    <t>new_2034573_2037062_c</t>
  </si>
  <si>
    <t>LBGstat, G135, H2O2, G180, LBGtran, G150, dia15, Paraq, S0, Diami</t>
  </si>
  <si>
    <t>11.6, 10.7, 10.7, 10.6, 10.6, 10.5, 10.5, 10.2, 10.1, 10</t>
  </si>
  <si>
    <t>pelB</t>
  </si>
  <si>
    <t>BSU18650</t>
  </si>
  <si>
    <t>LBGstat, Lbstat, HiTm, T1.30H, T2.0H, M0t90, T1.0H, S0, M9-tran, T-1.40H</t>
  </si>
  <si>
    <t>9.38, 8.78, 8.74, 8.69, 8.65, 8.58, 8.57, 8.52, 8.51, 8.47</t>
  </si>
  <si>
    <t>yoaM</t>
  </si>
  <si>
    <t>BSU18660</t>
  </si>
  <si>
    <t>S8, S5, S6, S4, S7, S3, BT, C30, ferm, nit</t>
  </si>
  <si>
    <t>9.6, 9.55, 9.44, 9, 8.85, 7.98, 7.86, 7.79, 7.75, 7.66</t>
  </si>
  <si>
    <t>S894</t>
  </si>
  <si>
    <t>new_2456890_2457210_c</t>
  </si>
  <si>
    <t>LBGstat, S5, G135, S8, S6, LBGtran, G180, G150, LoTm, LBGexp</t>
  </si>
  <si>
    <t>11.7, 10.6, 10.6, 10.3, 10.3, 10.2, 10.2, 10.1, 10.1, 9.98</t>
  </si>
  <si>
    <t>S319</t>
  </si>
  <si>
    <t>new_996597_997083_c</t>
  </si>
  <si>
    <t>S8, dia15, Diami, H2O2, G180, G150, dia5, Paraq, Oxctl, S7</t>
  </si>
  <si>
    <t>12.1, 11, 10.9, 10.9, 10.6, 10.6, 10.6, 10.5, 10.4, 10.3</t>
  </si>
  <si>
    <t>yhcU</t>
  </si>
  <si>
    <t>BSU09220</t>
  </si>
  <si>
    <t>Etha, G135, G180, dia5, dia15, Salt, Diami, S8, LBGtran, Heat</t>
  </si>
  <si>
    <t>11.3, 10, 9.95, 9.89, 9.88, 9.85, 9.48, 9.48, 9.44, 9.37</t>
  </si>
  <si>
    <t>S399</t>
  </si>
  <si>
    <t>new_1204423_1204697_c</t>
  </si>
  <si>
    <t>G135, G180, Cold, LBGexp, G150, B60, LoTm, Paraq, Oxctl, H2O2</t>
  </si>
  <si>
    <t>11, 10.9, 10.9, 10.8, 10.7, 10.5, 10.4, 10.4, 10.3, 10.3</t>
  </si>
  <si>
    <t>yjzC</t>
  </si>
  <si>
    <t>BSU11260</t>
  </si>
  <si>
    <t>S8, S6, S5, S7, S4, BT, S1, ferm, B36, nit</t>
  </si>
  <si>
    <t>13.1, 13, 12.9, 12.5, 12.2, 11.4, 11.2, 10.6, 10.5, 10.4</t>
  </si>
  <si>
    <t>S520</t>
  </si>
  <si>
    <t>new_1494737_1495461</t>
  </si>
  <si>
    <t>dia15, Diami, dia5, H2O2, G135, G150, G180, LBGexp, Paraq, Lbexp</t>
  </si>
  <si>
    <t>12.1, 11.7, 11.3, 11.3, 11.2, 11.1, 11.1, 10.8, 10.6, 10.3</t>
  </si>
  <si>
    <t>yknT</t>
  </si>
  <si>
    <t>BSU14250</t>
  </si>
  <si>
    <t>S5, S4, S3, S6, S7, S8, T5.0H, LoTm, BT, B36</t>
  </si>
  <si>
    <t>15.3, 15.2, 14.8, 14.4, 14.3, 14.2, 13.5, 13.3, 13, 13</t>
  </si>
  <si>
    <t>S290</t>
  </si>
  <si>
    <t>new_928080_928314</t>
  </si>
  <si>
    <t>G180, Paraq, C30, Oxctl, H2O2, G135, G150, S8, Heat, LBGstat</t>
  </si>
  <si>
    <t>11.4, 11.3, 11.2, 11.2, 11.1, 11, 10.7, 10.6, 9.88, 9.66</t>
  </si>
  <si>
    <t>sspK</t>
  </si>
  <si>
    <t>BSU08550</t>
  </si>
  <si>
    <t>S8, S6, S5, S7, ferm, nit, BT, G/S, Pyr, S4</t>
  </si>
  <si>
    <t>14.7, 14.4, 14.4, 14, 12.8, 12.6, 12.4, 11.2, 11.2, 11</t>
  </si>
  <si>
    <t>S15</t>
  </si>
  <si>
    <t>new_22531_23167</t>
  </si>
  <si>
    <t>G180, G135, Cold, C30, Paraq, H2O2, Oxctl, G150, S5, S6</t>
  </si>
  <si>
    <t>10.8, 10.8, 10.7, 10.7, 10.6, 10.4, 10.4, 10.3, 10.1, 9.91</t>
  </si>
  <si>
    <t>dck</t>
  </si>
  <si>
    <t>BSU00140</t>
  </si>
  <si>
    <t>Cold, G135, G180, Diami, LBGexp, H2O2, Paraq, dia15, G150, LBGtran</t>
  </si>
  <si>
    <t>12.8, 12.7, 12.7, 12.4, 12.4, 12.4, 12.3, 12.2, 12.2, 12.2</t>
  </si>
  <si>
    <t>dgk</t>
  </si>
  <si>
    <t>BSU00150</t>
  </si>
  <si>
    <t>H2O2, Cold, G180, G135, Diami, Paraq, LBGexp, Oxctl, G150, dia15</t>
  </si>
  <si>
    <t>13.5, 13.4, 13.4, 13.1, 13.1, 13.1, 13, 12.9, 12.8, 12.8</t>
  </si>
  <si>
    <t>S312</t>
  </si>
  <si>
    <t>new_967323_967934</t>
  </si>
  <si>
    <t>G180, G135, G150, Paraq, Oxctl, H2O2, LBGstat, Cold, LBGexp, S6</t>
  </si>
  <si>
    <t>11.4, 11.4, 11, 10.8, 10.6, 10.3, 10.1, 10, 9.97, 9.92</t>
  </si>
  <si>
    <t>yhzB</t>
  </si>
  <si>
    <t>BSU08900</t>
  </si>
  <si>
    <t>Diami, dia15, dia5, H2O2, C90, Salt, Paraq, Sw, BC, Etha</t>
  </si>
  <si>
    <t>12.6, 12.2, 11.6, 11.6, 10.9, 10.8, 10.7, 10.7, 10.6, 10.4</t>
  </si>
  <si>
    <t>S1535</t>
  </si>
  <si>
    <t>new_4104900_4105513</t>
  </si>
  <si>
    <t>LPh, HPh, MG+60, BMM, MG+t5, G180, MG+45, G150, MG-0.2, MG+10</t>
  </si>
  <si>
    <t>10.8, 10.5, 10.3, 10.2, 10.1, 10.1, 10.1, 10.1, 10.1, 10</t>
  </si>
  <si>
    <t>yxaH</t>
  </si>
  <si>
    <t>BSU39970</t>
  </si>
  <si>
    <t>Sw, T-2.40H, T-5.40H, T-4.40H, T-1.40H, T-3.40H, T-1.10H, SMMPr, T0.0H, T-0.40H</t>
  </si>
  <si>
    <t>10.4, 10.4, 10.3, 10.2, 10.2, 10.2, 10.1, 10, 9.93, 9.85</t>
  </si>
  <si>
    <t>S1423</t>
  </si>
  <si>
    <t>new_3780657_3781040_c</t>
  </si>
  <si>
    <t>G135, G180, G150, H2O2, Oxctl, Paraq, Cold, M9-stat, C30, S0</t>
  </si>
  <si>
    <t>11.6, 11.5, 11, 10.5, 10.5, 10.2, 9.76, 9.73, 9.7, 9.58</t>
  </si>
  <si>
    <t>ywmA</t>
  </si>
  <si>
    <t>BSU36790</t>
  </si>
  <si>
    <t>S8, C30, S6, S7, LPhT, B60, T0.30H, M9-stat, Sw, BC</t>
  </si>
  <si>
    <t>11.7, 11.3, 11.1, 11.1, 10.9, 10.4, 9.82, 9.79, 9.64, 9.63</t>
  </si>
  <si>
    <t>S103</t>
  </si>
  <si>
    <t>new_303797_304377</t>
  </si>
  <si>
    <t>ferm, M0t45, G135, G180, H2O2, M40t45, G150, Paraq, S0, nit</t>
  </si>
  <si>
    <t>10.9, 10.4, 10.4, 10.3, 10.3, 10.1, 10.1, 9.85, 9.85, 9.54</t>
  </si>
  <si>
    <t>cwlK</t>
  </si>
  <si>
    <t>BSU02810</t>
  </si>
  <si>
    <t>Cold, T0.30H, LBGstat, T1.0H, T-0.40H, T1.30H, H2O2, T2.0H, T0.0H, Paraq</t>
  </si>
  <si>
    <t>11.3, 10.9, 10.9, 10.5, 10.4, 10.3, 10.3, 10.2, 10.2, 10.1</t>
  </si>
  <si>
    <t>S537</t>
  </si>
  <si>
    <t>new_1538693_1539646</t>
  </si>
  <si>
    <t>H2O2, dia15, Diami, Paraq, G180, G135, G150, dia5, Heat, LBGexp</t>
  </si>
  <si>
    <t>10.9, 10.6, 10.2, 10.1, 10, 9.92, 9.88, 9.74, 9.74, 9.73</t>
  </si>
  <si>
    <t>SigA, SigB</t>
  </si>
  <si>
    <t>yktD</t>
  </si>
  <si>
    <t>BSU14690</t>
  </si>
  <si>
    <t>Cold, LoTm, Sw, BT, BC, Salt, T-4.40H, T3.30H, Paraq, T4.0H</t>
  </si>
  <si>
    <t>12, 11.9, 10.5, 10.4, 10.2, 10.2, 10.2, 10.2, 10.1, 10.1</t>
  </si>
  <si>
    <t>S143</t>
  </si>
  <si>
    <t>new_489666_490525_c</t>
  </si>
  <si>
    <t>H2O2, Paraq, G180, G150, Oxctl, Diami, dia15, G135, C30, dia5</t>
  </si>
  <si>
    <t>11, 10.7, 10.5, 10.5, 10.5, 10.4, 10.3, 10.3, 9.79, 9.72</t>
  </si>
  <si>
    <t>Sig-, SigA, SigA</t>
  </si>
  <si>
    <t>ydaP</t>
  </si>
  <si>
    <t>BSU04340</t>
  </si>
  <si>
    <t>Etha, Salt, Heat, Sw, LPhT, Gly, M9-stat, B60, B36, HiTm</t>
  </si>
  <si>
    <t>15.9, 15, 13.7, 13.4, 13.1, 12.7, 12.2, 12.1, 11.9, 11.6</t>
  </si>
  <si>
    <t>S1322</t>
  </si>
  <si>
    <t>new_3568195_3568456_c</t>
  </si>
  <si>
    <t>H2O2, G135, G180, Cold, Paraq, G150, dia15, Oxctl, LBGexp, C30</t>
  </si>
  <si>
    <t>11, 10.7, 10.6, 10.5, 10.4, 10.4, 9.96, 9.92, 9.79, 9.48</t>
  </si>
  <si>
    <t>yvzJ</t>
  </si>
  <si>
    <t>BSU34729</t>
  </si>
  <si>
    <t>dia15, C30, Diami, dia5, LBGtran, H2O2, Paraq, HPh, LBGexp, aero</t>
  </si>
  <si>
    <t>11.1, 11, 10.9, 10.6, 10.4, 10.4, 10.3, 10.3, 10.2, 10.2</t>
  </si>
  <si>
    <t>S169</t>
  </si>
  <si>
    <t>new_529454_530352</t>
  </si>
  <si>
    <t>Cold, G180, G135, Paraq, Oxctl, C30, G150, H2O2, Fru, Lbexp</t>
  </si>
  <si>
    <t>11.5, 10.8, 10.8, 10.5, 10.4, 10.4, 10.3, 10.1, 9.94, 9.68</t>
  </si>
  <si>
    <t>ydcL</t>
  </si>
  <si>
    <t>BSU04800</t>
  </si>
  <si>
    <t>HiTm, S1, S2, Heat, T-0.40H, T0.0H, MG+120, T4.0H, HiOs, T5.0H</t>
  </si>
  <si>
    <t>13.9, 13.3, 13.3, 13.1, 12.8, 12.8, 12.6, 12.6, 12.6, 12.5</t>
  </si>
  <si>
    <t>int</t>
  </si>
  <si>
    <t>5.2</t>
  </si>
  <si>
    <t>Prophages and mobile genetic elements,mobile genetic elements,NA</t>
  </si>
  <si>
    <t>S430</t>
  </si>
  <si>
    <t>new_1262896_1264544</t>
  </si>
  <si>
    <t>Cold, C30, G135, G180, G150, Oxctl, Fru, HPh, Glu, UNK1</t>
  </si>
  <si>
    <t>11.7, 11.2, 10.9, 10.7, 10.4, 10.1, 10, 9.94, 9.8, 9.8</t>
  </si>
  <si>
    <t>yjcM</t>
  </si>
  <si>
    <t>BSU11910</t>
  </si>
  <si>
    <t>aero, dia0, MG+150, GM+150, M/G, GM+90, HPh, SMM, GM+120, SMMPr</t>
  </si>
  <si>
    <t>15.4, 15.3, 15.2, 15.2, 15.2, 15.1, 15.1, 15.1, 15, 15</t>
  </si>
  <si>
    <t>S1187</t>
  </si>
  <si>
    <t>new_3193548_3194425_c</t>
  </si>
  <si>
    <t>G180, Cold, C30, G135, Paraq, Oxctl, S8, G150, H2O2, Heat</t>
  </si>
  <si>
    <t>11.2, 11.1, 11.1, 10.9, 10.6, 10.6, 10.6, 10.4, 10.3, 9.76</t>
  </si>
  <si>
    <t>cdoA</t>
  </si>
  <si>
    <t>BSU31140</t>
  </si>
  <si>
    <t>S7, S6, S8, S5, BT, G/S, Pyr, B36, C30, SMMPr</t>
  </si>
  <si>
    <t>15.9, 15.5, 15.3, 12.7, 12.7, 11.4, 10.8, 10.2, 9.53, 9.42</t>
  </si>
  <si>
    <t>yubC</t>
  </si>
  <si>
    <t>S1255</t>
  </si>
  <si>
    <t>new_3353940_3354550_c</t>
  </si>
  <si>
    <t>G135, H2O2, G180, Paraq, G150, Oxctl, LBGexp, Salt, dia15, Diami</t>
  </si>
  <si>
    <t>11.8, 11.7, 11.4, 11.3, 11.2, 11, 10.8, 10.5, 10.4, 10.4</t>
  </si>
  <si>
    <t>sspG</t>
  </si>
  <si>
    <t>BSU32640</t>
  </si>
  <si>
    <t>BT, S8, B36, S7, G/S, Pyr, B60, S6, Glucon, S0</t>
  </si>
  <si>
    <t>16.4, 16.3, 16.1, 15.8, 14.9, 14.6, 13.7, 13.3, 12.4, 11.5</t>
  </si>
  <si>
    <t>yurS</t>
  </si>
  <si>
    <t>BSU32650</t>
  </si>
  <si>
    <t>16.4, 16.3, 16.1, 15.8, 14.8, 14.2, 13.4, 13, 12, 11</t>
  </si>
  <si>
    <t>S133</t>
  </si>
  <si>
    <t>new_454593_455317</t>
  </si>
  <si>
    <t>G150, Oxctl, Lbexp, G135, Paraq, dia0, LBGexp, Mt0, G180, dia15</t>
  </si>
  <si>
    <t>11, 11, 11, 11, 10.9, 10.8, 10.8, 10.5, 10.5, 10.3</t>
  </si>
  <si>
    <t>yczH</t>
  </si>
  <si>
    <t>BSU04020</t>
  </si>
  <si>
    <t>LoTm, Sw, Lbtran, BC, S2, M40t45, S1, Salt, C90, T3.0H</t>
  </si>
  <si>
    <t>10.8, 10.8, 10.5, 10.4, 10.3, 10.3, 10.2, 10.2, 10.1, 10</t>
  </si>
  <si>
    <t>S550</t>
  </si>
  <si>
    <t>new_1570575_1571849</t>
  </si>
  <si>
    <t>H2O2, G135, Paraq, G150, G180, Oxctl, LBGexp, dia0, dia15, Mt0</t>
  </si>
  <si>
    <t>11.3, 10.9, 10.9, 10.8, 10.8, 10.8, 9.84, 9.83, 9.8, 9.71</t>
  </si>
  <si>
    <t>ylbJ</t>
  </si>
  <si>
    <t>BSU15030</t>
  </si>
  <si>
    <t>S3, LoTm, S4, S5, M9-stat, T5.0H, BT, T3.30H, T4.0H, S6</t>
  </si>
  <si>
    <t>11.3, 10.8, 10.3, 10.2, 9.86, 9.64, 9.43, 9.28, 9.28, 9.21</t>
  </si>
  <si>
    <t>S241</t>
  </si>
  <si>
    <t>new_739577_739877</t>
  </si>
  <si>
    <t>H2O2, Cold, G180, G135, G150, Paraq, Oxctl, C30, LPh, LBGexp</t>
  </si>
  <si>
    <t>11.7, 11.7, 11.7, 11.6, 11.5, 11.3, 11, 10.7, 10.5, 10.5</t>
  </si>
  <si>
    <t>yefB</t>
  </si>
  <si>
    <t>BSU06740</t>
  </si>
  <si>
    <t>C30, S8, BT, G135, S7, LoTm, LBGstat, T1.0H, T1.30H, M9-stat</t>
  </si>
  <si>
    <t>10.7, 10.4, 9.43, 9.4, 9.25, 9.21, 9.2, 8.99, 8.96, 8.94</t>
  </si>
  <si>
    <t>S395</t>
  </si>
  <si>
    <t>new_1188125_1188650</t>
  </si>
  <si>
    <t>G180, Paraq, G135, G150, Oxctl, C30, H2O2, LBGstat, LBGexp, Lbexp</t>
  </si>
  <si>
    <t>11.8, 11.7, 11.5, 11.3, 11.1, 11.1, 11.1, 11, 10.9, 10.3</t>
  </si>
  <si>
    <t>yitS</t>
  </si>
  <si>
    <t>BSU11110</t>
  </si>
  <si>
    <t>Sw, BC, S6, S7, BI, LoTm, BT, S8, C90, B36</t>
  </si>
  <si>
    <t>13.3, 13, 12.9, 12.5, 12.4, 12.4, 12.2, 12.1, 12.1, 12.1</t>
  </si>
  <si>
    <t>S740</t>
  </si>
  <si>
    <t>new_2098897_2099422_c</t>
  </si>
  <si>
    <t>Salt, Cold, T-0.40H, T0.0H, T0.30H, T-1.10H, T-1.40H, T3.30H, T2.0H, S0</t>
  </si>
  <si>
    <t>13.1, 12.9, 12.8, 12.7, 12.4, 11.9, 11.7, 11.5, 11.3, 11.3</t>
  </si>
  <si>
    <t>yozN</t>
  </si>
  <si>
    <t>BSU19270</t>
  </si>
  <si>
    <t>S5, S4, S6, LoTm, S7, S8, B36, S3, BT, B60</t>
  </si>
  <si>
    <t>16.3, 16.3, 16.1, 16, 16, 15.9, 15.8, 15.4, 15.1, 14.6</t>
  </si>
  <si>
    <t>yocN</t>
  </si>
  <si>
    <t>BSU19280</t>
  </si>
  <si>
    <t>S4, S5, S7, S6, S8, LoTm, B36, S3, BT, B60</t>
  </si>
  <si>
    <t>16.2, 16.2, 16.1, 15.9, 15.8, 15.6, 15.6, 15, 14.9, 14.4</t>
  </si>
  <si>
    <t>S943</t>
  </si>
  <si>
    <t>new_2592930_2593257_c</t>
  </si>
  <si>
    <t>Cold, T-4.40H, T-5.40H, Salt, GM-0.1, BMM, UNK1, MG+25, GM-0.2, SMM</t>
  </si>
  <si>
    <t>12.6, 11.4, 11.4, 11.3, 11.1, 11.1, 11, 11, 10.9, 10.9</t>
  </si>
  <si>
    <t>yqfT</t>
  </si>
  <si>
    <t>BSU25120</t>
  </si>
  <si>
    <t>S7, S5, BT, S6, S4, S8, G/S, S3, B36, Pyr</t>
  </si>
  <si>
    <t>16.1, 15.9, 15.7, 15.6, 15.5, 15.5, 14.2, 14.2, 13.9, 13.9</t>
  </si>
  <si>
    <t>S1299</t>
  </si>
  <si>
    <t>new_3471824_3472588</t>
  </si>
  <si>
    <t>HiOs, GM+5, GM+10, Salt, MG+15, MG+10, MG+25, T0.0H, T-2.40H, GM+45</t>
  </si>
  <si>
    <t>12.4, 11.5, 11.5, 11.5, 11.4, 11.4, 11.4, 11.3, 11.3, 11.3</t>
  </si>
  <si>
    <t>yvbG</t>
  </si>
  <si>
    <t>BSU33850</t>
  </si>
  <si>
    <t>Etha, Heat, Sw, Salt, M9-stat, LPhT, Gly, S5, BC, S4</t>
  </si>
  <si>
    <t>13.4, 11, 10.7, 10.6, 9.94, 9.71, 9.35, 9.16, 8.97, 8.95</t>
  </si>
  <si>
    <t>S210</t>
  </si>
  <si>
    <t>new_651963_653431</t>
  </si>
  <si>
    <t>H2O2, Heat, dia15, Diami, S1, G135, G150, S2, G180, dia5</t>
  </si>
  <si>
    <t>12.8, 12.4, 12.1, 12.1, 11.8, 11.6, 11.6, 11.5, 11.4, 11.4</t>
  </si>
  <si>
    <t>ydzT</t>
  </si>
  <si>
    <t>BSU06033</t>
  </si>
  <si>
    <t>C30, S8, S7, LBGstat, C90, Pyr, Gly, Glucon, M/G, BC</t>
  </si>
  <si>
    <t>12.4, 12.4, 11.9, 10.8, 10.7, 10.3, 10.3, 10.2, 10.2, 10</t>
  </si>
  <si>
    <t>ydzT/1</t>
  </si>
  <si>
    <t>BSU06034</t>
  </si>
  <si>
    <t>C30, S8, LBGstat, S7, Gly, M9-stat, Oxctl, HPh, BC, T2.0H</t>
  </si>
  <si>
    <t>11.7, 11, 10.9, 10.3, 10.2, 10.1, 10, 9.99, 9.95, 9.89</t>
  </si>
  <si>
    <t>ydzT/2</t>
  </si>
  <si>
    <t>BSU06036</t>
  </si>
  <si>
    <t>C30, S8, S7, LBGstat, G135, C90, M/G, Glucon, Etha, G150</t>
  </si>
  <si>
    <t>11.3, 10.9, 10.4, 9.97, 9.5, 9.26, 9.16, 9.14, 9.04, 8.92</t>
  </si>
  <si>
    <t>ydzT/3</t>
  </si>
  <si>
    <t>BSU06037</t>
  </si>
  <si>
    <t>LBGstat, Etha, C30, G150, Oxctl, G135, LBGtran, Paraq, G180, M9-stat</t>
  </si>
  <si>
    <t>9.2, 8.66, 8.23, 8.21, 8.2, 8.16, 8.1, 8.1, 8.1, 8.05</t>
  </si>
  <si>
    <t>ydzT/4</t>
  </si>
  <si>
    <t>BSU06038</t>
  </si>
  <si>
    <t>LBGstat, G150, G135, Paraq, Oxctl, G180, C30, T1.30H, LPhT, LBGtran</t>
  </si>
  <si>
    <t>9.08, 8.32, 8.18, 8.15, 8.11, 8.06, 8.06, 8.05, 7.96, 7.95</t>
  </si>
  <si>
    <t>ydzT/5</t>
  </si>
  <si>
    <t>S1521</t>
  </si>
  <si>
    <t>new_4065569_4065980_c</t>
  </si>
  <si>
    <t>Salt, H2O2, Paraq, dia15, Oxctl, Diami, Cold, G150, Lbtran, LBGexp</t>
  </si>
  <si>
    <t>12.2, 12, 11.6, 11.4, 11.3, 11.3, 11, 10.8, 10.6, 10.6</t>
  </si>
  <si>
    <t>yxeE</t>
  </si>
  <si>
    <t>BSU39580</t>
  </si>
  <si>
    <t>S8, S7, S6, BT, S5, B36, G/S, Pyr, B60, nit</t>
  </si>
  <si>
    <t>16.2, 16.1, 16.1, 15.5, 15.3, 14.5, 14.2, 14, 13.4, 11.6</t>
  </si>
  <si>
    <t>S311</t>
  </si>
  <si>
    <t>new_967139_967321</t>
  </si>
  <si>
    <t>G135, G180, Oxctl, G150, Paraq, H2O2, C30, HPh, LPh, LBGexp</t>
  </si>
  <si>
    <t>12.7, 12.7, 12.4, 12.3, 12.2, 12.1, 11.8, 11.6, 11.3, 11.3</t>
  </si>
  <si>
    <t>S240</t>
  </si>
  <si>
    <t>new_738983_739575</t>
  </si>
  <si>
    <t>Cold, H2O2, G135, G150, Oxctl, G180, C30, Paraq, LPh, HPh</t>
  </si>
  <si>
    <t>12.7, 12.7, 12.2, 12.2, 12.2, 12.2, 12.2, 12.1, 11.8, 11.5</t>
  </si>
  <si>
    <t>S1044</t>
  </si>
  <si>
    <t>new_2818161_2818445</t>
  </si>
  <si>
    <t>H2O2, G135, G180, C30, G150, Paraq, Oxctl, dia15, LBGstat, LBGexp</t>
  </si>
  <si>
    <t>12.3, 12.1, 12.1, 12, 11.9, 11.9, 11.7, 11.5, 11.5, 11.4</t>
  </si>
  <si>
    <t>yrzK</t>
  </si>
  <si>
    <t>BSU27570</t>
  </si>
  <si>
    <t>S5, S8, S7, S4, S6, S3, T5.0H, BT, C30, ferm</t>
  </si>
  <si>
    <t>13.8, 13.7, 13.6, 13.6, 13.5, 12.2, 11.7, 11, 11, 10.8</t>
  </si>
  <si>
    <t>S838</t>
  </si>
  <si>
    <t>new_2329736_2330041_c</t>
  </si>
  <si>
    <t>Cold, G135, G180, C30, G150, Oxctl, Paraq, H2O2, LBGstat, LPh</t>
  </si>
  <si>
    <t>12.3, 12.3, 12.2, 11.9, 11.7, 11.5, 11.5, 11.4, 11, 11</t>
  </si>
  <si>
    <t>ypzG</t>
  </si>
  <si>
    <t>BSU22169</t>
  </si>
  <si>
    <t>S8, S7, S6, S5, ferm, nit, BT, S4, Pyr, G/S</t>
  </si>
  <si>
    <t>15.7, 15.4, 15.2, 14.4, 13.4, 13.4, 12.9, 12.7, 11.5, 11.3</t>
  </si>
  <si>
    <t>S1200</t>
  </si>
  <si>
    <t>new_3224826_3225137_c</t>
  </si>
  <si>
    <t>Cold, LBGtran, LoTm, G180, LBGexp, dia15, G135, H2O2, Paraq, Oxctl</t>
  </si>
  <si>
    <t>12.2, 11.6, 11.5, 11.5, 11.4, 11.3, 11.3, 11.3, 11.1, 11.1</t>
  </si>
  <si>
    <t>yuzA</t>
  </si>
  <si>
    <t>BSU31380</t>
  </si>
  <si>
    <t>Etha, S5, S6, S8, Salt, S7, S4, nit, BT, ferm</t>
  </si>
  <si>
    <t>15.4, 14.8, 14.7, 14.6, 14.6, 14.6, 14.2, 13.5, 13.4, 13.4</t>
  </si>
  <si>
    <t>4.1;4.5</t>
  </si>
  <si>
    <t>Lifestyles,sporulation,sporulation proteins;Lifestyles,coping with stress,general stress protein</t>
  </si>
  <si>
    <t>S906</t>
  </si>
  <si>
    <t>new_2484736_2485656_c</t>
  </si>
  <si>
    <t>LoTm, B36, M0t90, M40t90, Lbstat, M9-stat, T1.30H, B60, LBGtran, BT</t>
  </si>
  <si>
    <t>12, 11.9, 11.7, 11.6, 11.5, 11.5, 11.4, 11.4, 11.4, 11.3</t>
  </si>
  <si>
    <t>yqjF</t>
  </si>
  <si>
    <t>BSU23900</t>
  </si>
  <si>
    <t>Etha, Salt, Sw, Gly, Heat, LBGstat, LPhT, BC, HiTm, C30</t>
  </si>
  <si>
    <t>12.6, 10.6, 10.4, 9.8, 9.15, 9.02, 8.94, 8.72, 8.58, 8.57</t>
  </si>
  <si>
    <t>S1544</t>
  </si>
  <si>
    <t>new_4130045_4131409</t>
  </si>
  <si>
    <t>Lbstat, dia5, C30, Gly, Etha, dia15, C90, Fru, G135, Mal</t>
  </si>
  <si>
    <t>12.1, 11.9, 11.9, 11.9, 11.7, 11.6, 11.6, 11.4, 11.3, 11.2</t>
  </si>
  <si>
    <t>yydD</t>
  </si>
  <si>
    <t>BSU40200</t>
  </si>
  <si>
    <t>Cold, M40t45, C90, S1, M0t90, MG+150, M40t90, Lbtran, Lbstat, M0t45</t>
  </si>
  <si>
    <t>14.8, 14.3, 14.3, 14.3, 14.3, 14.3, 14.2, 14.2, 14.2, 14.1</t>
  </si>
  <si>
    <t>S352</t>
  </si>
  <si>
    <t>new_1073110_1073875</t>
  </si>
  <si>
    <t>Lbstat, Etha, T0.30H, Gly, M0t90, M40t90, M40t45, M0t45, H2O2, dia15</t>
  </si>
  <si>
    <t>11.7, 11.7, 11.1, 11, 11, 10.9, 10.9, 10.8, 10.7, 10.7</t>
  </si>
  <si>
    <t>scoC</t>
  </si>
  <si>
    <t>BSU09990</t>
  </si>
  <si>
    <t>S1, T3.0H, T4.0H, M9-stat, T3.30H, T2.30H, MG+120, T5.0H, T2.0H, HiOs</t>
  </si>
  <si>
    <t>14.4, 13.9, 13.9, 13.9, 13.9, 13.9, 13.9, 13.8, 13.8, 13.8</t>
  </si>
  <si>
    <t>S905</t>
  </si>
  <si>
    <t>new_2483514_2483788_c</t>
  </si>
  <si>
    <t>M40t90, Sw, M40t45, H2O2, C30, Cold, Etha, C90, Diami, BC</t>
  </si>
  <si>
    <t>11.4, 11.1, 11.1, 11, 10.9, 10.8, 10.8, 10.7, 10.7, 10.7</t>
  </si>
  <si>
    <t>yqzJ</t>
  </si>
  <si>
    <t>BSU23880</t>
  </si>
  <si>
    <t>LBGstat, LPhT, Sw, BC, M9-stat, B60, Cold, T3.0H, Gly, T2.30H</t>
  </si>
  <si>
    <t>14.3, 14.3, 14.3, 14.1, 14, 14, 14, 13.7, 13.7, 13.7</t>
  </si>
  <si>
    <t>mifM</t>
  </si>
  <si>
    <t>S255</t>
  </si>
  <si>
    <t>new_821232_822902_c</t>
  </si>
  <si>
    <t>H2O2, C30, Salt, Lbstat, dia15, LPhT, dia5, Paraq, HiOs, Diami</t>
  </si>
  <si>
    <t>11, 11, 10.8, 10.8, 10.7, 10.7, 10.5, 10.5, 10.5, 10.4</t>
  </si>
  <si>
    <t>yfmG</t>
  </si>
  <si>
    <t>BSU07480</t>
  </si>
  <si>
    <t>LoTm, T0.0H, T-2.40H, T-0.40H, T-1.40H, Pyr, T-1.10H, SMMPr, T-3.40H, S2</t>
  </si>
  <si>
    <t>16.5, 16.3, 16.1, 16, 15.9, 15.8, 15.7, 15.7, 15.6, 15.6</t>
  </si>
  <si>
    <t>S1546</t>
  </si>
  <si>
    <t>new_4133453_4134502</t>
  </si>
  <si>
    <t>C30, Salt, Gly, S8, Etha, LPhT, T0.30H, Heat, C90, M9-stat</t>
  </si>
  <si>
    <t>12, 11.7, 11.4, 11.3, 11.2, 11, 11, 10.9, 10.9, 10.7</t>
  </si>
  <si>
    <t>yydB</t>
  </si>
  <si>
    <t>BSU40220</t>
  </si>
  <si>
    <t>Cold, M0t90, M40t90, Lbstat, MG+150, M40t45, Lbtran, Mal, S1, Etha</t>
  </si>
  <si>
    <t>14.3, 13.8, 13.6, 13.6, 13.5, 13.5, 13.5, 13.4, 13.4, 13.3</t>
  </si>
  <si>
    <t>yydA</t>
  </si>
  <si>
    <t>BSU40230</t>
  </si>
  <si>
    <t>M0t90, LBGtran, M0t45, M40t90, M40t45, dia5, Mt0, Cold, Lbtran, T0.30H</t>
  </si>
  <si>
    <t>12.4, 12.4, 12.3, 12.2, 12.2, 12.2, 12.1, 12.1, 12.1, 12</t>
  </si>
  <si>
    <t>S1217</t>
  </si>
  <si>
    <t>new_3257607_3258036_c</t>
  </si>
  <si>
    <t>LBGtran, G135, C90, Lbtran, Mt0, Lbexp, G150, G180, M40t45, C30</t>
  </si>
  <si>
    <t>11.7, 11.7, 11.6, 11.5, 11.3, 11.3, 11.3, 11.3, 11.2, 11.2</t>
  </si>
  <si>
    <t>yuzC</t>
  </si>
  <si>
    <t>BSU31730</t>
  </si>
  <si>
    <t>S5, S4, S6, S3, S8, S7, B36, LoTm, B60, BT</t>
  </si>
  <si>
    <t>14.2, 14.1, 13.7, 13.5, 13.3, 13.1, 13, 12.9, 12.4, 12.4</t>
  </si>
  <si>
    <t>S1123</t>
  </si>
  <si>
    <t>new_3028103_3029246_c</t>
  </si>
  <si>
    <t>Diami, dia15, dia5, H2O2, G135, G180, G150, C30, Paraq, LBGstat</t>
  </si>
  <si>
    <t>12.8, 12.7, 12.1, 11.6, 11.2, 11.2, 11.1, 10.8, 10.8, 10.7</t>
  </si>
  <si>
    <t>braB</t>
  </si>
  <si>
    <t>BSU29600</t>
  </si>
  <si>
    <t>LPh, HPh, Paraq, C30, aero, LBGexp, G180, Oxctl, G135, LPhT</t>
  </si>
  <si>
    <t>12.7, 12.7, 12, 12, 12, 12, 11.9, 11.9, 11.9, 11.9</t>
  </si>
  <si>
    <t>1.3;2.4;2.4</t>
  </si>
  <si>
    <t>Cellular processes,transporters,transporter/ other;Metabolism,amino acid/ nitrogen metabolism,biosynthesis/ acquisition of amino acids;Metabolism,amino acid/ nitrogen metabolism,utilization of amino acids</t>
  </si>
  <si>
    <t>S1454</t>
  </si>
  <si>
    <t>new_3853433_3853716_c</t>
  </si>
  <si>
    <t>Diami, dia5, dia15, C90, Etha, Sw, H2O2, G135, M40t45, Lbtran</t>
  </si>
  <si>
    <t>12.1, 12, 12, 11.6, 11.5, 11.4, 11.4, 11.3, 11.3, 11.3</t>
  </si>
  <si>
    <t>ywhB</t>
  </si>
  <si>
    <t>BSU37540</t>
  </si>
  <si>
    <t>LPhT, HPh, Etha, Lbtran, Gly, Mt0, LPh, MG-0.2, MG+90, MG+45</t>
  </si>
  <si>
    <t>12.4, 12.3, 11.9, 11.9, 11.9, 11.7, 11.6, 11.6, 11.5, 11.5</t>
  </si>
  <si>
    <t>S205</t>
  </si>
  <si>
    <t>new_646220_646409</t>
  </si>
  <si>
    <t>Diami, H2O2, dia5, Paraq, G135, G180, G150, Cold, dia15, BC</t>
  </si>
  <si>
    <t>11.7, 11.5, 11.5, 11.3, 11.2, 11.1, 11.1, 11, 10.8, 10.8</t>
  </si>
  <si>
    <t>ydiF</t>
  </si>
  <si>
    <t>BSU05950</t>
  </si>
  <si>
    <t>Diami, H2O2, Etha, Lbtran, dia15, M40t45, M40t90, dia5, M0t90, Sw</t>
  </si>
  <si>
    <t>12.1, 12.1, 12, 11.9, 11.9, 11.9, 11.8, 11.8, 11.8, 11.7</t>
  </si>
  <si>
    <t>S391</t>
  </si>
  <si>
    <t>new_1168046_1168198_c</t>
  </si>
  <si>
    <t>Diami, Sw, C90, LBGstat, dia15, Paraq, dia5, BC, M40t45, Oxctl</t>
  </si>
  <si>
    <t>11.6, 11.3, 11.2, 11.2, 11.1, 11.1, 11, 10.9, 10.9, 10.8</t>
  </si>
  <si>
    <t>yisV</t>
  </si>
  <si>
    <t>BSU10880</t>
  </si>
  <si>
    <t>dia15, Diami, dia5, Etha, C90, LBGtran, HiOs, Lbstat, Sw, H2O2</t>
  </si>
  <si>
    <t>10.4, 10.4, 10.2, 10, 9.98, 9.87, 9.85, 9.8, 9.77, 9.67</t>
  </si>
  <si>
    <t>S161</t>
  </si>
  <si>
    <t>new_515108_515709</t>
  </si>
  <si>
    <t>Salt, G135, G150, T0.30H, G180, T1.0H, T1.30H, H2O2, Paraq, Oxctl</t>
  </si>
  <si>
    <t>12.4, 11.8, 11.7, 11.5, 11.5, 11.3, 11.3, 11.3, 11.3, 11.2</t>
  </si>
  <si>
    <t>ydcA</t>
  </si>
  <si>
    <t>BSU04610</t>
  </si>
  <si>
    <t>S3, Sw, LoTm, BC, S4, C90, Diami, S5, Etha, Lbtran</t>
  </si>
  <si>
    <t>11, 10.7, 10.6, 10.5, 10.4, 10.3, 10.3, 10.3, 10.2, 10.2</t>
  </si>
  <si>
    <t>S1248</t>
  </si>
  <si>
    <t>new_3319608_3320300_c</t>
  </si>
  <si>
    <t>G135, G150, G180, H2O2, LBGtran, LBGexp, Paraq, dia15, C90, HiOs</t>
  </si>
  <si>
    <t>11.1, 11.1, 11, 10.9, 10.9, 10.9, 10.8, 10.8, 10.7, 10.7</t>
  </si>
  <si>
    <t>yutC</t>
  </si>
  <si>
    <t>BSU32320</t>
  </si>
  <si>
    <t>S8, S6, S7, S5, BT, ferm, nit, S4, C30, Pyr</t>
  </si>
  <si>
    <t>12.8, 12.5, 12.2, 12.1, 10.7, 10.3, 10.3, 9.25, 9.11, 9.04</t>
  </si>
  <si>
    <t>S1113</t>
  </si>
  <si>
    <t>new_2996886_2997300_c</t>
  </si>
  <si>
    <t>LBGtran, HiTm, G180, G135, G150, Lbtran, LBGexp, Mt0, Paraq, dia0</t>
  </si>
  <si>
    <t>11.2, 11.1, 11, 11, 11, 10.9, 10.8, 10.8, 10.7, 10.6</t>
  </si>
  <si>
    <t>ytpI</t>
  </si>
  <si>
    <t>BSU29260</t>
  </si>
  <si>
    <t>S8, Lbstat, S7, S6, S5, Etha, S4, S2, nit, B36</t>
  </si>
  <si>
    <t>13.9, 13.9, 13.8, 13.6, 13.2, 13.2, 13.2, 13.1, 13.1, 13</t>
  </si>
  <si>
    <t>S149</t>
  </si>
  <si>
    <t>new_496980_497767</t>
  </si>
  <si>
    <t>LBGstat, Diami, T-0.40H, T0.0H, T0.30H, Heat, UNK1, GM-0.1, MG+90, Fru</t>
  </si>
  <si>
    <t>10.9, 10.8, 10.5, 10.5, 10.5, 10.5, 10.4, 10.4, 10.4, 10.3</t>
  </si>
  <si>
    <t>dctB</t>
  </si>
  <si>
    <t>BSU04440</t>
  </si>
  <si>
    <t>G150, G135, G180, Lbtran, Mt0, M40t45, dia0, Paraq, M40t90, M0t90</t>
  </si>
  <si>
    <t>10.8, 10.7, 10.6, 10.6, 10.5, 10.4, 10.4, 10.4, 10.3, 10.3</t>
  </si>
  <si>
    <t>S183</t>
  </si>
  <si>
    <t>new_573400_574654</t>
  </si>
  <si>
    <t>G135, H2O2, G150, HiOs, G180, Cold, Paraq, UNK1, MG+15, LBGexp</t>
  </si>
  <si>
    <t>10.8, 10.8, 10.7, 10.7, 10.6, 10.6, 10.6, 10.5, 10.5, 10.5</t>
  </si>
  <si>
    <t>ydeN</t>
  </si>
  <si>
    <t>BSU05260</t>
  </si>
  <si>
    <t>dia15, dia5, Diami, Etha, Heat, LPhT, H2O2, Lbtran, C90, Sw</t>
  </si>
  <si>
    <t>12.3, 11.8, 11.7, 11.6, 11.2, 11.1, 11, 11, 10.9, 10.8</t>
  </si>
  <si>
    <t>ydzF</t>
  </si>
  <si>
    <t>BSU05270</t>
  </si>
  <si>
    <t>dia15, Diami, dia5, Etha, LPhT, Lbtran, H2O2, Heat, Sw, LBGtran</t>
  </si>
  <si>
    <t>12.1, 11.7, 11.6, 11.5, 10.9, 10.6, 10.6, 10.5, 10.5, 10.4</t>
  </si>
  <si>
    <t>S263</t>
  </si>
  <si>
    <t>new_837745_838076</t>
  </si>
  <si>
    <t>C90, BI, Paraq, LBGexp, Oxctl, M0t45, G150, M40t45, G135, H2O2</t>
  </si>
  <si>
    <t>11, 10.9, 10.8, 10.7, 10.7, 10.6, 10.6, 10.6, 10.5, 10.5</t>
  </si>
  <si>
    <t>yflL</t>
  </si>
  <si>
    <t>BSU07640</t>
  </si>
  <si>
    <t>T0.30H, Lbtran, HiOs, T1.30H, Etha, HiTm, M0t90, M9-stat, T2.0H, GM+15</t>
  </si>
  <si>
    <t>10.2, 10.1, 9.9, 9.83, 9.81, 9.79, 9.75, 9.74, 9.74, 9.68</t>
  </si>
  <si>
    <t>S316</t>
  </si>
  <si>
    <t>new_984595_985733_c</t>
  </si>
  <si>
    <t>C30, G180, G150, Oxctl, G135, Paraq, HPh, LPh, dia0, Lbexp</t>
  </si>
  <si>
    <t>11.7, 11.2, 11.1, 11, 11, 11, 10.9, 10.9, 10.8, 10.6</t>
  </si>
  <si>
    <t>yhcJ</t>
  </si>
  <si>
    <t>BSU09110</t>
  </si>
  <si>
    <t>Diami, dia5, dia15, C90, H2O2, Paraq, Salt, BI, G135, aero</t>
  </si>
  <si>
    <t>14.1, 13.3, 13.3, 12.9, 12.6, 12.6, 12.4, 12.2, 12.1, 12.1</t>
  </si>
  <si>
    <t>S481</t>
  </si>
  <si>
    <t>new_1413790_1414949</t>
  </si>
  <si>
    <t>HiTm, G135, G180, C30, G150, Cold, S8, MG+25, H2O2, Lbstat</t>
  </si>
  <si>
    <t>11.9, 11.5, 11.2, 11.2, 11, 10.8, 10.6, 10.5, 10.5, 10.5</t>
  </si>
  <si>
    <t>SigA, SigI</t>
  </si>
  <si>
    <t>sspD</t>
  </si>
  <si>
    <t>BSU13470</t>
  </si>
  <si>
    <t>S8, S7, S6, S5, BT, nit, ferm, S4, Pyr, G/S</t>
  </si>
  <si>
    <t>14.6, 14.1, 14, 13.7, 12.5, 12.2, 12.1, 11.4, 10.8, 10.6</t>
  </si>
  <si>
    <t>ykrK</t>
  </si>
  <si>
    <t>BSU13480</t>
  </si>
  <si>
    <t>LBGtran, M0t45, dia0, LBGexp, LBGstat, M0t90, Lbexp, Paraq, HPh, M40t45</t>
  </si>
  <si>
    <t>12.5, 11.8, 11.7, 11.7, 11.7, 11.6, 11.5, 11.5, 11.5, 11.5</t>
  </si>
  <si>
    <t>S1275</t>
  </si>
  <si>
    <t>new_3391778_3394421_c</t>
  </si>
  <si>
    <t>Cold, H2O2, G135, G180, Paraq, G150, Oxctl, T-5.40H, LBGstat, T-4.40H</t>
  </si>
  <si>
    <t>11.1, 11.1, 10.9, 10.8, 10.8, 10.7, 10.4, 10.2, 10.2, 10.1</t>
  </si>
  <si>
    <t>gerAA</t>
  </si>
  <si>
    <t>BSU33050</t>
  </si>
  <si>
    <t>S6, S5, S7, S8, S4, S3, ferm, nit, T5.0H, Pyr</t>
  </si>
  <si>
    <t>11.6, 11.6, 11.5, 11.3, 11.2, 9.36, 9.07, 9.03, 8.81, 8.58</t>
  </si>
  <si>
    <t>gerAB</t>
  </si>
  <si>
    <t>BSU33060</t>
  </si>
  <si>
    <t>S6, S8, S7, S5, S4, S3, C30, BT, Pyr, nit</t>
  </si>
  <si>
    <t>12, 11.9, 11.8, 11.7, 11.6, 9.65, 9.25, 9.07, 9.01, 9</t>
  </si>
  <si>
    <t>gerAC</t>
  </si>
  <si>
    <t>BSU33070</t>
  </si>
  <si>
    <t>S6, S5, S7, S8, S4, S3, BT, T5.0H, ferm, nit</t>
  </si>
  <si>
    <t>11.7, 11.5, 11.4, 11.4, 11.3, 9.43, 9.22, 8.64, 8.6, 8.55</t>
  </si>
  <si>
    <t>S737</t>
  </si>
  <si>
    <t>new_2098025_2098315_c</t>
  </si>
  <si>
    <t>Salt, Cold, S3, S8, S4, S7, T5.0H, T3.30H, S6, T4.0H</t>
  </si>
  <si>
    <t>12.1, 12, 11.5, 11.3, 11.3, 11.2, 11.2, 10.9, 10.9, 10.8</t>
  </si>
  <si>
    <t>SigEF, SigA, SigWXY</t>
  </si>
  <si>
    <t>yoyB</t>
  </si>
  <si>
    <t>BSU19259</t>
  </si>
  <si>
    <t>S6, S5, S4, S8, S7, B36, BT, LoTm, S3, T5.0H</t>
  </si>
  <si>
    <t>13.6, 13.4, 13.4, 13.1, 13.1, 12.4, 12.1, 12, 11.9, 11.6</t>
  </si>
  <si>
    <t>S1221</t>
  </si>
  <si>
    <t>new_3263786_3264226_c</t>
  </si>
  <si>
    <t>Diami, S8, H2O2, S7, C90, Paraq, Salt, S1, dia15, dia5</t>
  </si>
  <si>
    <t>12.2, 11.5, 11.2, 11.2, 11.1, 10.9, 10.8, 10.8, 10.6, 10.6</t>
  </si>
  <si>
    <t>yuzE</t>
  </si>
  <si>
    <t>BSU31810</t>
  </si>
  <si>
    <t>S8, S7, S6, dia15, H2O2, C30, LBGstat, dia5, Paraq, LBGtran</t>
  </si>
  <si>
    <t>12, 11.3, 11.1, 10.6, 10, 9.76, 9.65, 9.49, 9.16, 9.16</t>
  </si>
  <si>
    <t>S767</t>
  </si>
  <si>
    <t>new_2158685_2158869</t>
  </si>
  <si>
    <t>GM+25, GM+150, GM+90, HiOs, GM+10, C30, MG+150, GM+60, M9-tran, Heat</t>
  </si>
  <si>
    <t>11.1, 10.9, 10.8, 10.8, 10.8, 10.8, 10.7, 10.7, 10.7, 10.7</t>
  </si>
  <si>
    <t>yosT</t>
  </si>
  <si>
    <t>BSU20010</t>
  </si>
  <si>
    <t>M40t90, Etha, LPhT, LBGstat, C90, S0, HiTm, HPh, M40t45, Cold</t>
  </si>
  <si>
    <t>13.6, 11.4, 11.3, 11.1, 10.9, 10.7, 10.5, 10.5, 10.5, 10.4</t>
  </si>
  <si>
    <t>S1297</t>
  </si>
  <si>
    <t>new_3466412_3467550</t>
  </si>
  <si>
    <t>Pyr, S8, nit, C30, GM+150, M9-stat, S7, S2, G/S, S1</t>
  </si>
  <si>
    <t>11.9, 11.9, 11.4, 11.3, 11.3, 11.2, 11.1, 11, 10.9, 10.9</t>
  </si>
  <si>
    <t>sdpI</t>
  </si>
  <si>
    <t>BSU33780</t>
  </si>
  <si>
    <t>T4.0H, B36, BC, T1.30H, T2.30H, T3.30H, T2.0H, T0.30H, B60, T3.0H</t>
  </si>
  <si>
    <t>16.3, 16.2, 16.2, 16.1, 16.1, 16.1, 16.1, 16.1, 16, 16</t>
  </si>
  <si>
    <t>Lifestyles,coping with stress,immunity against toxins</t>
  </si>
  <si>
    <t>sdpR</t>
  </si>
  <si>
    <t>BSU33790</t>
  </si>
  <si>
    <t>T4.0H, T1.30H, T2.30H, T3.0H, T0.30H, T2.0H, T3.30H, T-3.40H, BC, B60</t>
  </si>
  <si>
    <t>16.5, 16.5, 16.4, 16.4, 16.4, 16.4, 16.4, 16.4, 16.4, 16.3</t>
  </si>
  <si>
    <t>Information processing,regulation of gene expression,transcription factors and their control;Lifestyles,coping with stress,immunity against toxins</t>
  </si>
  <si>
    <t>opuCD</t>
  </si>
  <si>
    <t>BSU33800</t>
  </si>
  <si>
    <t>Salt, GM+5, Gly, GM+10, Glucon, T-1.40H, MG+25, GM-0.1, T0.0H, MG+120</t>
  </si>
  <si>
    <t>15.9, 14.5, 14.3, 14.2, 14.1, 14.1, 14.1, 14.1, 14.1, 14</t>
  </si>
  <si>
    <t>S1057</t>
  </si>
  <si>
    <t>new_2851286_2851995</t>
  </si>
  <si>
    <t>S2, T-5.40H, T3.30H, T-4.40H, GM-0.2, GM-0.1, Pyr, T4.0H, T5.0H, GM+10</t>
  </si>
  <si>
    <t>10.9, 10.7, 10.6, 10.6, 10.6, 10.5, 10.5, 10.5, 10.4, 10.4</t>
  </si>
  <si>
    <t>pheA</t>
  </si>
  <si>
    <t>BSU27900</t>
  </si>
  <si>
    <t>G135, Cold, Paraq, G180, Oxctl, G150, C30, H2O2, LPh, S0</t>
  </si>
  <si>
    <t>13.3, 13.1, 13, 12.9, 12.9, 12.8, 12.8, 12.7, 12.5, 12.5</t>
  </si>
  <si>
    <t>S941</t>
  </si>
  <si>
    <t>new_2591428_2592036</t>
  </si>
  <si>
    <t>LoTm, S8, Cold, S7, S5, Sw, BC, S6, HiOs, B60</t>
  </si>
  <si>
    <t>11.8, 11.2, 11.2, 10.9, 10.8, 10.7, 10.7, 10.5, 10.4, 10.3</t>
  </si>
  <si>
    <t>zur</t>
  </si>
  <si>
    <t>BSU25100</t>
  </si>
  <si>
    <t>LPhT, G180, G135, H2O2, LBGstat, Paraq, HPh, Lbtran, Cold, Oxctl</t>
  </si>
  <si>
    <t>14.1, 12.7, 12.6, 12.6, 12.6, 12.5, 12.5, 12.4, 12.3, 12.2</t>
  </si>
  <si>
    <t>1.4;3.4;6.6</t>
  </si>
  <si>
    <t>Cellular processes,homeostasis,trace metal homeostasis (Cu, Zn, Ni, Mn, Mo);Information processing,regulation of gene expression,transcription factors and their control;Groups of genes,phosphoproteins,NA</t>
  </si>
  <si>
    <t>yqfU</t>
  </si>
  <si>
    <t>BSU25110</t>
  </si>
  <si>
    <t>Cold, Salt, H2O2, GM-0.1, LPhT, dia15, MG+25, UNK1, SMM, B60</t>
  </si>
  <si>
    <t>12.3, 12, 11.8, 11.7, 11.7, 11.7, 11.6, 11.6, 11.6, 11.6</t>
  </si>
  <si>
    <t>S784</t>
  </si>
  <si>
    <t>new_2208373_2208745</t>
  </si>
  <si>
    <t>LoTm, Cold, S8, S7, C30, HiOs, S1, M/G, GM-0.1, SMM</t>
  </si>
  <si>
    <t>11.7, 11.5, 11, 10.8, 10.7, 10.4, 10.2, 10, 9.98, 9.97</t>
  </si>
  <si>
    <t>yopM</t>
  </si>
  <si>
    <t>BSU20840</t>
  </si>
  <si>
    <t>S1, MG+150, M9-stat, S4, MG+120, GM+150, T5.0H, T3.30H, Cold, T4.0H</t>
  </si>
  <si>
    <t>13.4, 13.1, 13.1, 12.8, 12.7, 12.7, 12.7, 12.6, 12.6, 12.6</t>
  </si>
  <si>
    <t>S811</t>
  </si>
  <si>
    <t>new_2273801_2274302</t>
  </si>
  <si>
    <t>S8, T3.30H, C30, S7, T3.0H, T4.0H, T5.0H, S6, T2.0H, T2.30H</t>
  </si>
  <si>
    <t>11.5, 11.1, 11, 11, 10.9, 10.9, 10.9, 10.6, 10.6, 10.6</t>
  </si>
  <si>
    <t>yokL</t>
  </si>
  <si>
    <t>BSU21550</t>
  </si>
  <si>
    <t>M0t90, HiTm, Lbstat, M40t90, SMMPr, ferm, S2, T0.0H, nit, Lbtran</t>
  </si>
  <si>
    <t>13.1, 13, 13, 12.9, 12.8, 12.7, 12.6, 12.5, 12.5, 12.5</t>
  </si>
  <si>
    <t>S260</t>
  </si>
  <si>
    <t>new_827212_827324_c</t>
  </si>
  <si>
    <t>Etha, BC, Sw, M9-stat, T3.30H, T1.30H, T3.0H, T5.0H, T2.30H, T2.0H</t>
  </si>
  <si>
    <t>13.2, 13.2, 12.7, 12.5, 12.3, 12.3, 12.3, 12.2, 12.2, 12.1</t>
  </si>
  <si>
    <t>yfmA</t>
  </si>
  <si>
    <t>BSU07540</t>
  </si>
  <si>
    <t>LoTm, B36, S5, S4, S7, S6, S3, B60, S8, BT</t>
  </si>
  <si>
    <t>12.4, 11.4, 11.1, 11, 10.5, 10.5, 10.2, 10.1, 10, 9.82</t>
  </si>
  <si>
    <t>S1048</t>
  </si>
  <si>
    <t>new_2829529_2830447_c</t>
  </si>
  <si>
    <t>S2, M9-stat, Lbstat, BC, T2.0H, T3.0H, T2.30H, T3.30H, Cold, M0t90</t>
  </si>
  <si>
    <t>11.6, 11.5, 11.5, 11.4, 11.2, 11.2, 11.1, 11.1, 11.1, 11</t>
  </si>
  <si>
    <t>spoVB</t>
  </si>
  <si>
    <t>BSU27670</t>
  </si>
  <si>
    <t>S3, S4, S5, LoTm, BT, M9-stat, T5.0H, T4.0H, S6, T3.30H</t>
  </si>
  <si>
    <t>12, 10.8, 10.6, 10.6, 10.6, 10.1, 9.97, 9.69, 9.68, 9.58</t>
  </si>
  <si>
    <t>Cellular processes,cell wall,cell wall synthesis;Metabolism,biosynthesis of cell wall components,biosynthesis of peptidoglycan;Lifestyles,sporulation,sporulation proteins</t>
  </si>
  <si>
    <t>S136</t>
  </si>
  <si>
    <t>new_463491_463901</t>
  </si>
  <si>
    <t>T5.0H, T2.30H, T3.30H, T2.0H, T3.0H, T4.0H, T1.30H, M9-stat, T-4.40H, T-3.40H</t>
  </si>
  <si>
    <t>12.8, 12.7, 12.6, 12.6, 12.6, 12.5, 12.2, 12.2, 11.7, 11.6</t>
  </si>
  <si>
    <t>yczJ</t>
  </si>
  <si>
    <t>BSU04130</t>
  </si>
  <si>
    <t>BC, S2, Sw, S1, Lbtran, C90, M40t45, M0t90, BI, M40t90</t>
  </si>
  <si>
    <t>12.7, 12.6, 12.6, 12.5, 12.3, 12.2, 12, 11.9, 11.8, 11.7</t>
  </si>
  <si>
    <t>S639</t>
  </si>
  <si>
    <t>new_1900263_1900568_c</t>
  </si>
  <si>
    <t>LoTm, S5, T5.0H, S8, T4.0H, S4, S7, T3.30H, Cold, T-4.40H</t>
  </si>
  <si>
    <t>12.3, 11.9, 11.9, 11.8, 11.7, 11.6, 11.6, 11.6, 11.5, 11.5</t>
  </si>
  <si>
    <t>yncF</t>
  </si>
  <si>
    <t>BSU17660</t>
  </si>
  <si>
    <t>G150, G180, UNK1, dia0, MG+15, Lbexp, MG-0.1, MG-0.2, HPh, MG+5</t>
  </si>
  <si>
    <t>11.5, 11.4, 11.4, 11.4, 11.3, 11.2, 11.2, 11.2, 11.2, 11.1</t>
  </si>
  <si>
    <t>Metabolism,nucleotide metabolism,nucleotide metabolism/ other</t>
  </si>
  <si>
    <t>S1334</t>
  </si>
  <si>
    <t>new_3602548_3602655</t>
  </si>
  <si>
    <t>T5.0H, T4.0H, T3.30H, T3.0H, T2.30H, M9-stat, T2.0H, T1.30H, T1.0H, BC</t>
  </si>
  <si>
    <t>13.4, 13.3, 13.1, 13.1, 12.9, 12.9, 12.9, 12.5, 12, 11.9</t>
  </si>
  <si>
    <t>S773</t>
  </si>
  <si>
    <t>new_2190663_2191625</t>
  </si>
  <si>
    <t>M9-stat, LPhT, T5.0H, T4.0H, T3.30H, T2.30H, T1.30H, LoTm, B60, T2.0H</t>
  </si>
  <si>
    <t>12.9, 12.3, 12.2, 12.2, 12.1, 12, 12, 11.9, 11.8, 11.8</t>
  </si>
  <si>
    <t>yoqZ</t>
  </si>
  <si>
    <t>BSU20460</t>
  </si>
  <si>
    <t>M40t90, Etha, M40t45, C90, Cold, C30, LBGstat, LPh, BMM, HPh</t>
  </si>
  <si>
    <t>12, 9.04, 9.03, 8.97, 8.85, 8.75, 8.69, 8.68, 8.63, 8.62</t>
  </si>
  <si>
    <t>yoqY</t>
  </si>
  <si>
    <t>BSU20470</t>
  </si>
  <si>
    <t>M40t90, C90, C30, S8, M40t45, HPh, Etha, Cold, LPh, S7</t>
  </si>
  <si>
    <t>11.8, 9.23, 9.06, 8.93, 8.82, 8.57, 8.46, 8.38, 8.33, 8.24</t>
  </si>
  <si>
    <t>yoqX</t>
  </si>
  <si>
    <t>BSU20480</t>
  </si>
  <si>
    <t>M40t90, S8, C90, LPhT, C30, M40t45, S7, HPh, LPh, Etha</t>
  </si>
  <si>
    <t>12.4, 9.65, 9.6, 9.47, 9.4, 9.32, 9.07, 8.97, 8.84, 8.7</t>
  </si>
  <si>
    <t>S170</t>
  </si>
  <si>
    <t>new_532412_532652_c</t>
  </si>
  <si>
    <t>T5.0H, T4.0H, T3.0H, Lbstat, T3.30H, T2.0H, Cold, Gly, S2, T2.30H</t>
  </si>
  <si>
    <t>11.6, 11.5, 11.5, 11.5, 11.3, 11.3, 11.2, 11.1, 11, 11</t>
  </si>
  <si>
    <t>ydcO</t>
  </si>
  <si>
    <t>BSU04840</t>
  </si>
  <si>
    <t>T0.30H, T0.0H, T-0.40H, T1.0H, HiOs, T-1.10H, T1.30H, HPh, Gly, MG+120</t>
  </si>
  <si>
    <t>14.6, 14.2, 13.5, 12.9, 12.5, 12.4, 12.2, 12, 11.5, 11.5</t>
  </si>
  <si>
    <t>S214</t>
  </si>
  <si>
    <t>new_658495_658899</t>
  </si>
  <si>
    <t>Cold, LoTm, C30, T0.30H, HPh, Gly, S0, LPh, UNK1, T1.0H</t>
  </si>
  <si>
    <t>11.5, 11.2, 11.2, 10.9, 10.9, 10.8, 10.7, 10.7, 10.7, 10.7</t>
  </si>
  <si>
    <t>ydzW</t>
  </si>
  <si>
    <t>BSU06076</t>
  </si>
  <si>
    <t>Sw, BC, LoTm, B60, T4.0H, S2, T3.30H, M9-stat, BI, T5.0H</t>
  </si>
  <si>
    <t>13.7, 13, 12.5, 12, 11.9, 11.9, 11.7, 11.7, 11.7, 11.7</t>
  </si>
  <si>
    <t>ydzW/3</t>
  </si>
  <si>
    <t>BSU06077</t>
  </si>
  <si>
    <t>Sw, BC, LoTm, B60, T4.0H, S2, T3.30H, M9-stat, T5.0H, T3.0H</t>
  </si>
  <si>
    <t>13.8, 13, 12.3, 12.2, 12.2, 12.2, 12.1, 12.1, 12, 11.8</t>
  </si>
  <si>
    <t>ydzW/4</t>
  </si>
  <si>
    <t>BSU06078</t>
  </si>
  <si>
    <t>Sw, BC, LoTm, T4.0H, T3.30H, B60, T5.0H, M9-stat, S2, T3.0H</t>
  </si>
  <si>
    <t>13.4, 12.7, 12.4, 12.2, 12.1, 12.1, 12, 12, 11.9, 11.8</t>
  </si>
  <si>
    <t>ydzW/5</t>
  </si>
  <si>
    <t>S814</t>
  </si>
  <si>
    <t>new_2282285_2283135_c</t>
  </si>
  <si>
    <t>LoTm, M9-stat, HiOs, Cold, LPhT, S1, GM-0.1, HPh, T1.30H, T2.0H</t>
  </si>
  <si>
    <t>11.5, 10.8, 10.7, 10.7, 10.6, 10.6, 10.5, 10.5, 10.5, 10.5</t>
  </si>
  <si>
    <t>yokD</t>
  </si>
  <si>
    <t>BSU21630</t>
  </si>
  <si>
    <t>M9-stat, B60, T0.30H, Lbstat, LBGstat, Cold, LoTm, M0t90, T1.30H, B36</t>
  </si>
  <si>
    <t>13.1, 13.1, 13, 12.8, 12.8, 12.7, 12.7, 12.6, 12.5, 12.5</t>
  </si>
  <si>
    <t>4.5;5.1</t>
  </si>
  <si>
    <t>S486</t>
  </si>
  <si>
    <t>new_1425281_1425598</t>
  </si>
  <si>
    <t>LoTm, S8, C30, BC, S7, B36, B60, T2.0H, Sw, UNK1</t>
  </si>
  <si>
    <t>12, 11.9, 11.9, 11.6, 11.4, 11.4, 11.3, 11.3, 11.3, 11.1</t>
  </si>
  <si>
    <t>mtnU</t>
  </si>
  <si>
    <t>BSU13570</t>
  </si>
  <si>
    <t>UNK1, HiOs, HiTm, MG+10, MG-0.2, MG+t5, BC, MG+5, MG+25, Fru</t>
  </si>
  <si>
    <t>12.9, 12.8, 12.8, 12.8, 12.8, 12.7, 12.7, 12.7, 12.7, 12.7</t>
  </si>
  <si>
    <t>S475</t>
  </si>
  <si>
    <t>new_1397771_1398159_c</t>
  </si>
  <si>
    <t>M9-stat, BC, LoTm, T1.30H, T0.30H, T2.0H, S8, C30, T4.0H, T2.30H</t>
  </si>
  <si>
    <t>11.8, 11.7, 11.6, 11.5, 11.5, 11.4, 11.4, 11.3, 11.3, 11.2</t>
  </si>
  <si>
    <t>ykzB</t>
  </si>
  <si>
    <t>BSU13320</t>
  </si>
  <si>
    <t>BT, S8, LBGstat, S6, S7, Cold, S0, G180, H2O2, G135</t>
  </si>
  <si>
    <t>12.8, 10, 9.53, 9.34, 9.3, 9.22, 9.2, 9.17, 9.12, 9.07</t>
  </si>
  <si>
    <t>S1292</t>
  </si>
  <si>
    <t>new_3463734_3464253_c</t>
  </si>
  <si>
    <t>S8, Cold, C30, GM+25, GM+60, BC, T-4.40H, M/G, GM-0.1, MG+120</t>
  </si>
  <si>
    <t>11.6, 11.5, 11.3, 11.3, 11.2, 11.2, 11.1, 11.1, 11.1, 11.1</t>
  </si>
  <si>
    <t>yvaV</t>
  </si>
  <si>
    <t>BSU33740</t>
  </si>
  <si>
    <t>G180, LBGexp, LBGstat, Paraq, G135, Oxctl, nit, C30, dia0, aero</t>
  </si>
  <si>
    <t>12.1, 12, 11.9, 11.6, 11.6, 11.6, 11.4, 11.4, 11.3, 11.2</t>
  </si>
  <si>
    <t>S951</t>
  </si>
  <si>
    <t>new_2600156_2602305</t>
  </si>
  <si>
    <t>S2, T4.0H, T5.0H, Lbstat, M9-stat, T3.30H, S8, T3.0H, C30, T2.0H</t>
  </si>
  <si>
    <t>12.3, 12.2, 12.2, 12.2, 12.2, 12.2, 11.9, 11.7, 11.6, 11.6</t>
  </si>
  <si>
    <t>sigA</t>
  </si>
  <si>
    <t>BSU25200</t>
  </si>
  <si>
    <t>G135, Sw, BC, C30, G180, Cold, Paraq, Oxctl, C90, Lbstat</t>
  </si>
  <si>
    <t>14.6, 14.5, 14.4, 14.4, 14.3, 14.3, 14.2, 14.2, 14.1, 14.1</t>
  </si>
  <si>
    <t>dnaG</t>
  </si>
  <si>
    <t>BSU25210</t>
  </si>
  <si>
    <t>BC, Lbstat, G135, S1, LBGstat, G180, Cold, T2.0H, G150, LBGtran</t>
  </si>
  <si>
    <t>14.8, 14.7, 14.6, 14.6, 14.6, 14.5, 14.5, 14.5, 14.5, 14.4</t>
  </si>
  <si>
    <t>S1484</t>
  </si>
  <si>
    <t>new_3966778_3967943_c</t>
  </si>
  <si>
    <t>T1.0H, T1.30H, T0.30H, T2.0H, T2.30H, T0.0H, T3.0H, T3.30H, T-0.40H, T4.0H</t>
  </si>
  <si>
    <t>15.7, 15.6, 15.4, 15.3, 14.7, 14.4, 14.1, 14, 13.9, 13.7</t>
  </si>
  <si>
    <t>yxlH</t>
  </si>
  <si>
    <t>BSU38640</t>
  </si>
  <si>
    <t>Sw, BC, S0, Lbstat, G150, Mt0, dia0, M0t90, M40t90, Lbexp</t>
  </si>
  <si>
    <t>9.72, 9.64, 9.6, 9.49, 9.48, 9.44, 9.34, 9.32, 9.27, 9.24</t>
  </si>
  <si>
    <t>S1088</t>
  </si>
  <si>
    <t>new_2951898_2952204</t>
  </si>
  <si>
    <t>Etha, M9-stat, T0.30H, T1.30H, T1.0H, T2.0H, T2.30H, S8, T3.30H, Salt</t>
  </si>
  <si>
    <t>12.7, 12.6, 12.3, 12.1, 12.1, 12, 11.9, 11.9, 11.7, 11.7</t>
  </si>
  <si>
    <t>ysdA</t>
  </si>
  <si>
    <t>BSU28840</t>
  </si>
  <si>
    <t>Cold, G135, G180, G150, HPh, Oxctl, Paraq, LPh, LBGexp, C30</t>
  </si>
  <si>
    <t>12.9, 12.6, 12.3, 12.2, 12.1, 11.9, 11.9, 11.8, 11.7, 11.5</t>
  </si>
  <si>
    <t>S327</t>
  </si>
  <si>
    <t>new_1018497_1020028_c</t>
  </si>
  <si>
    <t>Etha, Salt, B60, Heat, M9-stat, T5.0H, T0.30H, T4.0H, T3.30H, T2.30H</t>
  </si>
  <si>
    <t>12.4, 12.2, 12, 12, 11.3, 11.3, 11.2, 11.2, 11.1, 11</t>
  </si>
  <si>
    <t>SigWXY, SigA</t>
  </si>
  <si>
    <t>lytE</t>
  </si>
  <si>
    <t>BSU09420</t>
  </si>
  <si>
    <t>MG+15, MG+t5, MG-0.2, MG+5, MG-0.1, MG+25, MG+10, HiOs, MG+45, MG+60</t>
  </si>
  <si>
    <t>15.3, 15.3, 15.3, 15.3, 15.2, 15.1, 15.1, 15, 15, 14.9</t>
  </si>
  <si>
    <t>S1403</t>
  </si>
  <si>
    <t>new_3745414_3746298</t>
  </si>
  <si>
    <t>M9-stat, T4.0H, T2.0H, T3.30H, T2.30H, T3.0H, T1.30H, T5.0H, T1.0H, T0.30H</t>
  </si>
  <si>
    <t>12.1, 12, 12, 11.9, 11.9, 11.8, 11.7, 11.7, 11.7, 11.6</t>
  </si>
  <si>
    <t>flhP</t>
  </si>
  <si>
    <t>BSU36390</t>
  </si>
  <si>
    <t>C90, C30, Lbstat, M0t90, M40t45, GM+10, M40t90, Lbtran, GM+45, Cold</t>
  </si>
  <si>
    <t>15, 14.6, 14.6, 14.6, 14.5, 14.5, 14.4, 14.4, 14.3, 14.3</t>
  </si>
  <si>
    <t>Lifestyles,motility and chemotaxis,flagellar protein</t>
  </si>
  <si>
    <t>flhO</t>
  </si>
  <si>
    <t>BSU36400</t>
  </si>
  <si>
    <t>C90, M40t90, M0t90, Lbtran, M40t45, GM+10, Cold, Glucon, GM+25, C30</t>
  </si>
  <si>
    <t>14.4, 14.2, 14.2, 14.1, 14, 14, 14, 14, 13.9, 13.9</t>
  </si>
  <si>
    <t>S976</t>
  </si>
  <si>
    <t>new_2678362_2678577_c</t>
  </si>
  <si>
    <t>BC, B60, M9-stat, Lbstat, Sw, LPhT, HPh, Etha, BT, S2</t>
  </si>
  <si>
    <t>15.8, 15.6, 15.5, 15.1, 15.1, 14.9, 14.8, 14.7, 14.7, 14.6</t>
  </si>
  <si>
    <t>yqdB</t>
  </si>
  <si>
    <t>BSU26050</t>
  </si>
  <si>
    <t>LPhT, HPh, T0.30H, T-0.40H, T1.30H, BC, T2.0H, GM+15, dia15, T-1.10H</t>
  </si>
  <si>
    <t>13.4, 13, 12.9, 12.9, 12.7, 12.7, 12.6, 12.6, 12.6, 12.5</t>
  </si>
  <si>
    <t>txpA</t>
  </si>
  <si>
    <t>Lifestyles,coping with stress,toxin/ antitoxin system;Prophages and mobile genetic elements,prophages,Skin element</t>
  </si>
  <si>
    <t>pvalue (&lt;0,05)</t>
  </si>
  <si>
    <t>3'NT</t>
  </si>
  <si>
    <t>cor_pos</t>
  </si>
  <si>
    <t>Tot_Sig</t>
  </si>
  <si>
    <t>WXY</t>
  </si>
  <si>
    <t>Sig H</t>
  </si>
  <si>
    <t>SigL</t>
  </si>
  <si>
    <t>indepNT</t>
  </si>
  <si>
    <r>
      <t>Prophages and mobile genetic elements,prophages,phage SP</t>
    </r>
    <r>
      <rPr>
        <sz val="11"/>
        <color theme="1"/>
        <rFont val="Calibri"/>
        <family val="2"/>
      </rPr>
      <t>β</t>
    </r>
  </si>
  <si>
    <t>Prophages and mobile genetic elements,prophages,phage SPβ;Groups of genes,pseudogenes,NA</t>
  </si>
  <si>
    <t>Prophages and mobile genetic elements,prophages,phage SPβ</t>
  </si>
  <si>
    <t>Lifestyles,sporulation,sporulation proteins;Prophages and mobile genetic elements,prophages,phage SPβ</t>
  </si>
  <si>
    <t>Information processing,genetics,DNA replication;Prophages and mobile genetic elements,prophages,phage SPβ</t>
  </si>
  <si>
    <t>Cellular processes,cell wall,cell wall degradation/ turnover;Prophages and mobile genetic elements,prophages,phage SPβ</t>
  </si>
  <si>
    <t>Lifestyles,coping with stress,resistance against toxins/ antibiotics/ based on similarity;Prophages and mobile genetic elements,prophages,phage SPβ</t>
  </si>
  <si>
    <t>All relevant information about the 424 antisense RNAs expressed in the wild type cells across the various conditions has been extracted from Table S4 and Table S5 and assembled in a single table to facilitate further analyses of B. subtilis antisense RNAs. Of note, the RatA (S976) antisense RNA (see Table S6.3) was added to the list. Each row in the table provides information on a particular sense-antisense pair. The first columns relates to the antisense ("AS_Name", "AS_Locus_tag", "AS_Start", "AS_End", "AS_Strand", "AS_Classif", "AS_HighExp", "AS_HighExpVal", "AS_TUshortSig") and the position in the heat map representation shown in Fig. 3B ("AS_Xmat"). Then, two columns provide information on sense transcript faced by the antisense ("S_Name") and the length of the overlap in bp ("Loverlap"). The correlation coefficient between the sense and antisense transcript across condition is reported ("CorCoef") together with its associated p-value ("CorPval"). The remaining columns report additional data on the sense transcript ("S_Locus_tag", "S_Start", "S_End" and "S_Strand", "S_HighExp", "S_HighExpVal") including information from Subtiwiki: the name ("S_Bsbwikiname"), the functional category identifiers ("S_Bsbwikifunccat") and the functional category names ("S_Bsbwikifuncname").</t>
  </si>
</sst>
</file>

<file path=xl/styles.xml><?xml version="1.0" encoding="utf-8"?>
<styleSheet xmlns="http://schemas.openxmlformats.org/spreadsheetml/2006/main">
  <fonts count="3">
    <font>
      <sz val="11"/>
      <color theme="1"/>
      <name val="Calibri"/>
      <family val="2"/>
      <scheme val="minor"/>
    </font>
    <font>
      <sz val="11"/>
      <color rgb="FF7030A0"/>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0" borderId="0" xfId="0" applyFont="1"/>
    <xf numFmtId="0" fontId="1" fillId="0" borderId="0" xfId="0" applyFont="1" applyFill="1"/>
    <xf numFmtId="0" fontId="0" fillId="0" borderId="0" xfId="0" applyNumberFormat="1" applyAlignment="1">
      <alignment vertical="center" wrapText="1"/>
    </xf>
    <xf numFmtId="0" fontId="0" fillId="0" borderId="0" xfId="0" applyFill="1"/>
    <xf numFmtId="11" fontId="0" fillId="0" borderId="0" xfId="0" applyNumberFormat="1" applyFill="1"/>
  </cellXfs>
  <cellStyles count="1">
    <cellStyle name="Normal" xfId="0" builtinId="0"/>
  </cellStyles>
  <dxfs count="0"/>
  <tableStyles count="0" defaultTableStyle="TableStyleMedium9" defaultPivotStyle="PivotStyleLight16"/>
  <colors>
    <mruColors>
      <color rgb="FFCCFF9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antisensetable" connectionId="1" autoFormatId="16" applyNumberFormats="0" applyBorderFormats="0" applyFontFormats="1" applyPatternFormats="1"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FF00"/>
  </sheetPr>
  <dimension ref="A1:AJ598"/>
  <sheetViews>
    <sheetView tabSelected="1" workbookViewId="0">
      <pane ySplit="1" topLeftCell="A2" activePane="bottomLeft" state="frozen"/>
      <selection activeCell="I1" sqref="I1"/>
      <selection pane="bottomLeft" activeCell="M588" sqref="M588"/>
    </sheetView>
  </sheetViews>
  <sheetFormatPr baseColWidth="10" defaultRowHeight="15"/>
  <cols>
    <col min="1" max="1" width="6.28515625" bestFit="1" customWidth="1"/>
    <col min="2" max="2" width="23" bestFit="1" customWidth="1"/>
    <col min="3" max="4" width="8" bestFit="1" customWidth="1"/>
    <col min="5" max="5" width="6.7109375" bestFit="1" customWidth="1"/>
    <col min="6" max="6" width="8.85546875" bestFit="1" customWidth="1"/>
    <col min="7" max="7" width="69.42578125" hidden="1" customWidth="1"/>
    <col min="8" max="8" width="46.5703125" hidden="1" customWidth="1"/>
    <col min="9" max="9" width="24.5703125" bestFit="1" customWidth="1"/>
    <col min="10" max="10" width="5.42578125" bestFit="1" customWidth="1"/>
    <col min="11" max="11" width="5" hidden="1" customWidth="1"/>
    <col min="12" max="12" width="6.85546875" hidden="1" customWidth="1"/>
    <col min="13" max="13" width="20.7109375" bestFit="1" customWidth="1"/>
    <col min="14" max="14" width="8" style="3" hidden="1" customWidth="1"/>
    <col min="15" max="15" width="5.5703125" style="3" hidden="1" customWidth="1"/>
    <col min="16" max="16" width="4.5703125" style="3" hidden="1" customWidth="1"/>
    <col min="17" max="17" width="5" style="3" hidden="1" customWidth="1"/>
    <col min="18" max="19" width="5.140625" style="3" hidden="1" customWidth="1"/>
    <col min="20" max="20" width="4.85546875" style="3" hidden="1" customWidth="1"/>
    <col min="21" max="21" width="5.7109375" style="3" hidden="1" customWidth="1"/>
    <col min="22" max="22" width="4.5703125" style="3" hidden="1" customWidth="1"/>
    <col min="23" max="23" width="4.85546875" style="3" hidden="1" customWidth="1"/>
    <col min="24" max="24" width="8" style="3" hidden="1" customWidth="1"/>
    <col min="25" max="25" width="21.7109375" bestFit="1" customWidth="1"/>
    <col min="26" max="26" width="8.28515625" bestFit="1" customWidth="1"/>
    <col min="27" max="27" width="7.85546875" bestFit="1" customWidth="1"/>
    <col min="28" max="28" width="17.42578125" hidden="1" customWidth="1"/>
    <col min="29" max="30" width="8" hidden="1" customWidth="1"/>
    <col min="31" max="31" width="6.7109375" hidden="1" customWidth="1"/>
    <col min="32" max="32" width="72.140625" hidden="1" customWidth="1"/>
    <col min="33" max="33" width="46.5703125" hidden="1" customWidth="1"/>
    <col min="34" max="34" width="12.85546875" bestFit="1" customWidth="1"/>
    <col min="35" max="35" width="22.7109375" bestFit="1" customWidth="1"/>
    <col min="36" max="36" width="81.140625" bestFit="1" customWidth="1"/>
  </cols>
  <sheetData>
    <row r="1" spans="1:36" s="1" customFormat="1">
      <c r="A1" s="1" t="s">
        <v>0</v>
      </c>
      <c r="B1" s="1" t="s">
        <v>1</v>
      </c>
      <c r="C1" s="1" t="s">
        <v>2</v>
      </c>
      <c r="D1" s="1" t="s">
        <v>3</v>
      </c>
      <c r="E1" s="1" t="s">
        <v>4</v>
      </c>
      <c r="F1" s="1" t="s">
        <v>5</v>
      </c>
      <c r="G1" s="1" t="s">
        <v>6</v>
      </c>
      <c r="H1" s="1" t="s">
        <v>7</v>
      </c>
      <c r="I1" s="1" t="s">
        <v>8</v>
      </c>
      <c r="J1" s="1" t="s">
        <v>9</v>
      </c>
      <c r="K1" s="1" t="s">
        <v>10</v>
      </c>
      <c r="L1" s="1" t="s">
        <v>11</v>
      </c>
      <c r="M1" s="1" t="s">
        <v>12</v>
      </c>
      <c r="N1" s="2" t="s">
        <v>4294</v>
      </c>
      <c r="O1" s="2" t="s">
        <v>44</v>
      </c>
      <c r="P1" s="2" t="s">
        <v>1481</v>
      </c>
      <c r="Q1" s="2" t="s">
        <v>191</v>
      </c>
      <c r="R1" s="2" t="s">
        <v>4297</v>
      </c>
      <c r="S1" s="2" t="s">
        <v>4298</v>
      </c>
      <c r="T1" s="2" t="s">
        <v>790</v>
      </c>
      <c r="U1" s="2" t="s">
        <v>555</v>
      </c>
      <c r="V1" s="2" t="s">
        <v>716</v>
      </c>
      <c r="W1" s="2" t="s">
        <v>4296</v>
      </c>
      <c r="X1" s="2" t="s">
        <v>4295</v>
      </c>
      <c r="Y1" s="1" t="s">
        <v>4292</v>
      </c>
      <c r="Z1" s="1" t="s">
        <v>13</v>
      </c>
      <c r="AA1" s="1" t="s">
        <v>0</v>
      </c>
      <c r="AB1" s="1" t="s">
        <v>1</v>
      </c>
      <c r="AC1" s="1" t="s">
        <v>2</v>
      </c>
      <c r="AD1" s="1" t="s">
        <v>3</v>
      </c>
      <c r="AE1" s="1" t="s">
        <v>4</v>
      </c>
      <c r="AF1" s="1" t="s">
        <v>6</v>
      </c>
      <c r="AG1" s="1" t="s">
        <v>7</v>
      </c>
      <c r="AH1" s="1" t="s">
        <v>14</v>
      </c>
      <c r="AI1" s="1" t="s">
        <v>15</v>
      </c>
      <c r="AJ1" s="1" t="s">
        <v>16</v>
      </c>
    </row>
    <row r="2" spans="1:36">
      <c r="A2" t="s">
        <v>17</v>
      </c>
      <c r="B2" t="s">
        <v>18</v>
      </c>
      <c r="C2">
        <v>1575098</v>
      </c>
      <c r="D2">
        <v>1575233</v>
      </c>
      <c r="E2">
        <v>1</v>
      </c>
      <c r="F2" t="s">
        <v>19</v>
      </c>
      <c r="G2" t="s">
        <v>20</v>
      </c>
      <c r="H2" t="s">
        <v>21</v>
      </c>
      <c r="I2" t="s">
        <v>22</v>
      </c>
      <c r="J2">
        <v>1</v>
      </c>
      <c r="K2">
        <v>2141</v>
      </c>
      <c r="L2">
        <v>2140</v>
      </c>
      <c r="M2" s="6">
        <v>-9.1134498265910996E-2</v>
      </c>
      <c r="N2" s="4">
        <f t="shared" ref="N2:N65" si="0">IF(M2&gt;0,1,0)</f>
        <v>0</v>
      </c>
      <c r="O2" s="4">
        <v>1</v>
      </c>
      <c r="P2" s="4">
        <f t="shared" ref="P2:P14" si="1">IF(I2="SigB",1,0)</f>
        <v>0</v>
      </c>
      <c r="Q2" s="4">
        <f t="shared" ref="Q2:Q13" si="2">IF(I2="SigD",1,0)</f>
        <v>0</v>
      </c>
      <c r="R2" s="4">
        <f t="shared" ref="R2:R39" si="3">IF(I2="SigH",1,0)</f>
        <v>0</v>
      </c>
      <c r="S2" s="4">
        <f t="shared" ref="S2:S65" si="4">IF(I2="SigL",1,0)</f>
        <v>0</v>
      </c>
      <c r="T2" s="4">
        <f t="shared" ref="T2:T33" si="5">IF(I2="SigEF",1,0)</f>
        <v>0</v>
      </c>
      <c r="U2" s="4">
        <v>1</v>
      </c>
      <c r="V2" s="4">
        <f t="shared" ref="V2:V13" si="6">IF(I2="SigK",1,0)</f>
        <v>0</v>
      </c>
      <c r="W2" s="4">
        <f t="shared" ref="W2:W7" si="7">IF(I2="SigWXY",1,0)</f>
        <v>0</v>
      </c>
      <c r="X2" s="4">
        <f t="shared" ref="X2:X65" si="8">SUM(O2:W2)</f>
        <v>2</v>
      </c>
      <c r="Y2" s="6">
        <v>0.13599815557413</v>
      </c>
      <c r="Z2">
        <v>136</v>
      </c>
      <c r="AA2" t="s">
        <v>23</v>
      </c>
      <c r="AB2" t="s">
        <v>24</v>
      </c>
      <c r="AC2">
        <v>1575051</v>
      </c>
      <c r="AD2">
        <v>1575236</v>
      </c>
      <c r="AE2">
        <v>-1</v>
      </c>
      <c r="AF2" t="s">
        <v>25</v>
      </c>
      <c r="AG2" t="s">
        <v>26</v>
      </c>
      <c r="AH2" t="s">
        <v>23</v>
      </c>
      <c r="AI2" t="s">
        <v>27</v>
      </c>
      <c r="AJ2" t="s">
        <v>28</v>
      </c>
    </row>
    <row r="3" spans="1:36">
      <c r="A3" t="s">
        <v>29</v>
      </c>
      <c r="B3" t="s">
        <v>30</v>
      </c>
      <c r="C3">
        <v>2203597</v>
      </c>
      <c r="D3">
        <v>2203983</v>
      </c>
      <c r="E3">
        <v>-1</v>
      </c>
      <c r="F3" t="s">
        <v>19</v>
      </c>
      <c r="G3" t="s">
        <v>31</v>
      </c>
      <c r="H3" t="s">
        <v>32</v>
      </c>
      <c r="I3" t="s">
        <v>33</v>
      </c>
      <c r="J3">
        <v>2</v>
      </c>
      <c r="K3">
        <v>2964</v>
      </c>
      <c r="L3">
        <v>2965</v>
      </c>
      <c r="M3" s="6">
        <v>8.4357312799561199E-2</v>
      </c>
      <c r="N3" s="4">
        <f t="shared" si="0"/>
        <v>1</v>
      </c>
      <c r="O3" s="4">
        <v>1</v>
      </c>
      <c r="P3" s="4">
        <f t="shared" si="1"/>
        <v>0</v>
      </c>
      <c r="Q3" s="4">
        <f t="shared" si="2"/>
        <v>0</v>
      </c>
      <c r="R3" s="4">
        <f t="shared" si="3"/>
        <v>0</v>
      </c>
      <c r="S3" s="4">
        <f t="shared" si="4"/>
        <v>0</v>
      </c>
      <c r="T3" s="4">
        <f t="shared" si="5"/>
        <v>0</v>
      </c>
      <c r="U3" s="4">
        <f t="shared" ref="U3:U34" si="9">IF(I3="SigGF",1,0)</f>
        <v>0</v>
      </c>
      <c r="V3" s="4">
        <f t="shared" si="6"/>
        <v>0</v>
      </c>
      <c r="W3" s="4">
        <f t="shared" si="7"/>
        <v>0</v>
      </c>
      <c r="X3" s="4">
        <f t="shared" si="8"/>
        <v>1</v>
      </c>
      <c r="Y3" s="6">
        <v>0.167715992973028</v>
      </c>
      <c r="Z3">
        <v>205</v>
      </c>
      <c r="AA3" t="s">
        <v>34</v>
      </c>
      <c r="AB3" t="s">
        <v>35</v>
      </c>
      <c r="AC3">
        <v>2203779</v>
      </c>
      <c r="AD3">
        <v>2204003</v>
      </c>
      <c r="AE3">
        <v>1</v>
      </c>
      <c r="AF3" t="s">
        <v>36</v>
      </c>
      <c r="AG3" t="s">
        <v>37</v>
      </c>
      <c r="AH3" t="s">
        <v>34</v>
      </c>
      <c r="AI3" t="s">
        <v>38</v>
      </c>
      <c r="AJ3" t="s">
        <v>4300</v>
      </c>
    </row>
    <row r="4" spans="1:36">
      <c r="A4" t="s">
        <v>39</v>
      </c>
      <c r="B4" t="s">
        <v>40</v>
      </c>
      <c r="C4">
        <v>2278079</v>
      </c>
      <c r="D4">
        <v>2278601</v>
      </c>
      <c r="E4">
        <v>-1</v>
      </c>
      <c r="F4" t="s">
        <v>41</v>
      </c>
      <c r="G4" t="s">
        <v>42</v>
      </c>
      <c r="H4" t="s">
        <v>43</v>
      </c>
      <c r="I4" t="s">
        <v>44</v>
      </c>
      <c r="J4">
        <v>3</v>
      </c>
      <c r="K4">
        <v>3077</v>
      </c>
      <c r="L4">
        <v>3078</v>
      </c>
      <c r="M4" s="6">
        <v>0.13175491589456201</v>
      </c>
      <c r="N4" s="4">
        <f t="shared" si="0"/>
        <v>1</v>
      </c>
      <c r="O4" s="4">
        <f>IF(I4="SigA",1,0)</f>
        <v>1</v>
      </c>
      <c r="P4" s="4">
        <f t="shared" si="1"/>
        <v>0</v>
      </c>
      <c r="Q4" s="4">
        <f t="shared" si="2"/>
        <v>0</v>
      </c>
      <c r="R4" s="4">
        <f t="shared" si="3"/>
        <v>0</v>
      </c>
      <c r="S4" s="4">
        <f t="shared" si="4"/>
        <v>0</v>
      </c>
      <c r="T4" s="4">
        <f t="shared" si="5"/>
        <v>0</v>
      </c>
      <c r="U4" s="4">
        <f t="shared" si="9"/>
        <v>0</v>
      </c>
      <c r="V4" s="4">
        <f t="shared" si="6"/>
        <v>0</v>
      </c>
      <c r="W4" s="4">
        <f t="shared" si="7"/>
        <v>0</v>
      </c>
      <c r="X4" s="4">
        <f t="shared" si="8"/>
        <v>1</v>
      </c>
      <c r="Y4" s="6">
        <v>3.07491102635459E-2</v>
      </c>
      <c r="Z4">
        <v>240</v>
      </c>
      <c r="AA4" t="s">
        <v>45</v>
      </c>
      <c r="AB4" t="s">
        <v>46</v>
      </c>
      <c r="AC4">
        <v>2278108</v>
      </c>
      <c r="AD4">
        <v>2278347</v>
      </c>
      <c r="AE4">
        <v>1</v>
      </c>
      <c r="AF4" t="s">
        <v>47</v>
      </c>
      <c r="AG4" t="s">
        <v>48</v>
      </c>
      <c r="AH4" t="s">
        <v>49</v>
      </c>
      <c r="AI4" t="s">
        <v>50</v>
      </c>
      <c r="AJ4" t="s">
        <v>4301</v>
      </c>
    </row>
    <row r="5" spans="1:36">
      <c r="A5" t="s">
        <v>39</v>
      </c>
      <c r="B5" t="s">
        <v>40</v>
      </c>
      <c r="C5">
        <v>2278079</v>
      </c>
      <c r="D5">
        <v>2278601</v>
      </c>
      <c r="E5">
        <v>-1</v>
      </c>
      <c r="F5" t="s">
        <v>41</v>
      </c>
      <c r="G5" t="s">
        <v>42</v>
      </c>
      <c r="H5" t="s">
        <v>43</v>
      </c>
      <c r="I5" t="s">
        <v>44</v>
      </c>
      <c r="J5">
        <v>3</v>
      </c>
      <c r="K5">
        <v>3077</v>
      </c>
      <c r="L5">
        <v>3079</v>
      </c>
      <c r="M5" s="6">
        <v>-6.7464932031127703E-2</v>
      </c>
      <c r="N5" s="4">
        <f t="shared" si="0"/>
        <v>0</v>
      </c>
      <c r="O5" s="4">
        <f>IF(I5="SigA",1,0)</f>
        <v>1</v>
      </c>
      <c r="P5" s="4">
        <f t="shared" si="1"/>
        <v>0</v>
      </c>
      <c r="Q5" s="4">
        <f t="shared" si="2"/>
        <v>0</v>
      </c>
      <c r="R5" s="4">
        <f t="shared" si="3"/>
        <v>0</v>
      </c>
      <c r="S5" s="4">
        <f t="shared" si="4"/>
        <v>0</v>
      </c>
      <c r="T5" s="4">
        <f t="shared" si="5"/>
        <v>0</v>
      </c>
      <c r="U5" s="4">
        <f t="shared" si="9"/>
        <v>0</v>
      </c>
      <c r="V5" s="4">
        <f t="shared" si="6"/>
        <v>0</v>
      </c>
      <c r="W5" s="4">
        <f t="shared" si="7"/>
        <v>0</v>
      </c>
      <c r="X5" s="4">
        <f t="shared" si="8"/>
        <v>1</v>
      </c>
      <c r="Y5" s="6">
        <v>0.27019610420339701</v>
      </c>
      <c r="Z5">
        <v>117</v>
      </c>
      <c r="AA5" t="s">
        <v>45</v>
      </c>
      <c r="AB5" t="s">
        <v>51</v>
      </c>
      <c r="AC5">
        <v>2278340</v>
      </c>
      <c r="AD5">
        <v>2278456</v>
      </c>
      <c r="AE5">
        <v>1</v>
      </c>
      <c r="AF5" t="s">
        <v>52</v>
      </c>
      <c r="AG5" t="s">
        <v>53</v>
      </c>
      <c r="AH5" t="s">
        <v>54</v>
      </c>
      <c r="AI5" t="s">
        <v>50</v>
      </c>
      <c r="AJ5" t="s">
        <v>4301</v>
      </c>
    </row>
    <row r="6" spans="1:36">
      <c r="A6" t="s">
        <v>55</v>
      </c>
      <c r="B6" t="s">
        <v>56</v>
      </c>
      <c r="C6">
        <v>3068812</v>
      </c>
      <c r="D6">
        <v>3069252</v>
      </c>
      <c r="E6">
        <v>-1</v>
      </c>
      <c r="F6" t="s">
        <v>19</v>
      </c>
      <c r="G6" t="s">
        <v>57</v>
      </c>
      <c r="H6" t="s">
        <v>58</v>
      </c>
      <c r="I6" t="s">
        <v>44</v>
      </c>
      <c r="J6">
        <v>4</v>
      </c>
      <c r="K6">
        <v>4287</v>
      </c>
      <c r="L6">
        <v>4288</v>
      </c>
      <c r="M6" s="6">
        <v>-0.324692399913451</v>
      </c>
      <c r="N6" s="4">
        <f t="shared" si="0"/>
        <v>0</v>
      </c>
      <c r="O6" s="4">
        <f>IF(I6="SigA",1,0)</f>
        <v>1</v>
      </c>
      <c r="P6" s="4">
        <f t="shared" si="1"/>
        <v>0</v>
      </c>
      <c r="Q6" s="4">
        <f t="shared" si="2"/>
        <v>0</v>
      </c>
      <c r="R6" s="4">
        <f t="shared" si="3"/>
        <v>0</v>
      </c>
      <c r="S6" s="4">
        <f t="shared" si="4"/>
        <v>0</v>
      </c>
      <c r="T6" s="4">
        <f t="shared" si="5"/>
        <v>0</v>
      </c>
      <c r="U6" s="4">
        <f t="shared" si="9"/>
        <v>0</v>
      </c>
      <c r="V6" s="4">
        <f t="shared" si="6"/>
        <v>0</v>
      </c>
      <c r="W6" s="4">
        <f t="shared" si="7"/>
        <v>0</v>
      </c>
      <c r="X6" s="4">
        <f t="shared" si="8"/>
        <v>1</v>
      </c>
      <c r="Y6" s="7">
        <v>5.0683724725916497E-8</v>
      </c>
      <c r="Z6">
        <v>345</v>
      </c>
      <c r="AA6" t="s">
        <v>59</v>
      </c>
      <c r="AB6" t="s">
        <v>60</v>
      </c>
      <c r="AC6">
        <v>3068908</v>
      </c>
      <c r="AD6">
        <v>3070206</v>
      </c>
      <c r="AE6">
        <v>1</v>
      </c>
      <c r="AF6" t="s">
        <v>61</v>
      </c>
      <c r="AG6" t="s">
        <v>62</v>
      </c>
      <c r="AH6" t="s">
        <v>59</v>
      </c>
      <c r="AI6" t="s">
        <v>63</v>
      </c>
      <c r="AJ6" t="s">
        <v>64</v>
      </c>
    </row>
    <row r="7" spans="1:36">
      <c r="A7" t="s">
        <v>65</v>
      </c>
      <c r="B7" t="s">
        <v>66</v>
      </c>
      <c r="C7">
        <v>3137969</v>
      </c>
      <c r="D7">
        <v>3138320</v>
      </c>
      <c r="E7">
        <v>-1</v>
      </c>
      <c r="F7" t="s">
        <v>41</v>
      </c>
      <c r="G7" t="s">
        <v>67</v>
      </c>
      <c r="H7" t="s">
        <v>68</v>
      </c>
      <c r="I7" t="s">
        <v>69</v>
      </c>
      <c r="J7">
        <v>5</v>
      </c>
      <c r="K7">
        <v>4380</v>
      </c>
      <c r="L7">
        <v>4381</v>
      </c>
      <c r="M7" s="6">
        <v>-0.45038987072908898</v>
      </c>
      <c r="N7" s="4">
        <f t="shared" si="0"/>
        <v>0</v>
      </c>
      <c r="O7" s="4">
        <v>1</v>
      </c>
      <c r="P7" s="4">
        <f t="shared" si="1"/>
        <v>0</v>
      </c>
      <c r="Q7" s="4">
        <f t="shared" si="2"/>
        <v>0</v>
      </c>
      <c r="R7" s="4">
        <f t="shared" si="3"/>
        <v>0</v>
      </c>
      <c r="S7" s="4">
        <f t="shared" si="4"/>
        <v>0</v>
      </c>
      <c r="T7" s="4">
        <f t="shared" si="5"/>
        <v>0</v>
      </c>
      <c r="U7" s="4">
        <f t="shared" si="9"/>
        <v>0</v>
      </c>
      <c r="V7" s="4">
        <f t="shared" si="6"/>
        <v>0</v>
      </c>
      <c r="W7" s="4">
        <f t="shared" si="7"/>
        <v>0</v>
      </c>
      <c r="X7" s="4">
        <f t="shared" si="8"/>
        <v>1</v>
      </c>
      <c r="Y7" s="7">
        <v>7.6573936797544194E-15</v>
      </c>
      <c r="Z7">
        <v>224</v>
      </c>
      <c r="AA7" t="s">
        <v>70</v>
      </c>
      <c r="AB7" t="s">
        <v>71</v>
      </c>
      <c r="AC7">
        <v>3138097</v>
      </c>
      <c r="AD7">
        <v>3138324</v>
      </c>
      <c r="AE7">
        <v>1</v>
      </c>
      <c r="AF7" t="s">
        <v>72</v>
      </c>
      <c r="AG7" t="s">
        <v>73</v>
      </c>
      <c r="AH7" t="s">
        <v>70</v>
      </c>
      <c r="AI7" t="s">
        <v>74</v>
      </c>
      <c r="AJ7" t="s">
        <v>75</v>
      </c>
    </row>
    <row r="8" spans="1:36">
      <c r="A8" t="s">
        <v>76</v>
      </c>
      <c r="B8" t="s">
        <v>77</v>
      </c>
      <c r="C8">
        <v>2340291</v>
      </c>
      <c r="D8">
        <v>2340801</v>
      </c>
      <c r="E8">
        <v>1</v>
      </c>
      <c r="F8" t="s">
        <v>19</v>
      </c>
      <c r="G8" t="s">
        <v>78</v>
      </c>
      <c r="H8" t="s">
        <v>79</v>
      </c>
      <c r="I8" t="s">
        <v>80</v>
      </c>
      <c r="J8">
        <v>6</v>
      </c>
      <c r="K8">
        <v>3186</v>
      </c>
      <c r="L8">
        <v>3184</v>
      </c>
      <c r="M8" s="6">
        <v>-0.312791370178301</v>
      </c>
      <c r="N8" s="4">
        <f t="shared" si="0"/>
        <v>0</v>
      </c>
      <c r="O8" s="4">
        <v>1</v>
      </c>
      <c r="P8" s="4">
        <f t="shared" si="1"/>
        <v>0</v>
      </c>
      <c r="Q8" s="4">
        <f t="shared" si="2"/>
        <v>0</v>
      </c>
      <c r="R8" s="4">
        <f t="shared" si="3"/>
        <v>0</v>
      </c>
      <c r="S8" s="4">
        <f t="shared" si="4"/>
        <v>0</v>
      </c>
      <c r="T8" s="4">
        <f t="shared" si="5"/>
        <v>0</v>
      </c>
      <c r="U8" s="4">
        <f t="shared" si="9"/>
        <v>0</v>
      </c>
      <c r="V8" s="4">
        <f t="shared" si="6"/>
        <v>0</v>
      </c>
      <c r="W8" s="4">
        <v>1</v>
      </c>
      <c r="X8" s="4">
        <f t="shared" si="8"/>
        <v>2</v>
      </c>
      <c r="Y8" s="7">
        <v>1.62063618820004E-7</v>
      </c>
      <c r="Z8">
        <v>471</v>
      </c>
      <c r="AA8" t="s">
        <v>81</v>
      </c>
      <c r="AB8" t="s">
        <v>82</v>
      </c>
      <c r="AC8">
        <v>2339799</v>
      </c>
      <c r="AD8">
        <v>2340761</v>
      </c>
      <c r="AE8">
        <v>-1</v>
      </c>
      <c r="AF8" t="s">
        <v>83</v>
      </c>
      <c r="AG8" t="s">
        <v>84</v>
      </c>
      <c r="AH8" t="s">
        <v>81</v>
      </c>
      <c r="AI8" t="s">
        <v>27</v>
      </c>
      <c r="AJ8" t="s">
        <v>28</v>
      </c>
    </row>
    <row r="9" spans="1:36">
      <c r="A9" t="s">
        <v>85</v>
      </c>
      <c r="B9" t="s">
        <v>86</v>
      </c>
      <c r="C9">
        <v>2647113</v>
      </c>
      <c r="D9">
        <v>2647674</v>
      </c>
      <c r="E9">
        <v>-1</v>
      </c>
      <c r="F9" t="s">
        <v>19</v>
      </c>
      <c r="G9" t="s">
        <v>87</v>
      </c>
      <c r="H9" t="s">
        <v>88</v>
      </c>
      <c r="I9" t="s">
        <v>44</v>
      </c>
      <c r="J9">
        <v>7</v>
      </c>
      <c r="K9">
        <v>3655</v>
      </c>
      <c r="L9">
        <v>3657</v>
      </c>
      <c r="M9" s="6">
        <v>-8.6107693225382295E-2</v>
      </c>
      <c r="N9" s="4">
        <f t="shared" si="0"/>
        <v>0</v>
      </c>
      <c r="O9" s="4">
        <f>IF(I9="SigA",1,0)</f>
        <v>1</v>
      </c>
      <c r="P9" s="4">
        <f t="shared" si="1"/>
        <v>0</v>
      </c>
      <c r="Q9" s="4">
        <f t="shared" si="2"/>
        <v>0</v>
      </c>
      <c r="R9" s="4">
        <f t="shared" si="3"/>
        <v>0</v>
      </c>
      <c r="S9" s="4">
        <f t="shared" si="4"/>
        <v>0</v>
      </c>
      <c r="T9" s="4">
        <f t="shared" si="5"/>
        <v>0</v>
      </c>
      <c r="U9" s="4">
        <f t="shared" si="9"/>
        <v>0</v>
      </c>
      <c r="V9" s="4">
        <f t="shared" si="6"/>
        <v>0</v>
      </c>
      <c r="W9" s="4">
        <f t="shared" ref="W9:W72" si="10">IF(I9="SigWXY",1,0)</f>
        <v>0</v>
      </c>
      <c r="X9" s="4">
        <f t="shared" si="8"/>
        <v>1</v>
      </c>
      <c r="Y9" s="6">
        <v>0.15903885974762899</v>
      </c>
      <c r="Z9">
        <v>159</v>
      </c>
      <c r="AA9" t="s">
        <v>89</v>
      </c>
      <c r="AB9" t="s">
        <v>90</v>
      </c>
      <c r="AC9">
        <v>2647456</v>
      </c>
      <c r="AD9">
        <v>2647614</v>
      </c>
      <c r="AE9">
        <v>1</v>
      </c>
      <c r="AF9" t="s">
        <v>91</v>
      </c>
      <c r="AG9" t="s">
        <v>92</v>
      </c>
      <c r="AH9" t="s">
        <v>89</v>
      </c>
      <c r="AI9" t="s">
        <v>93</v>
      </c>
      <c r="AJ9" t="s">
        <v>94</v>
      </c>
    </row>
    <row r="10" spans="1:36">
      <c r="A10" t="s">
        <v>95</v>
      </c>
      <c r="B10" t="s">
        <v>96</v>
      </c>
      <c r="C10">
        <v>1395590</v>
      </c>
      <c r="D10">
        <v>1395909</v>
      </c>
      <c r="E10">
        <v>1</v>
      </c>
      <c r="F10" t="s">
        <v>19</v>
      </c>
      <c r="G10" t="s">
        <v>97</v>
      </c>
      <c r="H10" t="s">
        <v>98</v>
      </c>
      <c r="I10" t="s">
        <v>44</v>
      </c>
      <c r="J10">
        <v>8</v>
      </c>
      <c r="K10">
        <v>1871</v>
      </c>
      <c r="L10">
        <v>1872</v>
      </c>
      <c r="M10" s="6">
        <v>-0.16301119751811899</v>
      </c>
      <c r="N10" s="4">
        <f t="shared" si="0"/>
        <v>0</v>
      </c>
      <c r="O10" s="4">
        <f>IF(I10="SigA",1,0)</f>
        <v>1</v>
      </c>
      <c r="P10" s="4">
        <f t="shared" si="1"/>
        <v>0</v>
      </c>
      <c r="Q10" s="4">
        <f t="shared" si="2"/>
        <v>0</v>
      </c>
      <c r="R10" s="4">
        <f t="shared" si="3"/>
        <v>0</v>
      </c>
      <c r="S10" s="4">
        <f t="shared" si="4"/>
        <v>0</v>
      </c>
      <c r="T10" s="4">
        <f t="shared" si="5"/>
        <v>0</v>
      </c>
      <c r="U10" s="4">
        <f t="shared" si="9"/>
        <v>0</v>
      </c>
      <c r="V10" s="4">
        <f t="shared" si="6"/>
        <v>0</v>
      </c>
      <c r="W10" s="4">
        <f t="shared" si="10"/>
        <v>0</v>
      </c>
      <c r="X10" s="4">
        <f t="shared" si="8"/>
        <v>1</v>
      </c>
      <c r="Y10" s="6">
        <v>7.3825827787190003E-3</v>
      </c>
      <c r="Z10">
        <v>213</v>
      </c>
      <c r="AA10" t="s">
        <v>99</v>
      </c>
      <c r="AB10" t="s">
        <v>100</v>
      </c>
      <c r="AC10">
        <v>1395598</v>
      </c>
      <c r="AD10">
        <v>1395810</v>
      </c>
      <c r="AE10">
        <v>-1</v>
      </c>
      <c r="AF10" t="s">
        <v>101</v>
      </c>
      <c r="AG10" t="s">
        <v>102</v>
      </c>
      <c r="AH10" t="s">
        <v>99</v>
      </c>
      <c r="AI10" t="s">
        <v>27</v>
      </c>
      <c r="AJ10" t="s">
        <v>28</v>
      </c>
    </row>
    <row r="11" spans="1:36">
      <c r="A11" t="s">
        <v>103</v>
      </c>
      <c r="B11" t="s">
        <v>104</v>
      </c>
      <c r="C11">
        <v>936766</v>
      </c>
      <c r="D11">
        <v>937078</v>
      </c>
      <c r="E11">
        <v>1</v>
      </c>
      <c r="F11" t="s">
        <v>105</v>
      </c>
      <c r="G11" t="s">
        <v>106</v>
      </c>
      <c r="H11" t="s">
        <v>107</v>
      </c>
      <c r="I11" t="s">
        <v>69</v>
      </c>
      <c r="J11">
        <v>9</v>
      </c>
      <c r="K11">
        <v>1200</v>
      </c>
      <c r="L11">
        <v>1201</v>
      </c>
      <c r="M11" s="6">
        <v>-0.72611377663365595</v>
      </c>
      <c r="N11" s="4">
        <f t="shared" si="0"/>
        <v>0</v>
      </c>
      <c r="O11" s="4">
        <v>1</v>
      </c>
      <c r="P11" s="4">
        <f t="shared" si="1"/>
        <v>0</v>
      </c>
      <c r="Q11" s="4">
        <f t="shared" si="2"/>
        <v>0</v>
      </c>
      <c r="R11" s="4">
        <f t="shared" si="3"/>
        <v>0</v>
      </c>
      <c r="S11" s="4">
        <f t="shared" si="4"/>
        <v>0</v>
      </c>
      <c r="T11" s="4">
        <f t="shared" si="5"/>
        <v>0</v>
      </c>
      <c r="U11" s="4">
        <f t="shared" si="9"/>
        <v>0</v>
      </c>
      <c r="V11" s="4">
        <f t="shared" si="6"/>
        <v>0</v>
      </c>
      <c r="W11" s="4">
        <f t="shared" si="10"/>
        <v>0</v>
      </c>
      <c r="X11" s="4">
        <f t="shared" si="8"/>
        <v>1</v>
      </c>
      <c r="Y11" s="7">
        <v>2.4559791843117601E-45</v>
      </c>
      <c r="Z11">
        <v>225</v>
      </c>
      <c r="AA11" t="s">
        <v>108</v>
      </c>
      <c r="AB11" t="s">
        <v>109</v>
      </c>
      <c r="AC11">
        <v>936773</v>
      </c>
      <c r="AD11">
        <v>936997</v>
      </c>
      <c r="AE11">
        <v>-1</v>
      </c>
      <c r="AF11" t="s">
        <v>110</v>
      </c>
      <c r="AG11" t="s">
        <v>111</v>
      </c>
      <c r="AH11" t="s">
        <v>108</v>
      </c>
      <c r="AI11" t="s">
        <v>27</v>
      </c>
      <c r="AJ11" t="s">
        <v>28</v>
      </c>
    </row>
    <row r="12" spans="1:36">
      <c r="A12" t="s">
        <v>112</v>
      </c>
      <c r="B12" t="s">
        <v>113</v>
      </c>
      <c r="C12">
        <v>3032910</v>
      </c>
      <c r="D12">
        <v>3033040</v>
      </c>
      <c r="E12">
        <v>1</v>
      </c>
      <c r="F12" t="s">
        <v>19</v>
      </c>
      <c r="G12" t="s">
        <v>114</v>
      </c>
      <c r="H12" t="s">
        <v>115</v>
      </c>
      <c r="I12" t="s">
        <v>116</v>
      </c>
      <c r="J12">
        <v>10</v>
      </c>
      <c r="K12">
        <v>4234</v>
      </c>
      <c r="L12">
        <v>4231</v>
      </c>
      <c r="M12" s="6">
        <v>-0.82273476313537297</v>
      </c>
      <c r="N12" s="4">
        <f t="shared" si="0"/>
        <v>0</v>
      </c>
      <c r="O12" s="4">
        <v>1</v>
      </c>
      <c r="P12" s="4">
        <f t="shared" si="1"/>
        <v>0</v>
      </c>
      <c r="Q12" s="4">
        <f t="shared" si="2"/>
        <v>0</v>
      </c>
      <c r="R12" s="4">
        <f t="shared" si="3"/>
        <v>0</v>
      </c>
      <c r="S12" s="4">
        <f t="shared" si="4"/>
        <v>0</v>
      </c>
      <c r="T12" s="4">
        <f t="shared" si="5"/>
        <v>0</v>
      </c>
      <c r="U12" s="4">
        <f t="shared" si="9"/>
        <v>0</v>
      </c>
      <c r="V12" s="4">
        <f t="shared" si="6"/>
        <v>0</v>
      </c>
      <c r="W12" s="4">
        <f t="shared" si="10"/>
        <v>0</v>
      </c>
      <c r="X12" s="4">
        <f t="shared" si="8"/>
        <v>1</v>
      </c>
      <c r="Y12" s="7">
        <v>1.8624390342755502E-67</v>
      </c>
      <c r="Z12">
        <v>131</v>
      </c>
      <c r="AA12" t="s">
        <v>117</v>
      </c>
      <c r="AB12" t="s">
        <v>118</v>
      </c>
      <c r="AC12">
        <v>3032417</v>
      </c>
      <c r="AD12">
        <v>3033040</v>
      </c>
      <c r="AE12">
        <v>-1</v>
      </c>
      <c r="AF12" t="s">
        <v>119</v>
      </c>
      <c r="AG12" t="s">
        <v>120</v>
      </c>
    </row>
    <row r="13" spans="1:36">
      <c r="A13" t="s">
        <v>121</v>
      </c>
      <c r="B13" t="s">
        <v>122</v>
      </c>
      <c r="C13">
        <v>3346117</v>
      </c>
      <c r="D13">
        <v>3347050</v>
      </c>
      <c r="E13">
        <v>-1</v>
      </c>
      <c r="F13" t="s">
        <v>105</v>
      </c>
      <c r="G13" t="s">
        <v>123</v>
      </c>
      <c r="H13" t="s">
        <v>124</v>
      </c>
      <c r="I13" t="s">
        <v>125</v>
      </c>
      <c r="J13">
        <v>11</v>
      </c>
      <c r="K13">
        <v>4655</v>
      </c>
      <c r="L13">
        <v>4656</v>
      </c>
      <c r="M13" s="6">
        <v>0.22682293682100099</v>
      </c>
      <c r="N13" s="4">
        <f t="shared" si="0"/>
        <v>1</v>
      </c>
      <c r="O13" s="4">
        <v>1</v>
      </c>
      <c r="P13" s="4">
        <f t="shared" si="1"/>
        <v>0</v>
      </c>
      <c r="Q13" s="4">
        <f t="shared" si="2"/>
        <v>0</v>
      </c>
      <c r="R13" s="4">
        <f t="shared" si="3"/>
        <v>0</v>
      </c>
      <c r="S13" s="4">
        <f t="shared" si="4"/>
        <v>0</v>
      </c>
      <c r="T13" s="4">
        <f t="shared" si="5"/>
        <v>0</v>
      </c>
      <c r="U13" s="4">
        <f t="shared" si="9"/>
        <v>0</v>
      </c>
      <c r="V13" s="4">
        <f t="shared" si="6"/>
        <v>0</v>
      </c>
      <c r="W13" s="4">
        <f t="shared" si="10"/>
        <v>0</v>
      </c>
      <c r="X13" s="4">
        <f t="shared" si="8"/>
        <v>1</v>
      </c>
      <c r="Y13" s="6">
        <v>1.75523408105935E-4</v>
      </c>
      <c r="Z13">
        <v>729</v>
      </c>
      <c r="AA13" t="s">
        <v>126</v>
      </c>
      <c r="AB13" t="s">
        <v>127</v>
      </c>
      <c r="AC13">
        <v>3346298</v>
      </c>
      <c r="AD13">
        <v>3347026</v>
      </c>
      <c r="AE13">
        <v>1</v>
      </c>
      <c r="AF13" t="s">
        <v>128</v>
      </c>
      <c r="AG13" t="s">
        <v>129</v>
      </c>
      <c r="AH13" t="s">
        <v>130</v>
      </c>
      <c r="AI13" t="s">
        <v>131</v>
      </c>
      <c r="AJ13" t="s">
        <v>132</v>
      </c>
    </row>
    <row r="14" spans="1:36">
      <c r="A14" t="s">
        <v>133</v>
      </c>
      <c r="B14" t="s">
        <v>134</v>
      </c>
      <c r="C14">
        <v>3733736</v>
      </c>
      <c r="D14">
        <v>3733966</v>
      </c>
      <c r="E14">
        <v>-1</v>
      </c>
      <c r="F14" t="s">
        <v>19</v>
      </c>
      <c r="G14" t="s">
        <v>135</v>
      </c>
      <c r="H14" t="s">
        <v>136</v>
      </c>
      <c r="I14" t="s">
        <v>137</v>
      </c>
      <c r="J14">
        <v>12</v>
      </c>
      <c r="K14">
        <v>5188</v>
      </c>
      <c r="L14">
        <v>5189</v>
      </c>
      <c r="M14" s="6">
        <v>3.4267833233812203E-2</v>
      </c>
      <c r="N14" s="4">
        <f t="shared" si="0"/>
        <v>1</v>
      </c>
      <c r="O14" s="4">
        <f t="shared" ref="O14:O20" si="11">IF(I14="SigA",1,0)</f>
        <v>0</v>
      </c>
      <c r="P14" s="4">
        <f t="shared" si="1"/>
        <v>0</v>
      </c>
      <c r="Q14" s="4">
        <v>1</v>
      </c>
      <c r="R14" s="4">
        <f t="shared" si="3"/>
        <v>0</v>
      </c>
      <c r="S14" s="4">
        <f t="shared" si="4"/>
        <v>0</v>
      </c>
      <c r="T14" s="4">
        <f t="shared" si="5"/>
        <v>0</v>
      </c>
      <c r="U14" s="4">
        <f t="shared" si="9"/>
        <v>0</v>
      </c>
      <c r="V14" s="4">
        <v>1</v>
      </c>
      <c r="W14" s="4">
        <f t="shared" si="10"/>
        <v>0</v>
      </c>
      <c r="X14" s="4">
        <f t="shared" si="8"/>
        <v>2</v>
      </c>
      <c r="Y14" s="6">
        <v>0.57576502834854204</v>
      </c>
      <c r="Z14">
        <v>115</v>
      </c>
      <c r="AA14" t="s">
        <v>138</v>
      </c>
      <c r="AB14" t="s">
        <v>139</v>
      </c>
      <c r="AC14">
        <v>3733852</v>
      </c>
      <c r="AD14">
        <v>3735462</v>
      </c>
      <c r="AE14">
        <v>1</v>
      </c>
      <c r="AF14" t="s">
        <v>140</v>
      </c>
      <c r="AG14" t="s">
        <v>141</v>
      </c>
      <c r="AH14" t="s">
        <v>138</v>
      </c>
      <c r="AI14" t="s">
        <v>27</v>
      </c>
      <c r="AJ14" t="s">
        <v>28</v>
      </c>
    </row>
    <row r="15" spans="1:36">
      <c r="A15" t="s">
        <v>142</v>
      </c>
      <c r="B15" t="s">
        <v>143</v>
      </c>
      <c r="C15">
        <v>519083</v>
      </c>
      <c r="D15">
        <v>519559</v>
      </c>
      <c r="E15">
        <v>-1</v>
      </c>
      <c r="F15" t="s">
        <v>144</v>
      </c>
      <c r="G15" t="s">
        <v>145</v>
      </c>
      <c r="H15" t="s">
        <v>146</v>
      </c>
      <c r="I15" t="s">
        <v>147</v>
      </c>
      <c r="J15">
        <v>13</v>
      </c>
      <c r="K15">
        <v>642</v>
      </c>
      <c r="L15">
        <v>643</v>
      </c>
      <c r="M15" s="6">
        <v>-0.28813984196526898</v>
      </c>
      <c r="N15" s="4">
        <f t="shared" si="0"/>
        <v>0</v>
      </c>
      <c r="O15" s="4">
        <f t="shared" si="11"/>
        <v>0</v>
      </c>
      <c r="P15" s="4">
        <v>1</v>
      </c>
      <c r="Q15" s="4">
        <v>1</v>
      </c>
      <c r="R15" s="4">
        <f t="shared" si="3"/>
        <v>0</v>
      </c>
      <c r="S15" s="4">
        <f t="shared" si="4"/>
        <v>0</v>
      </c>
      <c r="T15" s="4">
        <f t="shared" si="5"/>
        <v>0</v>
      </c>
      <c r="U15" s="4">
        <f t="shared" si="9"/>
        <v>0</v>
      </c>
      <c r="V15" s="4">
        <v>1</v>
      </c>
      <c r="W15" s="4">
        <f t="shared" si="10"/>
        <v>0</v>
      </c>
      <c r="X15" s="4">
        <f t="shared" si="8"/>
        <v>3</v>
      </c>
      <c r="Y15" s="7">
        <v>1.53859950934484E-6</v>
      </c>
      <c r="Z15">
        <v>152</v>
      </c>
      <c r="AA15" t="s">
        <v>154</v>
      </c>
      <c r="AB15" t="s">
        <v>155</v>
      </c>
      <c r="AC15">
        <v>519408</v>
      </c>
      <c r="AD15">
        <v>520232</v>
      </c>
      <c r="AE15">
        <v>1</v>
      </c>
      <c r="AF15" t="s">
        <v>156</v>
      </c>
      <c r="AG15" t="s">
        <v>157</v>
      </c>
      <c r="AH15" t="s">
        <v>158</v>
      </c>
      <c r="AI15" t="s">
        <v>159</v>
      </c>
      <c r="AJ15" t="s">
        <v>160</v>
      </c>
    </row>
    <row r="16" spans="1:36">
      <c r="A16" t="s">
        <v>142</v>
      </c>
      <c r="B16" t="s">
        <v>143</v>
      </c>
      <c r="C16">
        <v>519083</v>
      </c>
      <c r="D16">
        <v>519559</v>
      </c>
      <c r="E16">
        <v>-1</v>
      </c>
      <c r="F16" t="s">
        <v>144</v>
      </c>
      <c r="G16" t="s">
        <v>145</v>
      </c>
      <c r="H16" t="s">
        <v>146</v>
      </c>
      <c r="I16" t="s">
        <v>147</v>
      </c>
      <c r="J16">
        <v>13</v>
      </c>
      <c r="K16">
        <v>642</v>
      </c>
      <c r="L16">
        <v>641</v>
      </c>
      <c r="M16" s="6">
        <v>-0.36117231948253697</v>
      </c>
      <c r="N16" s="4">
        <f t="shared" si="0"/>
        <v>0</v>
      </c>
      <c r="O16" s="4">
        <f t="shared" si="11"/>
        <v>0</v>
      </c>
      <c r="P16" s="4">
        <v>1</v>
      </c>
      <c r="Q16" s="4">
        <v>1</v>
      </c>
      <c r="R16" s="4">
        <f t="shared" si="3"/>
        <v>0</v>
      </c>
      <c r="S16" s="4">
        <f t="shared" si="4"/>
        <v>0</v>
      </c>
      <c r="T16" s="4">
        <f t="shared" si="5"/>
        <v>0</v>
      </c>
      <c r="U16" s="4">
        <f t="shared" si="9"/>
        <v>0</v>
      </c>
      <c r="V16" s="4">
        <v>1</v>
      </c>
      <c r="W16" s="4">
        <f t="shared" si="10"/>
        <v>0</v>
      </c>
      <c r="X16" s="4">
        <f t="shared" si="8"/>
        <v>3</v>
      </c>
      <c r="Y16" s="7">
        <v>1.03877451027056E-9</v>
      </c>
      <c r="Z16">
        <v>211</v>
      </c>
      <c r="AA16" t="s">
        <v>148</v>
      </c>
      <c r="AB16" t="s">
        <v>149</v>
      </c>
      <c r="AC16">
        <v>518943</v>
      </c>
      <c r="AD16">
        <v>519293</v>
      </c>
      <c r="AE16">
        <v>1</v>
      </c>
      <c r="AF16" t="s">
        <v>150</v>
      </c>
      <c r="AG16" t="s">
        <v>151</v>
      </c>
      <c r="AH16" t="s">
        <v>148</v>
      </c>
      <c r="AI16" t="s">
        <v>152</v>
      </c>
      <c r="AJ16" t="s">
        <v>153</v>
      </c>
    </row>
    <row r="17" spans="1:36">
      <c r="A17" t="s">
        <v>161</v>
      </c>
      <c r="B17" t="s">
        <v>162</v>
      </c>
      <c r="C17">
        <v>2457212</v>
      </c>
      <c r="D17">
        <v>2457348</v>
      </c>
      <c r="E17">
        <v>-1</v>
      </c>
      <c r="F17" t="s">
        <v>163</v>
      </c>
      <c r="G17" t="s">
        <v>164</v>
      </c>
      <c r="H17" t="s">
        <v>165</v>
      </c>
      <c r="I17" t="s">
        <v>44</v>
      </c>
      <c r="J17">
        <v>14</v>
      </c>
      <c r="K17">
        <v>3372</v>
      </c>
      <c r="L17">
        <v>3371</v>
      </c>
      <c r="M17" s="6">
        <v>-0.22421651781702501</v>
      </c>
      <c r="N17" s="4">
        <f t="shared" si="0"/>
        <v>0</v>
      </c>
      <c r="O17" s="4">
        <f t="shared" si="11"/>
        <v>1</v>
      </c>
      <c r="P17" s="4">
        <f t="shared" ref="P17:P53" si="12">IF(I17="SigB",1,0)</f>
        <v>0</v>
      </c>
      <c r="Q17" s="4">
        <f t="shared" ref="Q17:Q39" si="13">IF(I17="SigD",1,0)</f>
        <v>0</v>
      </c>
      <c r="R17" s="4">
        <f t="shared" si="3"/>
        <v>0</v>
      </c>
      <c r="S17" s="4">
        <f t="shared" si="4"/>
        <v>0</v>
      </c>
      <c r="T17" s="4">
        <f t="shared" si="5"/>
        <v>0</v>
      </c>
      <c r="U17" s="4">
        <f t="shared" si="9"/>
        <v>0</v>
      </c>
      <c r="V17" s="4">
        <f t="shared" ref="V17:V62" si="14">IF(I17="SigK",1,0)</f>
        <v>0</v>
      </c>
      <c r="W17" s="4">
        <f t="shared" si="10"/>
        <v>0</v>
      </c>
      <c r="X17" s="4">
        <f t="shared" si="8"/>
        <v>1</v>
      </c>
      <c r="Y17" s="6">
        <v>2.09220764621952E-4</v>
      </c>
      <c r="Z17">
        <v>129</v>
      </c>
      <c r="AA17" t="s">
        <v>166</v>
      </c>
      <c r="AB17" t="s">
        <v>167</v>
      </c>
      <c r="AC17">
        <v>2456990</v>
      </c>
      <c r="AD17">
        <v>2457340</v>
      </c>
      <c r="AE17">
        <v>1</v>
      </c>
      <c r="AF17" t="s">
        <v>168</v>
      </c>
      <c r="AG17" t="s">
        <v>169</v>
      </c>
      <c r="AH17" t="s">
        <v>166</v>
      </c>
      <c r="AI17" t="s">
        <v>170</v>
      </c>
      <c r="AJ17" t="s">
        <v>171</v>
      </c>
    </row>
    <row r="18" spans="1:36">
      <c r="A18" t="s">
        <v>172</v>
      </c>
      <c r="B18" t="s">
        <v>173</v>
      </c>
      <c r="C18">
        <v>507683</v>
      </c>
      <c r="D18">
        <v>507752</v>
      </c>
      <c r="E18">
        <v>-1</v>
      </c>
      <c r="F18" t="s">
        <v>163</v>
      </c>
      <c r="G18" t="s">
        <v>174</v>
      </c>
      <c r="H18" t="s">
        <v>175</v>
      </c>
      <c r="I18" t="s">
        <v>44</v>
      </c>
      <c r="J18">
        <v>15</v>
      </c>
      <c r="K18">
        <v>621</v>
      </c>
      <c r="L18">
        <v>620</v>
      </c>
      <c r="M18" s="6">
        <v>0.18463882527998399</v>
      </c>
      <c r="N18" s="6">
        <f t="shared" si="0"/>
        <v>1</v>
      </c>
      <c r="O18" s="4">
        <f t="shared" si="11"/>
        <v>1</v>
      </c>
      <c r="P18" s="4">
        <f t="shared" si="12"/>
        <v>0</v>
      </c>
      <c r="Q18" s="4">
        <f t="shared" si="13"/>
        <v>0</v>
      </c>
      <c r="R18" s="4">
        <f t="shared" si="3"/>
        <v>0</v>
      </c>
      <c r="S18" s="4">
        <f t="shared" si="4"/>
        <v>0</v>
      </c>
      <c r="T18" s="4">
        <f t="shared" si="5"/>
        <v>0</v>
      </c>
      <c r="U18" s="4">
        <f t="shared" si="9"/>
        <v>0</v>
      </c>
      <c r="V18" s="4">
        <f t="shared" si="14"/>
        <v>0</v>
      </c>
      <c r="W18" s="4">
        <f t="shared" si="10"/>
        <v>0</v>
      </c>
      <c r="X18" s="4">
        <f t="shared" si="8"/>
        <v>1</v>
      </c>
      <c r="Y18" s="6">
        <v>2.3627738377599199E-3</v>
      </c>
      <c r="Z18">
        <v>56</v>
      </c>
      <c r="AA18" t="s">
        <v>176</v>
      </c>
      <c r="AB18" t="s">
        <v>177</v>
      </c>
      <c r="AC18">
        <v>506866</v>
      </c>
      <c r="AD18">
        <v>507738</v>
      </c>
      <c r="AE18">
        <v>1</v>
      </c>
      <c r="AF18" t="s">
        <v>178</v>
      </c>
      <c r="AG18" t="s">
        <v>179</v>
      </c>
      <c r="AH18" t="s">
        <v>176</v>
      </c>
      <c r="AI18" t="s">
        <v>180</v>
      </c>
      <c r="AJ18" t="s">
        <v>181</v>
      </c>
    </row>
    <row r="19" spans="1:36">
      <c r="A19" t="s">
        <v>182</v>
      </c>
      <c r="B19" t="s">
        <v>183</v>
      </c>
      <c r="C19">
        <v>2339954</v>
      </c>
      <c r="D19">
        <v>2340289</v>
      </c>
      <c r="E19">
        <v>1</v>
      </c>
      <c r="F19" t="s">
        <v>19</v>
      </c>
      <c r="G19" t="s">
        <v>184</v>
      </c>
      <c r="H19" t="s">
        <v>185</v>
      </c>
      <c r="I19" t="s">
        <v>186</v>
      </c>
      <c r="J19">
        <v>16</v>
      </c>
      <c r="K19">
        <v>3185</v>
      </c>
      <c r="L19">
        <v>3184</v>
      </c>
      <c r="M19" s="6">
        <v>-0.27690969451148201</v>
      </c>
      <c r="N19" s="4">
        <f t="shared" si="0"/>
        <v>0</v>
      </c>
      <c r="O19" s="4">
        <f t="shared" si="11"/>
        <v>0</v>
      </c>
      <c r="P19" s="4">
        <f t="shared" si="12"/>
        <v>0</v>
      </c>
      <c r="Q19" s="4">
        <f t="shared" si="13"/>
        <v>0</v>
      </c>
      <c r="R19" s="4">
        <f t="shared" si="3"/>
        <v>0</v>
      </c>
      <c r="S19" s="4">
        <f t="shared" si="4"/>
        <v>0</v>
      </c>
      <c r="T19" s="4">
        <f t="shared" si="5"/>
        <v>0</v>
      </c>
      <c r="U19" s="4">
        <f t="shared" si="9"/>
        <v>0</v>
      </c>
      <c r="V19" s="4">
        <f t="shared" si="14"/>
        <v>0</v>
      </c>
      <c r="W19" s="4">
        <f t="shared" si="10"/>
        <v>1</v>
      </c>
      <c r="X19" s="4">
        <f t="shared" si="8"/>
        <v>1</v>
      </c>
      <c r="Y19" s="7">
        <v>4.00757576211251E-6</v>
      </c>
      <c r="Z19">
        <v>336</v>
      </c>
      <c r="AA19" t="s">
        <v>81</v>
      </c>
      <c r="AB19" t="s">
        <v>82</v>
      </c>
      <c r="AC19">
        <v>2339799</v>
      </c>
      <c r="AD19">
        <v>2340761</v>
      </c>
      <c r="AE19">
        <v>-1</v>
      </c>
      <c r="AF19" t="s">
        <v>83</v>
      </c>
      <c r="AG19" t="s">
        <v>84</v>
      </c>
      <c r="AH19" t="s">
        <v>81</v>
      </c>
      <c r="AI19" t="s">
        <v>27</v>
      </c>
      <c r="AJ19" t="s">
        <v>28</v>
      </c>
    </row>
    <row r="20" spans="1:36">
      <c r="A20" t="s">
        <v>187</v>
      </c>
      <c r="B20" t="s">
        <v>188</v>
      </c>
      <c r="C20">
        <v>3034935</v>
      </c>
      <c r="D20">
        <v>3035530</v>
      </c>
      <c r="E20">
        <v>1</v>
      </c>
      <c r="F20" t="s">
        <v>19</v>
      </c>
      <c r="G20" t="s">
        <v>189</v>
      </c>
      <c r="H20" t="s">
        <v>190</v>
      </c>
      <c r="I20" t="s">
        <v>191</v>
      </c>
      <c r="J20">
        <v>17</v>
      </c>
      <c r="K20">
        <v>4238</v>
      </c>
      <c r="L20">
        <v>4237</v>
      </c>
      <c r="M20" s="6">
        <v>-0.113221814489707</v>
      </c>
      <c r="N20" s="4">
        <f t="shared" si="0"/>
        <v>0</v>
      </c>
      <c r="O20" s="4">
        <f t="shared" si="11"/>
        <v>0</v>
      </c>
      <c r="P20" s="4">
        <f t="shared" si="12"/>
        <v>0</v>
      </c>
      <c r="Q20" s="4">
        <f t="shared" si="13"/>
        <v>1</v>
      </c>
      <c r="R20" s="4">
        <f t="shared" si="3"/>
        <v>0</v>
      </c>
      <c r="S20" s="4">
        <f t="shared" si="4"/>
        <v>0</v>
      </c>
      <c r="T20" s="4">
        <f t="shared" si="5"/>
        <v>0</v>
      </c>
      <c r="U20" s="4">
        <f t="shared" si="9"/>
        <v>0</v>
      </c>
      <c r="V20" s="4">
        <f t="shared" si="14"/>
        <v>0</v>
      </c>
      <c r="W20" s="4">
        <f t="shared" si="10"/>
        <v>0</v>
      </c>
      <c r="X20" s="4">
        <f t="shared" si="8"/>
        <v>1</v>
      </c>
      <c r="Y20" s="6">
        <v>6.3696950703379995E-2</v>
      </c>
      <c r="Z20">
        <v>501</v>
      </c>
      <c r="AA20" t="s">
        <v>192</v>
      </c>
      <c r="AB20" t="s">
        <v>193</v>
      </c>
      <c r="AC20">
        <v>3033696</v>
      </c>
      <c r="AD20">
        <v>3035435</v>
      </c>
      <c r="AE20">
        <v>-1</v>
      </c>
      <c r="AF20" t="s">
        <v>194</v>
      </c>
      <c r="AG20" t="s">
        <v>195</v>
      </c>
      <c r="AH20" t="s">
        <v>192</v>
      </c>
      <c r="AI20" t="s">
        <v>196</v>
      </c>
      <c r="AJ20" t="s">
        <v>197</v>
      </c>
    </row>
    <row r="21" spans="1:36">
      <c r="A21" t="s">
        <v>198</v>
      </c>
      <c r="B21" t="s">
        <v>199</v>
      </c>
      <c r="C21">
        <v>3032765</v>
      </c>
      <c r="D21">
        <v>3032908</v>
      </c>
      <c r="E21">
        <v>1</v>
      </c>
      <c r="F21" t="s">
        <v>19</v>
      </c>
      <c r="G21" t="s">
        <v>200</v>
      </c>
      <c r="H21" t="s">
        <v>201</v>
      </c>
      <c r="I21" t="s">
        <v>69</v>
      </c>
      <c r="J21">
        <v>18</v>
      </c>
      <c r="K21">
        <v>4233</v>
      </c>
      <c r="L21">
        <v>4231</v>
      </c>
      <c r="M21" s="6">
        <v>-0.81457903975257295</v>
      </c>
      <c r="N21" s="4">
        <f t="shared" si="0"/>
        <v>0</v>
      </c>
      <c r="O21" s="4">
        <v>1</v>
      </c>
      <c r="P21" s="4">
        <f t="shared" si="12"/>
        <v>0</v>
      </c>
      <c r="Q21" s="4">
        <f t="shared" si="13"/>
        <v>0</v>
      </c>
      <c r="R21" s="4">
        <f t="shared" si="3"/>
        <v>0</v>
      </c>
      <c r="S21" s="4">
        <f t="shared" si="4"/>
        <v>0</v>
      </c>
      <c r="T21" s="4">
        <f t="shared" si="5"/>
        <v>0</v>
      </c>
      <c r="U21" s="4">
        <f t="shared" si="9"/>
        <v>0</v>
      </c>
      <c r="V21" s="4">
        <f t="shared" si="14"/>
        <v>0</v>
      </c>
      <c r="W21" s="4">
        <f t="shared" si="10"/>
        <v>0</v>
      </c>
      <c r="X21" s="4">
        <f t="shared" si="8"/>
        <v>1</v>
      </c>
      <c r="Y21" s="7">
        <v>4.1909672019203199E-65</v>
      </c>
      <c r="Z21">
        <v>144</v>
      </c>
      <c r="AA21" t="s">
        <v>117</v>
      </c>
      <c r="AB21" t="s">
        <v>118</v>
      </c>
      <c r="AC21">
        <v>3032417</v>
      </c>
      <c r="AD21">
        <v>3033040</v>
      </c>
      <c r="AE21">
        <v>-1</v>
      </c>
      <c r="AF21" t="s">
        <v>119</v>
      </c>
      <c r="AG21" t="s">
        <v>120</v>
      </c>
    </row>
    <row r="22" spans="1:36">
      <c r="A22" t="s">
        <v>202</v>
      </c>
      <c r="B22" t="s">
        <v>203</v>
      </c>
      <c r="C22">
        <v>3760210</v>
      </c>
      <c r="D22">
        <v>3760556</v>
      </c>
      <c r="E22">
        <v>1</v>
      </c>
      <c r="F22" t="s">
        <v>19</v>
      </c>
      <c r="G22" t="s">
        <v>204</v>
      </c>
      <c r="H22" t="s">
        <v>205</v>
      </c>
      <c r="I22" t="s">
        <v>44</v>
      </c>
      <c r="J22">
        <v>19</v>
      </c>
      <c r="K22">
        <v>5227</v>
      </c>
      <c r="L22">
        <v>5226</v>
      </c>
      <c r="M22" s="6">
        <v>-0.81767802234568998</v>
      </c>
      <c r="N22" s="4">
        <f t="shared" si="0"/>
        <v>0</v>
      </c>
      <c r="O22" s="4">
        <f t="shared" ref="O22:O27" si="15">IF(I22="SigA",1,0)</f>
        <v>1</v>
      </c>
      <c r="P22" s="4">
        <f t="shared" si="12"/>
        <v>0</v>
      </c>
      <c r="Q22" s="4">
        <f t="shared" si="13"/>
        <v>0</v>
      </c>
      <c r="R22" s="4">
        <f t="shared" si="3"/>
        <v>0</v>
      </c>
      <c r="S22" s="4">
        <f t="shared" si="4"/>
        <v>0</v>
      </c>
      <c r="T22" s="4">
        <f t="shared" si="5"/>
        <v>0</v>
      </c>
      <c r="U22" s="4">
        <f t="shared" si="9"/>
        <v>0</v>
      </c>
      <c r="V22" s="4">
        <f t="shared" si="14"/>
        <v>0</v>
      </c>
      <c r="W22" s="4">
        <f t="shared" si="10"/>
        <v>0</v>
      </c>
      <c r="X22" s="4">
        <f t="shared" si="8"/>
        <v>1</v>
      </c>
      <c r="Y22" s="7">
        <v>5.5261422478546898E-66</v>
      </c>
      <c r="Z22">
        <v>344</v>
      </c>
      <c r="AA22" t="s">
        <v>206</v>
      </c>
      <c r="AB22" t="s">
        <v>207</v>
      </c>
      <c r="AC22">
        <v>3759702</v>
      </c>
      <c r="AD22">
        <v>3760553</v>
      </c>
      <c r="AE22">
        <v>-1</v>
      </c>
      <c r="AF22" t="s">
        <v>208</v>
      </c>
      <c r="AG22" t="s">
        <v>209</v>
      </c>
      <c r="AH22" t="s">
        <v>206</v>
      </c>
      <c r="AI22" t="s">
        <v>210</v>
      </c>
      <c r="AJ22" t="s">
        <v>211</v>
      </c>
    </row>
    <row r="23" spans="1:36">
      <c r="A23" t="s">
        <v>212</v>
      </c>
      <c r="B23" t="s">
        <v>213</v>
      </c>
      <c r="C23">
        <v>353869</v>
      </c>
      <c r="D23">
        <v>356316</v>
      </c>
      <c r="E23">
        <v>1</v>
      </c>
      <c r="F23" t="s">
        <v>4293</v>
      </c>
      <c r="G23" t="s">
        <v>214</v>
      </c>
      <c r="H23" t="s">
        <v>215</v>
      </c>
      <c r="I23" t="s">
        <v>44</v>
      </c>
      <c r="J23">
        <v>20</v>
      </c>
      <c r="K23">
        <v>452</v>
      </c>
      <c r="L23">
        <v>455</v>
      </c>
      <c r="M23" s="6">
        <v>-0.145915739585256</v>
      </c>
      <c r="N23" s="4">
        <f t="shared" si="0"/>
        <v>0</v>
      </c>
      <c r="O23" s="4">
        <f t="shared" si="15"/>
        <v>1</v>
      </c>
      <c r="P23" s="4">
        <f t="shared" si="12"/>
        <v>0</v>
      </c>
      <c r="Q23" s="4">
        <f t="shared" si="13"/>
        <v>0</v>
      </c>
      <c r="R23" s="4">
        <f t="shared" si="3"/>
        <v>0</v>
      </c>
      <c r="S23" s="4">
        <f t="shared" si="4"/>
        <v>0</v>
      </c>
      <c r="T23" s="4">
        <f t="shared" si="5"/>
        <v>0</v>
      </c>
      <c r="U23" s="4">
        <f t="shared" si="9"/>
        <v>0</v>
      </c>
      <c r="V23" s="4">
        <f t="shared" si="14"/>
        <v>0</v>
      </c>
      <c r="W23" s="4">
        <f t="shared" si="10"/>
        <v>0</v>
      </c>
      <c r="X23" s="4">
        <f t="shared" si="8"/>
        <v>1</v>
      </c>
      <c r="Y23" s="6">
        <v>1.66256651217777E-2</v>
      </c>
      <c r="Z23">
        <v>553</v>
      </c>
      <c r="AA23" t="s">
        <v>226</v>
      </c>
      <c r="AB23" t="s">
        <v>227</v>
      </c>
      <c r="AC23">
        <v>355764</v>
      </c>
      <c r="AD23">
        <v>358181</v>
      </c>
      <c r="AE23">
        <v>-1</v>
      </c>
      <c r="AF23" t="s">
        <v>228</v>
      </c>
      <c r="AG23" t="s">
        <v>229</v>
      </c>
      <c r="AH23" t="s">
        <v>226</v>
      </c>
      <c r="AI23" t="s">
        <v>220</v>
      </c>
      <c r="AJ23" t="s">
        <v>221</v>
      </c>
    </row>
    <row r="24" spans="1:36">
      <c r="A24" t="s">
        <v>212</v>
      </c>
      <c r="B24" t="s">
        <v>213</v>
      </c>
      <c r="C24">
        <v>353869</v>
      </c>
      <c r="D24">
        <v>356316</v>
      </c>
      <c r="E24">
        <v>1</v>
      </c>
      <c r="F24" t="s">
        <v>4293</v>
      </c>
      <c r="G24" t="s">
        <v>214</v>
      </c>
      <c r="H24" t="s">
        <v>215</v>
      </c>
      <c r="I24" t="s">
        <v>44</v>
      </c>
      <c r="J24">
        <v>20</v>
      </c>
      <c r="K24">
        <v>452</v>
      </c>
      <c r="L24">
        <v>454</v>
      </c>
      <c r="M24" s="6">
        <v>-0.23387752355125899</v>
      </c>
      <c r="N24" s="4">
        <f t="shared" si="0"/>
        <v>0</v>
      </c>
      <c r="O24" s="4">
        <f t="shared" si="15"/>
        <v>1</v>
      </c>
      <c r="P24" s="4">
        <f t="shared" si="12"/>
        <v>0</v>
      </c>
      <c r="Q24" s="4">
        <f t="shared" si="13"/>
        <v>0</v>
      </c>
      <c r="R24" s="4">
        <f t="shared" si="3"/>
        <v>0</v>
      </c>
      <c r="S24" s="4">
        <f t="shared" si="4"/>
        <v>0</v>
      </c>
      <c r="T24" s="4">
        <f t="shared" si="5"/>
        <v>0</v>
      </c>
      <c r="U24" s="4">
        <f t="shared" si="9"/>
        <v>0</v>
      </c>
      <c r="V24" s="4">
        <f t="shared" si="14"/>
        <v>0</v>
      </c>
      <c r="W24" s="4">
        <f t="shared" si="10"/>
        <v>0</v>
      </c>
      <c r="X24" s="4">
        <f t="shared" si="8"/>
        <v>1</v>
      </c>
      <c r="Y24" s="6">
        <v>1.08013729278533E-4</v>
      </c>
      <c r="Z24">
        <v>321</v>
      </c>
      <c r="AA24" t="s">
        <v>222</v>
      </c>
      <c r="AB24" t="s">
        <v>223</v>
      </c>
      <c r="AC24">
        <v>355412</v>
      </c>
      <c r="AD24">
        <v>355732</v>
      </c>
      <c r="AE24">
        <v>-1</v>
      </c>
      <c r="AF24" t="s">
        <v>224</v>
      </c>
      <c r="AG24" t="s">
        <v>225</v>
      </c>
      <c r="AH24" t="s">
        <v>222</v>
      </c>
      <c r="AI24" t="s">
        <v>220</v>
      </c>
      <c r="AJ24" t="s">
        <v>221</v>
      </c>
    </row>
    <row r="25" spans="1:36">
      <c r="A25" t="s">
        <v>212</v>
      </c>
      <c r="B25" t="s">
        <v>213</v>
      </c>
      <c r="C25">
        <v>353869</v>
      </c>
      <c r="D25">
        <v>356316</v>
      </c>
      <c r="E25">
        <v>1</v>
      </c>
      <c r="F25" t="s">
        <v>4293</v>
      </c>
      <c r="G25" t="s">
        <v>214</v>
      </c>
      <c r="H25" t="s">
        <v>215</v>
      </c>
      <c r="I25" t="s">
        <v>44</v>
      </c>
      <c r="J25">
        <v>20</v>
      </c>
      <c r="K25">
        <v>452</v>
      </c>
      <c r="L25">
        <v>453</v>
      </c>
      <c r="M25" s="6">
        <v>-0.30348565853404702</v>
      </c>
      <c r="N25" s="4">
        <f t="shared" si="0"/>
        <v>0</v>
      </c>
      <c r="O25" s="4">
        <f t="shared" si="15"/>
        <v>1</v>
      </c>
      <c r="P25" s="4">
        <f t="shared" si="12"/>
        <v>0</v>
      </c>
      <c r="Q25" s="4">
        <f t="shared" si="13"/>
        <v>0</v>
      </c>
      <c r="R25" s="4">
        <f t="shared" si="3"/>
        <v>0</v>
      </c>
      <c r="S25" s="4">
        <f t="shared" si="4"/>
        <v>0</v>
      </c>
      <c r="T25" s="4">
        <f t="shared" si="5"/>
        <v>0</v>
      </c>
      <c r="U25" s="4">
        <f t="shared" si="9"/>
        <v>0</v>
      </c>
      <c r="V25" s="4">
        <f t="shared" si="14"/>
        <v>0</v>
      </c>
      <c r="W25" s="4">
        <f t="shared" si="10"/>
        <v>0</v>
      </c>
      <c r="X25" s="4">
        <f t="shared" si="8"/>
        <v>1</v>
      </c>
      <c r="Y25" s="7">
        <v>3.8842939905840402E-7</v>
      </c>
      <c r="Z25">
        <v>1452</v>
      </c>
      <c r="AA25" t="s">
        <v>216</v>
      </c>
      <c r="AB25" t="s">
        <v>217</v>
      </c>
      <c r="AC25">
        <v>353900</v>
      </c>
      <c r="AD25">
        <v>355351</v>
      </c>
      <c r="AE25">
        <v>-1</v>
      </c>
      <c r="AF25" t="s">
        <v>218</v>
      </c>
      <c r="AG25" t="s">
        <v>219</v>
      </c>
      <c r="AH25" t="s">
        <v>216</v>
      </c>
      <c r="AI25" t="s">
        <v>220</v>
      </c>
      <c r="AJ25" t="s">
        <v>221</v>
      </c>
    </row>
    <row r="26" spans="1:36">
      <c r="A26" t="s">
        <v>230</v>
      </c>
      <c r="B26" t="s">
        <v>231</v>
      </c>
      <c r="C26">
        <v>3060225</v>
      </c>
      <c r="D26">
        <v>3060673</v>
      </c>
      <c r="E26">
        <v>-1</v>
      </c>
      <c r="F26" t="s">
        <v>105</v>
      </c>
      <c r="G26" t="s">
        <v>232</v>
      </c>
      <c r="H26" t="s">
        <v>233</v>
      </c>
      <c r="I26" t="s">
        <v>44</v>
      </c>
      <c r="J26">
        <v>21</v>
      </c>
      <c r="K26">
        <v>4276</v>
      </c>
      <c r="L26">
        <v>4277</v>
      </c>
      <c r="M26" s="6">
        <v>-0.51149457663808795</v>
      </c>
      <c r="N26" s="4">
        <f t="shared" si="0"/>
        <v>0</v>
      </c>
      <c r="O26" s="4">
        <f t="shared" si="15"/>
        <v>1</v>
      </c>
      <c r="P26" s="4">
        <f t="shared" si="12"/>
        <v>0</v>
      </c>
      <c r="Q26" s="4">
        <f t="shared" si="13"/>
        <v>0</v>
      </c>
      <c r="R26" s="4">
        <f t="shared" si="3"/>
        <v>0</v>
      </c>
      <c r="S26" s="4">
        <f t="shared" si="4"/>
        <v>0</v>
      </c>
      <c r="T26" s="4">
        <f t="shared" si="5"/>
        <v>0</v>
      </c>
      <c r="U26" s="4">
        <f t="shared" si="9"/>
        <v>0</v>
      </c>
      <c r="V26" s="4">
        <f t="shared" si="14"/>
        <v>0</v>
      </c>
      <c r="W26" s="4">
        <f t="shared" si="10"/>
        <v>0</v>
      </c>
      <c r="X26" s="4">
        <f t="shared" si="8"/>
        <v>1</v>
      </c>
      <c r="Y26" s="7">
        <v>2.4537869142511698E-19</v>
      </c>
      <c r="Z26">
        <v>279</v>
      </c>
      <c r="AA26" t="s">
        <v>234</v>
      </c>
      <c r="AB26" t="s">
        <v>235</v>
      </c>
      <c r="AC26">
        <v>3060395</v>
      </c>
      <c r="AD26">
        <v>3060673</v>
      </c>
      <c r="AE26">
        <v>1</v>
      </c>
      <c r="AF26" t="s">
        <v>236</v>
      </c>
      <c r="AG26" t="s">
        <v>237</v>
      </c>
      <c r="AH26" t="s">
        <v>234</v>
      </c>
      <c r="AI26" t="s">
        <v>27</v>
      </c>
      <c r="AJ26" t="s">
        <v>28</v>
      </c>
    </row>
    <row r="27" spans="1:36">
      <c r="A27" t="s">
        <v>238</v>
      </c>
      <c r="B27" t="s">
        <v>239</v>
      </c>
      <c r="C27">
        <v>3513628</v>
      </c>
      <c r="D27">
        <v>3513886</v>
      </c>
      <c r="E27">
        <v>1</v>
      </c>
      <c r="F27" t="s">
        <v>19</v>
      </c>
      <c r="G27" t="s">
        <v>240</v>
      </c>
      <c r="H27" t="s">
        <v>241</v>
      </c>
      <c r="I27" t="s">
        <v>44</v>
      </c>
      <c r="J27">
        <v>22</v>
      </c>
      <c r="K27">
        <v>4889</v>
      </c>
      <c r="L27">
        <v>4887</v>
      </c>
      <c r="M27" s="6">
        <v>-0.50245218771496702</v>
      </c>
      <c r="N27" s="4">
        <f t="shared" si="0"/>
        <v>0</v>
      </c>
      <c r="O27" s="4">
        <f t="shared" si="15"/>
        <v>1</v>
      </c>
      <c r="P27" s="4">
        <f t="shared" si="12"/>
        <v>0</v>
      </c>
      <c r="Q27" s="4">
        <f t="shared" si="13"/>
        <v>0</v>
      </c>
      <c r="R27" s="4">
        <f t="shared" si="3"/>
        <v>0</v>
      </c>
      <c r="S27" s="4">
        <f t="shared" si="4"/>
        <v>0</v>
      </c>
      <c r="T27" s="4">
        <f t="shared" si="5"/>
        <v>0</v>
      </c>
      <c r="U27" s="4">
        <f t="shared" si="9"/>
        <v>0</v>
      </c>
      <c r="V27" s="4">
        <f t="shared" si="14"/>
        <v>0</v>
      </c>
      <c r="W27" s="4">
        <f t="shared" si="10"/>
        <v>0</v>
      </c>
      <c r="X27" s="4">
        <f t="shared" si="8"/>
        <v>1</v>
      </c>
      <c r="Y27" s="7">
        <v>1.2967706619234499E-18</v>
      </c>
      <c r="Z27">
        <v>181</v>
      </c>
      <c r="AA27" t="s">
        <v>242</v>
      </c>
      <c r="AB27" t="s">
        <v>243</v>
      </c>
      <c r="AC27">
        <v>3512498</v>
      </c>
      <c r="AD27">
        <v>3513808</v>
      </c>
      <c r="AE27">
        <v>-1</v>
      </c>
      <c r="AF27" t="s">
        <v>244</v>
      </c>
      <c r="AG27" t="s">
        <v>245</v>
      </c>
      <c r="AH27" t="s">
        <v>242</v>
      </c>
      <c r="AI27" t="s">
        <v>246</v>
      </c>
      <c r="AJ27" t="s">
        <v>247</v>
      </c>
    </row>
    <row r="28" spans="1:36">
      <c r="A28" t="s">
        <v>248</v>
      </c>
      <c r="B28" t="s">
        <v>249</v>
      </c>
      <c r="C28">
        <v>1074350</v>
      </c>
      <c r="D28">
        <v>1074613</v>
      </c>
      <c r="E28">
        <v>-1</v>
      </c>
      <c r="F28" t="s">
        <v>105</v>
      </c>
      <c r="G28" t="s">
        <v>250</v>
      </c>
      <c r="H28" t="s">
        <v>251</v>
      </c>
      <c r="I28" t="s">
        <v>116</v>
      </c>
      <c r="J28">
        <v>23</v>
      </c>
      <c r="K28">
        <v>1398</v>
      </c>
      <c r="L28">
        <v>1399</v>
      </c>
      <c r="M28" s="6">
        <v>-0.69425315975357205</v>
      </c>
      <c r="N28" s="4">
        <f t="shared" si="0"/>
        <v>0</v>
      </c>
      <c r="O28" s="4">
        <v>1</v>
      </c>
      <c r="P28" s="4">
        <f t="shared" si="12"/>
        <v>0</v>
      </c>
      <c r="Q28" s="4">
        <f t="shared" si="13"/>
        <v>0</v>
      </c>
      <c r="R28" s="4">
        <f t="shared" si="3"/>
        <v>0</v>
      </c>
      <c r="S28" s="4">
        <f t="shared" si="4"/>
        <v>0</v>
      </c>
      <c r="T28" s="4">
        <f t="shared" si="5"/>
        <v>0</v>
      </c>
      <c r="U28" s="4">
        <f t="shared" si="9"/>
        <v>0</v>
      </c>
      <c r="V28" s="4">
        <f t="shared" si="14"/>
        <v>0</v>
      </c>
      <c r="W28" s="4">
        <f t="shared" si="10"/>
        <v>0</v>
      </c>
      <c r="X28" s="4">
        <f t="shared" si="8"/>
        <v>1</v>
      </c>
      <c r="Y28" s="7">
        <v>5.1223499394510598E-40</v>
      </c>
      <c r="Z28">
        <v>192</v>
      </c>
      <c r="AA28" t="s">
        <v>252</v>
      </c>
      <c r="AB28" t="s">
        <v>253</v>
      </c>
      <c r="AC28">
        <v>1074381</v>
      </c>
      <c r="AD28">
        <v>1074572</v>
      </c>
      <c r="AE28">
        <v>1</v>
      </c>
      <c r="AF28" t="s">
        <v>254</v>
      </c>
      <c r="AG28" t="s">
        <v>255</v>
      </c>
      <c r="AH28" t="s">
        <v>252</v>
      </c>
      <c r="AI28" t="s">
        <v>27</v>
      </c>
      <c r="AJ28" t="s">
        <v>28</v>
      </c>
    </row>
    <row r="29" spans="1:36">
      <c r="A29" t="s">
        <v>256</v>
      </c>
      <c r="B29" t="s">
        <v>257</v>
      </c>
      <c r="C29">
        <v>3032421</v>
      </c>
      <c r="D29">
        <v>3032763</v>
      </c>
      <c r="E29">
        <v>1</v>
      </c>
      <c r="F29" t="s">
        <v>105</v>
      </c>
      <c r="G29" t="s">
        <v>258</v>
      </c>
      <c r="H29" t="s">
        <v>259</v>
      </c>
      <c r="I29" t="s">
        <v>44</v>
      </c>
      <c r="J29">
        <v>24</v>
      </c>
      <c r="K29">
        <v>4232</v>
      </c>
      <c r="L29">
        <v>4231</v>
      </c>
      <c r="M29" s="6">
        <v>-0.79169109805002003</v>
      </c>
      <c r="N29" s="4">
        <f t="shared" si="0"/>
        <v>0</v>
      </c>
      <c r="O29" s="4">
        <f t="shared" ref="O29:O35" si="16">IF(I29="SigA",1,0)</f>
        <v>1</v>
      </c>
      <c r="P29" s="4">
        <f t="shared" si="12"/>
        <v>0</v>
      </c>
      <c r="Q29" s="4">
        <f t="shared" si="13"/>
        <v>0</v>
      </c>
      <c r="R29" s="4">
        <f t="shared" si="3"/>
        <v>0</v>
      </c>
      <c r="S29" s="4">
        <f t="shared" si="4"/>
        <v>0</v>
      </c>
      <c r="T29" s="4">
        <f t="shared" si="5"/>
        <v>0</v>
      </c>
      <c r="U29" s="4">
        <f t="shared" si="9"/>
        <v>0</v>
      </c>
      <c r="V29" s="4">
        <f t="shared" si="14"/>
        <v>0</v>
      </c>
      <c r="W29" s="4">
        <f t="shared" si="10"/>
        <v>0</v>
      </c>
      <c r="X29" s="4">
        <f t="shared" si="8"/>
        <v>1</v>
      </c>
      <c r="Y29" s="7">
        <v>4.4349607001886599E-59</v>
      </c>
      <c r="Z29">
        <v>343</v>
      </c>
      <c r="AA29" t="s">
        <v>117</v>
      </c>
      <c r="AB29" t="s">
        <v>118</v>
      </c>
      <c r="AC29">
        <v>3032417</v>
      </c>
      <c r="AD29">
        <v>3033040</v>
      </c>
      <c r="AE29">
        <v>-1</v>
      </c>
      <c r="AF29" t="s">
        <v>119</v>
      </c>
      <c r="AG29" t="s">
        <v>120</v>
      </c>
    </row>
    <row r="30" spans="1:36">
      <c r="A30" t="s">
        <v>260</v>
      </c>
      <c r="B30" t="s">
        <v>261</v>
      </c>
      <c r="C30">
        <v>25655</v>
      </c>
      <c r="D30">
        <v>25851</v>
      </c>
      <c r="E30">
        <v>1</v>
      </c>
      <c r="F30" t="s">
        <v>19</v>
      </c>
      <c r="G30" t="s">
        <v>262</v>
      </c>
      <c r="H30" t="s">
        <v>263</v>
      </c>
      <c r="I30" t="s">
        <v>44</v>
      </c>
      <c r="J30">
        <v>25</v>
      </c>
      <c r="K30">
        <v>34</v>
      </c>
      <c r="L30">
        <v>33</v>
      </c>
      <c r="M30" s="6">
        <v>9.6546810160837798E-2</v>
      </c>
      <c r="N30" s="4">
        <f t="shared" si="0"/>
        <v>1</v>
      </c>
      <c r="O30" s="4">
        <f t="shared" si="16"/>
        <v>1</v>
      </c>
      <c r="P30" s="4">
        <f t="shared" si="12"/>
        <v>0</v>
      </c>
      <c r="Q30" s="4">
        <f t="shared" si="13"/>
        <v>0</v>
      </c>
      <c r="R30" s="4">
        <f t="shared" si="3"/>
        <v>0</v>
      </c>
      <c r="S30" s="4">
        <f t="shared" si="4"/>
        <v>0</v>
      </c>
      <c r="T30" s="4">
        <f t="shared" si="5"/>
        <v>0</v>
      </c>
      <c r="U30" s="4">
        <f t="shared" si="9"/>
        <v>0</v>
      </c>
      <c r="V30" s="4">
        <f t="shared" si="14"/>
        <v>0</v>
      </c>
      <c r="W30" s="4">
        <f t="shared" si="10"/>
        <v>0</v>
      </c>
      <c r="X30" s="4">
        <f t="shared" si="8"/>
        <v>1</v>
      </c>
      <c r="Y30" s="6">
        <v>0.114151737749493</v>
      </c>
      <c r="Z30">
        <v>112</v>
      </c>
      <c r="AA30" t="s">
        <v>264</v>
      </c>
      <c r="AB30" t="s">
        <v>265</v>
      </c>
      <c r="AC30">
        <v>25221</v>
      </c>
      <c r="AD30">
        <v>25766</v>
      </c>
      <c r="AE30">
        <v>-1</v>
      </c>
      <c r="AF30" t="s">
        <v>266</v>
      </c>
      <c r="AG30" t="s">
        <v>267</v>
      </c>
      <c r="AH30" t="s">
        <v>264</v>
      </c>
      <c r="AI30" t="s">
        <v>268</v>
      </c>
      <c r="AJ30" t="s">
        <v>269</v>
      </c>
    </row>
    <row r="31" spans="1:36">
      <c r="A31" t="s">
        <v>270</v>
      </c>
      <c r="B31" t="s">
        <v>271</v>
      </c>
      <c r="C31">
        <v>551074</v>
      </c>
      <c r="D31">
        <v>551518</v>
      </c>
      <c r="E31">
        <v>1</v>
      </c>
      <c r="F31" t="s">
        <v>19</v>
      </c>
      <c r="G31" t="s">
        <v>272</v>
      </c>
      <c r="H31" t="s">
        <v>273</v>
      </c>
      <c r="I31" t="s">
        <v>44</v>
      </c>
      <c r="J31">
        <v>26</v>
      </c>
      <c r="K31">
        <v>695</v>
      </c>
      <c r="L31">
        <v>694</v>
      </c>
      <c r="M31" s="6">
        <v>0.70327972625798696</v>
      </c>
      <c r="N31" s="4">
        <f t="shared" si="0"/>
        <v>1</v>
      </c>
      <c r="O31" s="4">
        <f t="shared" si="16"/>
        <v>1</v>
      </c>
      <c r="P31" s="4">
        <f t="shared" si="12"/>
        <v>0</v>
      </c>
      <c r="Q31" s="4">
        <f t="shared" si="13"/>
        <v>0</v>
      </c>
      <c r="R31" s="4">
        <f t="shared" si="3"/>
        <v>0</v>
      </c>
      <c r="S31" s="4">
        <f t="shared" si="4"/>
        <v>0</v>
      </c>
      <c r="T31" s="4">
        <f t="shared" si="5"/>
        <v>0</v>
      </c>
      <c r="U31" s="4">
        <f t="shared" si="9"/>
        <v>0</v>
      </c>
      <c r="V31" s="4">
        <f t="shared" si="14"/>
        <v>0</v>
      </c>
      <c r="W31" s="4">
        <f t="shared" si="10"/>
        <v>0</v>
      </c>
      <c r="X31" s="4">
        <f t="shared" si="8"/>
        <v>1</v>
      </c>
      <c r="Y31" s="7">
        <v>1.88168608912076E-41</v>
      </c>
      <c r="Z31">
        <v>186</v>
      </c>
      <c r="AA31" t="s">
        <v>274</v>
      </c>
      <c r="AB31" t="s">
        <v>275</v>
      </c>
      <c r="AC31">
        <v>550240</v>
      </c>
      <c r="AD31">
        <v>551259</v>
      </c>
      <c r="AE31">
        <v>-1</v>
      </c>
      <c r="AF31" t="s">
        <v>276</v>
      </c>
      <c r="AG31" t="s">
        <v>277</v>
      </c>
      <c r="AH31" t="s">
        <v>274</v>
      </c>
      <c r="AI31" t="s">
        <v>268</v>
      </c>
      <c r="AJ31" t="s">
        <v>269</v>
      </c>
    </row>
    <row r="32" spans="1:36">
      <c r="A32" t="s">
        <v>278</v>
      </c>
      <c r="B32" t="s">
        <v>279</v>
      </c>
      <c r="C32">
        <v>1900515</v>
      </c>
      <c r="D32">
        <v>1901611</v>
      </c>
      <c r="E32">
        <v>1</v>
      </c>
      <c r="F32" t="s">
        <v>41</v>
      </c>
      <c r="G32" t="s">
        <v>280</v>
      </c>
      <c r="H32" t="s">
        <v>281</v>
      </c>
      <c r="I32" t="s">
        <v>44</v>
      </c>
      <c r="J32">
        <v>27</v>
      </c>
      <c r="K32">
        <v>2496</v>
      </c>
      <c r="L32">
        <v>2498</v>
      </c>
      <c r="M32" s="6">
        <v>-0.266961200384908</v>
      </c>
      <c r="N32" s="4">
        <f t="shared" si="0"/>
        <v>0</v>
      </c>
      <c r="O32" s="4">
        <f t="shared" si="16"/>
        <v>1</v>
      </c>
      <c r="P32" s="4">
        <f t="shared" si="12"/>
        <v>0</v>
      </c>
      <c r="Q32" s="4">
        <f t="shared" si="13"/>
        <v>0</v>
      </c>
      <c r="R32" s="4">
        <f t="shared" si="3"/>
        <v>0</v>
      </c>
      <c r="S32" s="4">
        <f t="shared" si="4"/>
        <v>0</v>
      </c>
      <c r="T32" s="4">
        <f t="shared" si="5"/>
        <v>0</v>
      </c>
      <c r="U32" s="4">
        <f t="shared" si="9"/>
        <v>0</v>
      </c>
      <c r="V32" s="4">
        <f t="shared" si="14"/>
        <v>0</v>
      </c>
      <c r="W32" s="4">
        <f t="shared" si="10"/>
        <v>0</v>
      </c>
      <c r="X32" s="4">
        <f t="shared" si="8"/>
        <v>1</v>
      </c>
      <c r="Y32" s="7">
        <v>9.0410120809984199E-6</v>
      </c>
      <c r="Z32">
        <v>261</v>
      </c>
      <c r="AA32" t="s">
        <v>282</v>
      </c>
      <c r="AB32" t="s">
        <v>283</v>
      </c>
      <c r="AC32">
        <v>1901117</v>
      </c>
      <c r="AD32">
        <v>1901377</v>
      </c>
      <c r="AE32">
        <v>-1</v>
      </c>
      <c r="AF32" t="s">
        <v>284</v>
      </c>
      <c r="AG32" t="s">
        <v>285</v>
      </c>
      <c r="AH32" t="s">
        <v>282</v>
      </c>
      <c r="AI32" t="s">
        <v>210</v>
      </c>
      <c r="AJ32" t="s">
        <v>211</v>
      </c>
    </row>
    <row r="33" spans="1:36">
      <c r="A33" t="s">
        <v>286</v>
      </c>
      <c r="B33" t="s">
        <v>287</v>
      </c>
      <c r="C33">
        <v>746000</v>
      </c>
      <c r="D33">
        <v>747189</v>
      </c>
      <c r="E33">
        <v>1</v>
      </c>
      <c r="F33" t="s">
        <v>4293</v>
      </c>
      <c r="G33" t="s">
        <v>288</v>
      </c>
      <c r="H33" t="s">
        <v>289</v>
      </c>
      <c r="I33" t="s">
        <v>44</v>
      </c>
      <c r="J33">
        <v>28</v>
      </c>
      <c r="K33">
        <v>962</v>
      </c>
      <c r="L33">
        <v>965</v>
      </c>
      <c r="M33" s="6">
        <v>-0.13521585912737499</v>
      </c>
      <c r="N33" s="4">
        <f t="shared" si="0"/>
        <v>0</v>
      </c>
      <c r="O33" s="4">
        <f t="shared" si="16"/>
        <v>1</v>
      </c>
      <c r="P33" s="4">
        <f t="shared" si="12"/>
        <v>0</v>
      </c>
      <c r="Q33" s="4">
        <f t="shared" si="13"/>
        <v>0</v>
      </c>
      <c r="R33" s="4">
        <f t="shared" si="3"/>
        <v>0</v>
      </c>
      <c r="S33" s="4">
        <f t="shared" si="4"/>
        <v>0</v>
      </c>
      <c r="T33" s="4">
        <f t="shared" si="5"/>
        <v>0</v>
      </c>
      <c r="U33" s="4">
        <f t="shared" si="9"/>
        <v>0</v>
      </c>
      <c r="V33" s="4">
        <f t="shared" si="14"/>
        <v>0</v>
      </c>
      <c r="W33" s="4">
        <f t="shared" si="10"/>
        <v>0</v>
      </c>
      <c r="X33" s="4">
        <f t="shared" si="8"/>
        <v>1</v>
      </c>
      <c r="Y33" s="6">
        <v>2.6584065188277699E-2</v>
      </c>
      <c r="Z33">
        <v>111</v>
      </c>
      <c r="AA33" t="s">
        <v>298</v>
      </c>
      <c r="AB33" t="s">
        <v>299</v>
      </c>
      <c r="AC33">
        <v>747079</v>
      </c>
      <c r="AD33">
        <v>747534</v>
      </c>
      <c r="AE33">
        <v>-1</v>
      </c>
      <c r="AF33" t="s">
        <v>300</v>
      </c>
      <c r="AG33" t="s">
        <v>301</v>
      </c>
      <c r="AH33" t="s">
        <v>298</v>
      </c>
      <c r="AI33" t="s">
        <v>27</v>
      </c>
      <c r="AJ33" t="s">
        <v>28</v>
      </c>
    </row>
    <row r="34" spans="1:36">
      <c r="A34" t="s">
        <v>286</v>
      </c>
      <c r="B34" t="s">
        <v>287</v>
      </c>
      <c r="C34">
        <v>746000</v>
      </c>
      <c r="D34">
        <v>747189</v>
      </c>
      <c r="E34">
        <v>1</v>
      </c>
      <c r="F34" t="s">
        <v>4293</v>
      </c>
      <c r="G34" t="s">
        <v>288</v>
      </c>
      <c r="H34" t="s">
        <v>289</v>
      </c>
      <c r="I34" t="s">
        <v>44</v>
      </c>
      <c r="J34">
        <v>28</v>
      </c>
      <c r="K34">
        <v>962</v>
      </c>
      <c r="L34">
        <v>964</v>
      </c>
      <c r="M34" s="6">
        <v>-0.31772874570145598</v>
      </c>
      <c r="N34" s="4">
        <f t="shared" si="0"/>
        <v>0</v>
      </c>
      <c r="O34" s="4">
        <f t="shared" si="16"/>
        <v>1</v>
      </c>
      <c r="P34" s="4">
        <f t="shared" si="12"/>
        <v>0</v>
      </c>
      <c r="Q34" s="4">
        <f t="shared" si="13"/>
        <v>0</v>
      </c>
      <c r="R34" s="4">
        <f t="shared" si="3"/>
        <v>0</v>
      </c>
      <c r="S34" s="4">
        <f t="shared" si="4"/>
        <v>0</v>
      </c>
      <c r="T34" s="4">
        <f t="shared" ref="T34:T66" si="17">IF(I34="SigEF",1,0)</f>
        <v>0</v>
      </c>
      <c r="U34" s="4">
        <f t="shared" si="9"/>
        <v>0</v>
      </c>
      <c r="V34" s="4">
        <f t="shared" si="14"/>
        <v>0</v>
      </c>
      <c r="W34" s="4">
        <f t="shared" si="10"/>
        <v>0</v>
      </c>
      <c r="X34" s="4">
        <f t="shared" si="8"/>
        <v>1</v>
      </c>
      <c r="Y34" s="7">
        <v>1.00672376827463E-7</v>
      </c>
      <c r="Z34">
        <v>207</v>
      </c>
      <c r="AA34" t="s">
        <v>294</v>
      </c>
      <c r="AB34" t="s">
        <v>295</v>
      </c>
      <c r="AC34">
        <v>746633</v>
      </c>
      <c r="AD34">
        <v>746839</v>
      </c>
      <c r="AE34">
        <v>-1</v>
      </c>
      <c r="AF34" t="s">
        <v>296</v>
      </c>
      <c r="AG34" t="s">
        <v>297</v>
      </c>
      <c r="AH34" t="s">
        <v>294</v>
      </c>
      <c r="AI34" t="s">
        <v>27</v>
      </c>
      <c r="AJ34" t="s">
        <v>28</v>
      </c>
    </row>
    <row r="35" spans="1:36">
      <c r="A35" t="s">
        <v>286</v>
      </c>
      <c r="B35" t="s">
        <v>287</v>
      </c>
      <c r="C35">
        <v>746000</v>
      </c>
      <c r="D35">
        <v>747189</v>
      </c>
      <c r="E35">
        <v>1</v>
      </c>
      <c r="F35" t="s">
        <v>4293</v>
      </c>
      <c r="G35" t="s">
        <v>288</v>
      </c>
      <c r="H35" t="s">
        <v>289</v>
      </c>
      <c r="I35" t="s">
        <v>44</v>
      </c>
      <c r="J35">
        <v>28</v>
      </c>
      <c r="K35">
        <v>962</v>
      </c>
      <c r="L35">
        <v>963</v>
      </c>
      <c r="M35" s="6">
        <v>-0.41772847620445203</v>
      </c>
      <c r="N35" s="4">
        <f t="shared" si="0"/>
        <v>0</v>
      </c>
      <c r="O35" s="4">
        <f t="shared" si="16"/>
        <v>1</v>
      </c>
      <c r="P35" s="4">
        <f t="shared" si="12"/>
        <v>0</v>
      </c>
      <c r="Q35" s="4">
        <f t="shared" si="13"/>
        <v>0</v>
      </c>
      <c r="R35" s="4">
        <f t="shared" si="3"/>
        <v>0</v>
      </c>
      <c r="S35" s="4">
        <f t="shared" si="4"/>
        <v>0</v>
      </c>
      <c r="T35" s="4">
        <f t="shared" si="17"/>
        <v>0</v>
      </c>
      <c r="U35" s="4">
        <f t="shared" ref="U35:U69" si="18">IF(I35="SigGF",1,0)</f>
        <v>0</v>
      </c>
      <c r="V35" s="4">
        <f t="shared" si="14"/>
        <v>0</v>
      </c>
      <c r="W35" s="4">
        <f t="shared" si="10"/>
        <v>0</v>
      </c>
      <c r="X35" s="4">
        <f t="shared" si="8"/>
        <v>1</v>
      </c>
      <c r="Y35" s="7">
        <v>8.7496042226687003E-13</v>
      </c>
      <c r="Z35">
        <v>306</v>
      </c>
      <c r="AA35" t="s">
        <v>290</v>
      </c>
      <c r="AB35" t="s">
        <v>291</v>
      </c>
      <c r="AC35">
        <v>746261</v>
      </c>
      <c r="AD35">
        <v>746566</v>
      </c>
      <c r="AE35">
        <v>-1</v>
      </c>
      <c r="AF35" t="s">
        <v>292</v>
      </c>
      <c r="AG35" t="s">
        <v>293</v>
      </c>
      <c r="AH35" t="s">
        <v>290</v>
      </c>
      <c r="AI35" t="s">
        <v>27</v>
      </c>
      <c r="AJ35" t="s">
        <v>28</v>
      </c>
    </row>
    <row r="36" spans="1:36">
      <c r="A36" t="s">
        <v>302</v>
      </c>
      <c r="B36" t="s">
        <v>303</v>
      </c>
      <c r="C36">
        <v>1207812</v>
      </c>
      <c r="D36">
        <v>1208152</v>
      </c>
      <c r="E36">
        <v>1</v>
      </c>
      <c r="F36" t="s">
        <v>105</v>
      </c>
      <c r="G36" t="s">
        <v>304</v>
      </c>
      <c r="H36" t="s">
        <v>305</v>
      </c>
      <c r="I36" t="s">
        <v>69</v>
      </c>
      <c r="J36">
        <v>29</v>
      </c>
      <c r="K36">
        <v>1579</v>
      </c>
      <c r="L36">
        <v>1580</v>
      </c>
      <c r="M36" s="6">
        <v>-0.34349942363230701</v>
      </c>
      <c r="N36" s="4">
        <f t="shared" si="0"/>
        <v>0</v>
      </c>
      <c r="O36" s="4">
        <v>1</v>
      </c>
      <c r="P36" s="4">
        <f t="shared" si="12"/>
        <v>0</v>
      </c>
      <c r="Q36" s="4">
        <f t="shared" si="13"/>
        <v>0</v>
      </c>
      <c r="R36" s="4">
        <f t="shared" si="3"/>
        <v>0</v>
      </c>
      <c r="S36" s="4">
        <f t="shared" si="4"/>
        <v>0</v>
      </c>
      <c r="T36" s="4">
        <f t="shared" si="17"/>
        <v>0</v>
      </c>
      <c r="U36" s="4">
        <f t="shared" si="18"/>
        <v>0</v>
      </c>
      <c r="V36" s="4">
        <f t="shared" si="14"/>
        <v>0</v>
      </c>
      <c r="W36" s="4">
        <f t="shared" si="10"/>
        <v>0</v>
      </c>
      <c r="X36" s="4">
        <f t="shared" si="8"/>
        <v>1</v>
      </c>
      <c r="Y36" s="7">
        <v>7.2712882779174502E-9</v>
      </c>
      <c r="Z36">
        <v>240</v>
      </c>
      <c r="AA36" t="s">
        <v>306</v>
      </c>
      <c r="AB36" t="s">
        <v>307</v>
      </c>
      <c r="AC36">
        <v>1207818</v>
      </c>
      <c r="AD36">
        <v>1208057</v>
      </c>
      <c r="AE36">
        <v>-1</v>
      </c>
      <c r="AF36" t="s">
        <v>308</v>
      </c>
      <c r="AG36" t="s">
        <v>309</v>
      </c>
      <c r="AH36" t="s">
        <v>306</v>
      </c>
      <c r="AI36" t="s">
        <v>27</v>
      </c>
      <c r="AJ36" t="s">
        <v>28</v>
      </c>
    </row>
    <row r="37" spans="1:36">
      <c r="A37" t="s">
        <v>310</v>
      </c>
      <c r="B37" t="s">
        <v>311</v>
      </c>
      <c r="C37">
        <v>2467979</v>
      </c>
      <c r="D37">
        <v>2468158</v>
      </c>
      <c r="E37">
        <v>-1</v>
      </c>
      <c r="F37" t="s">
        <v>163</v>
      </c>
      <c r="G37" t="s">
        <v>312</v>
      </c>
      <c r="H37" t="s">
        <v>313</v>
      </c>
      <c r="I37" t="s">
        <v>44</v>
      </c>
      <c r="J37">
        <v>30</v>
      </c>
      <c r="K37">
        <v>3391</v>
      </c>
      <c r="L37">
        <v>3390</v>
      </c>
      <c r="M37" s="6">
        <v>-0.38632421151235602</v>
      </c>
      <c r="N37" s="4">
        <f t="shared" si="0"/>
        <v>0</v>
      </c>
      <c r="O37" s="4">
        <f>IF(I37="SigA",1,0)</f>
        <v>1</v>
      </c>
      <c r="P37" s="4">
        <f t="shared" si="12"/>
        <v>0</v>
      </c>
      <c r="Q37" s="4">
        <f t="shared" si="13"/>
        <v>0</v>
      </c>
      <c r="R37" s="4">
        <f t="shared" si="3"/>
        <v>0</v>
      </c>
      <c r="S37" s="4">
        <f t="shared" si="4"/>
        <v>0</v>
      </c>
      <c r="T37" s="4">
        <f t="shared" si="17"/>
        <v>0</v>
      </c>
      <c r="U37" s="4">
        <f t="shared" si="18"/>
        <v>0</v>
      </c>
      <c r="V37" s="4">
        <f t="shared" si="14"/>
        <v>0</v>
      </c>
      <c r="W37" s="4">
        <f t="shared" si="10"/>
        <v>0</v>
      </c>
      <c r="X37" s="4">
        <f t="shared" si="8"/>
        <v>1</v>
      </c>
      <c r="Y37" s="7">
        <v>5.2646499880674101E-11</v>
      </c>
      <c r="Z37">
        <v>180</v>
      </c>
      <c r="AA37" t="s">
        <v>314</v>
      </c>
      <c r="AB37" t="s">
        <v>315</v>
      </c>
      <c r="AC37">
        <v>2467971</v>
      </c>
      <c r="AD37">
        <v>2468162</v>
      </c>
      <c r="AE37">
        <v>1</v>
      </c>
      <c r="AF37" t="s">
        <v>316</v>
      </c>
      <c r="AG37" t="s">
        <v>317</v>
      </c>
      <c r="AH37" t="s">
        <v>314</v>
      </c>
      <c r="AI37" t="s">
        <v>27</v>
      </c>
      <c r="AJ37" t="s">
        <v>28</v>
      </c>
    </row>
    <row r="38" spans="1:36">
      <c r="A38" t="s">
        <v>318</v>
      </c>
      <c r="B38" t="s">
        <v>319</v>
      </c>
      <c r="C38">
        <v>2983096</v>
      </c>
      <c r="D38">
        <v>2984281</v>
      </c>
      <c r="E38">
        <v>-1</v>
      </c>
      <c r="F38" t="s">
        <v>105</v>
      </c>
      <c r="G38" t="s">
        <v>320</v>
      </c>
      <c r="H38" t="s">
        <v>321</v>
      </c>
      <c r="J38">
        <v>31</v>
      </c>
      <c r="K38">
        <v>4155</v>
      </c>
      <c r="L38">
        <v>4156</v>
      </c>
      <c r="M38" s="6">
        <v>-0.73323145377324295</v>
      </c>
      <c r="N38" s="4">
        <f t="shared" si="0"/>
        <v>0</v>
      </c>
      <c r="O38" s="4">
        <f>IF(I38="SigA",1,0)</f>
        <v>0</v>
      </c>
      <c r="P38" s="4">
        <f t="shared" si="12"/>
        <v>0</v>
      </c>
      <c r="Q38" s="4">
        <f t="shared" si="13"/>
        <v>0</v>
      </c>
      <c r="R38" s="4">
        <f t="shared" si="3"/>
        <v>0</v>
      </c>
      <c r="S38" s="4">
        <f t="shared" si="4"/>
        <v>0</v>
      </c>
      <c r="T38" s="4">
        <f t="shared" si="17"/>
        <v>0</v>
      </c>
      <c r="U38" s="4">
        <f t="shared" si="18"/>
        <v>0</v>
      </c>
      <c r="V38" s="4">
        <f t="shared" si="14"/>
        <v>0</v>
      </c>
      <c r="W38" s="4">
        <f t="shared" si="10"/>
        <v>0</v>
      </c>
      <c r="X38" s="4">
        <f t="shared" si="8"/>
        <v>0</v>
      </c>
      <c r="Y38" s="7">
        <v>1.2530895122834601E-46</v>
      </c>
      <c r="Z38">
        <v>1116</v>
      </c>
      <c r="AA38" t="s">
        <v>322</v>
      </c>
      <c r="AB38" t="s">
        <v>323</v>
      </c>
      <c r="AC38">
        <v>2983164</v>
      </c>
      <c r="AD38">
        <v>2984279</v>
      </c>
      <c r="AE38">
        <v>1</v>
      </c>
      <c r="AF38" t="s">
        <v>324</v>
      </c>
      <c r="AG38" t="s">
        <v>325</v>
      </c>
      <c r="AH38" t="s">
        <v>322</v>
      </c>
      <c r="AI38" t="s">
        <v>210</v>
      </c>
      <c r="AJ38" t="s">
        <v>211</v>
      </c>
    </row>
    <row r="39" spans="1:36">
      <c r="A39" t="s">
        <v>326</v>
      </c>
      <c r="B39" t="s">
        <v>327</v>
      </c>
      <c r="C39">
        <v>159779</v>
      </c>
      <c r="D39">
        <v>160673</v>
      </c>
      <c r="E39">
        <v>1</v>
      </c>
      <c r="F39" t="s">
        <v>105</v>
      </c>
      <c r="G39" t="s">
        <v>328</v>
      </c>
      <c r="H39" t="s">
        <v>329</v>
      </c>
      <c r="I39" t="s">
        <v>44</v>
      </c>
      <c r="J39">
        <v>32</v>
      </c>
      <c r="K39">
        <v>224</v>
      </c>
      <c r="L39">
        <v>223</v>
      </c>
      <c r="M39" s="6">
        <v>-2.6735901031407501E-2</v>
      </c>
      <c r="N39" s="4">
        <f t="shared" si="0"/>
        <v>0</v>
      </c>
      <c r="O39" s="4">
        <f>IF(I39="SigA",1,0)</f>
        <v>1</v>
      </c>
      <c r="P39" s="4">
        <f t="shared" si="12"/>
        <v>0</v>
      </c>
      <c r="Q39" s="4">
        <f t="shared" si="13"/>
        <v>0</v>
      </c>
      <c r="R39" s="4">
        <f t="shared" si="3"/>
        <v>0</v>
      </c>
      <c r="S39" s="4">
        <f t="shared" si="4"/>
        <v>0</v>
      </c>
      <c r="T39" s="4">
        <f t="shared" si="17"/>
        <v>0</v>
      </c>
      <c r="U39" s="4">
        <f t="shared" si="18"/>
        <v>0</v>
      </c>
      <c r="V39" s="4">
        <f t="shared" si="14"/>
        <v>0</v>
      </c>
      <c r="W39" s="4">
        <f t="shared" si="10"/>
        <v>0</v>
      </c>
      <c r="X39" s="4">
        <f t="shared" si="8"/>
        <v>1</v>
      </c>
      <c r="Y39" s="6">
        <v>0.66244686066843605</v>
      </c>
      <c r="Z39">
        <v>765</v>
      </c>
      <c r="AA39" t="s">
        <v>330</v>
      </c>
      <c r="AB39" t="s">
        <v>331</v>
      </c>
      <c r="AC39">
        <v>159779</v>
      </c>
      <c r="AD39">
        <v>160543</v>
      </c>
      <c r="AE39">
        <v>-1</v>
      </c>
      <c r="AF39" t="s">
        <v>332</v>
      </c>
      <c r="AG39" t="s">
        <v>333</v>
      </c>
      <c r="AH39" t="s">
        <v>334</v>
      </c>
      <c r="AI39" t="s">
        <v>210</v>
      </c>
      <c r="AJ39" t="s">
        <v>211</v>
      </c>
    </row>
    <row r="40" spans="1:36">
      <c r="A40" t="s">
        <v>335</v>
      </c>
      <c r="B40" t="s">
        <v>336</v>
      </c>
      <c r="C40">
        <v>3388009</v>
      </c>
      <c r="D40">
        <v>3388287</v>
      </c>
      <c r="E40">
        <v>-1</v>
      </c>
      <c r="F40" t="s">
        <v>19</v>
      </c>
      <c r="G40" t="s">
        <v>337</v>
      </c>
      <c r="H40" t="s">
        <v>338</v>
      </c>
      <c r="I40" t="s">
        <v>339</v>
      </c>
      <c r="J40">
        <v>33</v>
      </c>
      <c r="K40">
        <v>4726</v>
      </c>
      <c r="L40">
        <v>4727</v>
      </c>
      <c r="M40" s="6">
        <v>-0.128326996122899</v>
      </c>
      <c r="N40" s="4">
        <f t="shared" si="0"/>
        <v>0</v>
      </c>
      <c r="O40" s="4">
        <v>1</v>
      </c>
      <c r="P40" s="4">
        <f t="shared" si="12"/>
        <v>0</v>
      </c>
      <c r="Q40" s="4">
        <v>1</v>
      </c>
      <c r="R40" s="4">
        <v>1</v>
      </c>
      <c r="S40" s="4">
        <f t="shared" si="4"/>
        <v>0</v>
      </c>
      <c r="T40" s="4">
        <f t="shared" si="17"/>
        <v>0</v>
      </c>
      <c r="U40" s="4">
        <f t="shared" si="18"/>
        <v>0</v>
      </c>
      <c r="V40" s="4">
        <f t="shared" si="14"/>
        <v>0</v>
      </c>
      <c r="W40" s="4">
        <f t="shared" si="10"/>
        <v>0</v>
      </c>
      <c r="X40" s="4">
        <f t="shared" si="8"/>
        <v>3</v>
      </c>
      <c r="Y40" s="6">
        <v>3.5411332462010801E-2</v>
      </c>
      <c r="Z40">
        <v>175</v>
      </c>
      <c r="AA40" t="s">
        <v>340</v>
      </c>
      <c r="AB40" t="s">
        <v>341</v>
      </c>
      <c r="AC40">
        <v>3388113</v>
      </c>
      <c r="AD40">
        <v>3388988</v>
      </c>
      <c r="AE40">
        <v>1</v>
      </c>
      <c r="AF40" t="s">
        <v>342</v>
      </c>
      <c r="AG40" t="s">
        <v>343</v>
      </c>
      <c r="AH40" t="s">
        <v>340</v>
      </c>
      <c r="AI40" t="s">
        <v>27</v>
      </c>
      <c r="AJ40" t="s">
        <v>28</v>
      </c>
    </row>
    <row r="41" spans="1:36">
      <c r="A41" t="s">
        <v>344</v>
      </c>
      <c r="B41" t="s">
        <v>345</v>
      </c>
      <c r="C41">
        <v>3388289</v>
      </c>
      <c r="D41">
        <v>3388830</v>
      </c>
      <c r="E41">
        <v>-1</v>
      </c>
      <c r="F41" t="s">
        <v>19</v>
      </c>
      <c r="G41" t="s">
        <v>346</v>
      </c>
      <c r="H41" t="s">
        <v>347</v>
      </c>
      <c r="I41" t="s">
        <v>348</v>
      </c>
      <c r="J41">
        <v>34</v>
      </c>
      <c r="K41">
        <v>4728</v>
      </c>
      <c r="L41">
        <v>4727</v>
      </c>
      <c r="M41" s="6">
        <v>-0.341746670828522</v>
      </c>
      <c r="N41" s="4">
        <f t="shared" si="0"/>
        <v>0</v>
      </c>
      <c r="O41" s="4">
        <v>1</v>
      </c>
      <c r="P41" s="4">
        <f t="shared" si="12"/>
        <v>0</v>
      </c>
      <c r="Q41" s="4">
        <v>1</v>
      </c>
      <c r="R41" s="4">
        <v>1</v>
      </c>
      <c r="S41" s="4">
        <f t="shared" si="4"/>
        <v>0</v>
      </c>
      <c r="T41" s="4">
        <f t="shared" si="17"/>
        <v>0</v>
      </c>
      <c r="U41" s="4">
        <f t="shared" si="18"/>
        <v>0</v>
      </c>
      <c r="V41" s="4">
        <f t="shared" si="14"/>
        <v>0</v>
      </c>
      <c r="W41" s="4">
        <f t="shared" si="10"/>
        <v>0</v>
      </c>
      <c r="X41" s="4">
        <f t="shared" si="8"/>
        <v>3</v>
      </c>
      <c r="Y41" s="7">
        <v>8.7620645893951707E-9</v>
      </c>
      <c r="Z41">
        <v>542</v>
      </c>
      <c r="AA41" t="s">
        <v>340</v>
      </c>
      <c r="AB41" t="s">
        <v>341</v>
      </c>
      <c r="AC41">
        <v>3388113</v>
      </c>
      <c r="AD41">
        <v>3388988</v>
      </c>
      <c r="AE41">
        <v>1</v>
      </c>
      <c r="AF41" t="s">
        <v>342</v>
      </c>
      <c r="AG41" t="s">
        <v>343</v>
      </c>
      <c r="AH41" t="s">
        <v>340</v>
      </c>
      <c r="AI41" t="s">
        <v>27</v>
      </c>
      <c r="AJ41" t="s">
        <v>28</v>
      </c>
    </row>
    <row r="42" spans="1:36">
      <c r="A42" t="s">
        <v>349</v>
      </c>
      <c r="B42" t="s">
        <v>350</v>
      </c>
      <c r="C42">
        <v>3388832</v>
      </c>
      <c r="D42">
        <v>3388961</v>
      </c>
      <c r="E42">
        <v>-1</v>
      </c>
      <c r="F42" t="s">
        <v>105</v>
      </c>
      <c r="G42" t="s">
        <v>351</v>
      </c>
      <c r="H42" t="s">
        <v>352</v>
      </c>
      <c r="I42" t="s">
        <v>353</v>
      </c>
      <c r="J42">
        <v>35</v>
      </c>
      <c r="K42">
        <v>4729</v>
      </c>
      <c r="L42">
        <v>4727</v>
      </c>
      <c r="M42" s="6">
        <v>-0.30886083736579201</v>
      </c>
      <c r="N42" s="4">
        <f t="shared" si="0"/>
        <v>0</v>
      </c>
      <c r="O42" s="4">
        <v>1</v>
      </c>
      <c r="P42" s="4">
        <f t="shared" si="12"/>
        <v>0</v>
      </c>
      <c r="Q42" s="4">
        <f t="shared" ref="Q42:Q105" si="19">IF(I42="SigD",1,0)</f>
        <v>0</v>
      </c>
      <c r="R42" s="4">
        <v>1</v>
      </c>
      <c r="S42" s="4">
        <f t="shared" si="4"/>
        <v>0</v>
      </c>
      <c r="T42" s="4">
        <f t="shared" si="17"/>
        <v>0</v>
      </c>
      <c r="U42" s="4">
        <f t="shared" si="18"/>
        <v>0</v>
      </c>
      <c r="V42" s="4">
        <f t="shared" si="14"/>
        <v>0</v>
      </c>
      <c r="W42" s="4">
        <f t="shared" si="10"/>
        <v>0</v>
      </c>
      <c r="X42" s="4">
        <f t="shared" si="8"/>
        <v>2</v>
      </c>
      <c r="Y42" s="7">
        <v>2.35304571770929E-7</v>
      </c>
      <c r="Z42">
        <v>130</v>
      </c>
      <c r="AA42" t="s">
        <v>340</v>
      </c>
      <c r="AB42" t="s">
        <v>341</v>
      </c>
      <c r="AC42">
        <v>3388113</v>
      </c>
      <c r="AD42">
        <v>3388988</v>
      </c>
      <c r="AE42">
        <v>1</v>
      </c>
      <c r="AF42" t="s">
        <v>342</v>
      </c>
      <c r="AG42" t="s">
        <v>343</v>
      </c>
      <c r="AH42" t="s">
        <v>340</v>
      </c>
      <c r="AI42" t="s">
        <v>27</v>
      </c>
      <c r="AJ42" t="s">
        <v>28</v>
      </c>
    </row>
    <row r="43" spans="1:36">
      <c r="A43" t="s">
        <v>354</v>
      </c>
      <c r="B43" t="s">
        <v>355</v>
      </c>
      <c r="C43">
        <v>2647863</v>
      </c>
      <c r="D43">
        <v>2648916</v>
      </c>
      <c r="E43">
        <v>1</v>
      </c>
      <c r="F43" t="s">
        <v>356</v>
      </c>
      <c r="G43" t="s">
        <v>357</v>
      </c>
      <c r="H43" t="s">
        <v>358</v>
      </c>
      <c r="I43" t="s">
        <v>44</v>
      </c>
      <c r="J43">
        <v>36</v>
      </c>
      <c r="K43">
        <v>3660</v>
      </c>
      <c r="L43">
        <v>3663</v>
      </c>
      <c r="M43" s="6">
        <v>-0.36651602067967898</v>
      </c>
      <c r="N43" s="4">
        <f t="shared" si="0"/>
        <v>0</v>
      </c>
      <c r="O43" s="4">
        <f t="shared" ref="O43:O53" si="20">IF(I43="SigA",1,0)</f>
        <v>1</v>
      </c>
      <c r="P43" s="4">
        <f t="shared" si="12"/>
        <v>0</v>
      </c>
      <c r="Q43" s="4">
        <f t="shared" si="19"/>
        <v>0</v>
      </c>
      <c r="R43" s="4">
        <f t="shared" ref="R43:R106" si="21">IF(I43="SigH",1,0)</f>
        <v>0</v>
      </c>
      <c r="S43" s="4">
        <f t="shared" si="4"/>
        <v>0</v>
      </c>
      <c r="T43" s="4">
        <f t="shared" si="17"/>
        <v>0</v>
      </c>
      <c r="U43" s="4">
        <f t="shared" si="18"/>
        <v>0</v>
      </c>
      <c r="V43" s="4">
        <f t="shared" si="14"/>
        <v>0</v>
      </c>
      <c r="W43" s="4">
        <f t="shared" si="10"/>
        <v>0</v>
      </c>
      <c r="X43" s="4">
        <f t="shared" si="8"/>
        <v>1</v>
      </c>
      <c r="Y43" s="7">
        <v>5.6313199485899403E-10</v>
      </c>
      <c r="Z43">
        <v>14</v>
      </c>
      <c r="AA43" t="s">
        <v>363</v>
      </c>
      <c r="AB43" t="s">
        <v>364</v>
      </c>
      <c r="AC43">
        <v>2648903</v>
      </c>
      <c r="AD43">
        <v>2649655</v>
      </c>
      <c r="AE43">
        <v>-1</v>
      </c>
      <c r="AF43" t="s">
        <v>365</v>
      </c>
      <c r="AG43" t="s">
        <v>366</v>
      </c>
      <c r="AH43" t="s">
        <v>363</v>
      </c>
      <c r="AI43" t="s">
        <v>367</v>
      </c>
      <c r="AJ43" t="s">
        <v>368</v>
      </c>
    </row>
    <row r="44" spans="1:36">
      <c r="A44" t="s">
        <v>354</v>
      </c>
      <c r="B44" t="s">
        <v>355</v>
      </c>
      <c r="C44">
        <v>2647863</v>
      </c>
      <c r="D44">
        <v>2648916</v>
      </c>
      <c r="E44">
        <v>1</v>
      </c>
      <c r="F44" t="s">
        <v>356</v>
      </c>
      <c r="G44" t="s">
        <v>357</v>
      </c>
      <c r="H44" t="s">
        <v>358</v>
      </c>
      <c r="I44" t="s">
        <v>44</v>
      </c>
      <c r="J44">
        <v>36</v>
      </c>
      <c r="K44">
        <v>3660</v>
      </c>
      <c r="L44">
        <v>3661</v>
      </c>
      <c r="M44" s="6">
        <v>-0.39616310996746001</v>
      </c>
      <c r="N44" s="4">
        <f t="shared" si="0"/>
        <v>0</v>
      </c>
      <c r="O44" s="4">
        <f t="shared" si="20"/>
        <v>1</v>
      </c>
      <c r="P44" s="4">
        <f t="shared" si="12"/>
        <v>0</v>
      </c>
      <c r="Q44" s="4">
        <f t="shared" si="19"/>
        <v>0</v>
      </c>
      <c r="R44" s="4">
        <f t="shared" si="21"/>
        <v>0</v>
      </c>
      <c r="S44" s="4">
        <f t="shared" si="4"/>
        <v>0</v>
      </c>
      <c r="T44" s="4">
        <f t="shared" si="17"/>
        <v>0</v>
      </c>
      <c r="U44" s="4">
        <f t="shared" si="18"/>
        <v>0</v>
      </c>
      <c r="V44" s="4">
        <f t="shared" si="14"/>
        <v>0</v>
      </c>
      <c r="W44" s="4">
        <f t="shared" si="10"/>
        <v>0</v>
      </c>
      <c r="X44" s="4">
        <f t="shared" si="8"/>
        <v>1</v>
      </c>
      <c r="Y44" s="7">
        <v>1.52712003203923E-11</v>
      </c>
      <c r="Z44">
        <v>732</v>
      </c>
      <c r="AA44" t="s">
        <v>359</v>
      </c>
      <c r="AB44" t="s">
        <v>360</v>
      </c>
      <c r="AC44">
        <v>2647920</v>
      </c>
      <c r="AD44">
        <v>2648651</v>
      </c>
      <c r="AE44">
        <v>-1</v>
      </c>
      <c r="AF44" t="s">
        <v>361</v>
      </c>
      <c r="AG44" t="s">
        <v>362</v>
      </c>
      <c r="AH44" t="s">
        <v>359</v>
      </c>
      <c r="AI44" t="s">
        <v>27</v>
      </c>
      <c r="AJ44" t="s">
        <v>28</v>
      </c>
    </row>
    <row r="45" spans="1:36">
      <c r="A45" t="s">
        <v>369</v>
      </c>
      <c r="B45" t="s">
        <v>370</v>
      </c>
      <c r="C45">
        <v>2056617</v>
      </c>
      <c r="D45">
        <v>2057213</v>
      </c>
      <c r="E45">
        <v>1</v>
      </c>
      <c r="F45" t="s">
        <v>41</v>
      </c>
      <c r="G45" t="s">
        <v>371</v>
      </c>
      <c r="H45" t="s">
        <v>372</v>
      </c>
      <c r="I45" t="s">
        <v>44</v>
      </c>
      <c r="J45">
        <v>37</v>
      </c>
      <c r="K45">
        <v>2695</v>
      </c>
      <c r="L45">
        <v>2696</v>
      </c>
      <c r="M45" s="6">
        <v>0.41013265801279702</v>
      </c>
      <c r="N45" s="4">
        <f t="shared" si="0"/>
        <v>1</v>
      </c>
      <c r="O45" s="4">
        <f t="shared" si="20"/>
        <v>1</v>
      </c>
      <c r="P45" s="4">
        <f t="shared" si="12"/>
        <v>0</v>
      </c>
      <c r="Q45" s="4">
        <f t="shared" si="19"/>
        <v>0</v>
      </c>
      <c r="R45" s="4">
        <f t="shared" si="21"/>
        <v>0</v>
      </c>
      <c r="S45" s="4">
        <f t="shared" si="4"/>
        <v>0</v>
      </c>
      <c r="T45" s="4">
        <f t="shared" si="17"/>
        <v>0</v>
      </c>
      <c r="U45" s="4">
        <f t="shared" si="18"/>
        <v>0</v>
      </c>
      <c r="V45" s="4">
        <f t="shared" si="14"/>
        <v>0</v>
      </c>
      <c r="W45" s="4">
        <f t="shared" si="10"/>
        <v>0</v>
      </c>
      <c r="X45" s="4">
        <f t="shared" si="8"/>
        <v>1</v>
      </c>
      <c r="Y45" s="7">
        <v>2.4525437435364601E-12</v>
      </c>
      <c r="Z45">
        <v>357</v>
      </c>
      <c r="AA45" t="s">
        <v>373</v>
      </c>
      <c r="AB45" t="s">
        <v>374</v>
      </c>
      <c r="AC45">
        <v>2056650</v>
      </c>
      <c r="AD45">
        <v>2057006</v>
      </c>
      <c r="AE45">
        <v>-1</v>
      </c>
      <c r="AF45" t="s">
        <v>375</v>
      </c>
      <c r="AG45" t="s">
        <v>376</v>
      </c>
      <c r="AH45" t="s">
        <v>373</v>
      </c>
      <c r="AI45" t="s">
        <v>27</v>
      </c>
      <c r="AJ45" t="s">
        <v>28</v>
      </c>
    </row>
    <row r="46" spans="1:36">
      <c r="A46" t="s">
        <v>377</v>
      </c>
      <c r="B46" t="s">
        <v>378</v>
      </c>
      <c r="C46">
        <v>2212521</v>
      </c>
      <c r="D46">
        <v>2213082</v>
      </c>
      <c r="E46">
        <v>-1</v>
      </c>
      <c r="F46" t="s">
        <v>105</v>
      </c>
      <c r="G46" t="s">
        <v>379</v>
      </c>
      <c r="H46" t="s">
        <v>380</v>
      </c>
      <c r="I46" t="s">
        <v>44</v>
      </c>
      <c r="J46">
        <v>38</v>
      </c>
      <c r="K46">
        <v>2985</v>
      </c>
      <c r="L46">
        <v>2988</v>
      </c>
      <c r="M46" s="6">
        <v>9.0056255737815005E-2</v>
      </c>
      <c r="N46" s="4">
        <f t="shared" si="0"/>
        <v>1</v>
      </c>
      <c r="O46" s="4">
        <f t="shared" si="20"/>
        <v>1</v>
      </c>
      <c r="P46" s="4">
        <f t="shared" si="12"/>
        <v>0</v>
      </c>
      <c r="Q46" s="4">
        <f t="shared" si="19"/>
        <v>0</v>
      </c>
      <c r="R46" s="4">
        <f t="shared" si="21"/>
        <v>0</v>
      </c>
      <c r="S46" s="4">
        <f t="shared" si="4"/>
        <v>0</v>
      </c>
      <c r="T46" s="4">
        <f t="shared" si="17"/>
        <v>0</v>
      </c>
      <c r="U46" s="4">
        <f t="shared" si="18"/>
        <v>0</v>
      </c>
      <c r="V46" s="4">
        <f t="shared" si="14"/>
        <v>0</v>
      </c>
      <c r="W46" s="4">
        <f t="shared" si="10"/>
        <v>0</v>
      </c>
      <c r="X46" s="4">
        <f t="shared" si="8"/>
        <v>1</v>
      </c>
      <c r="Y46" s="6">
        <v>0.14071085182297499</v>
      </c>
      <c r="Z46">
        <v>231</v>
      </c>
      <c r="AA46" t="s">
        <v>385</v>
      </c>
      <c r="AB46" t="s">
        <v>386</v>
      </c>
      <c r="AC46">
        <v>2212848</v>
      </c>
      <c r="AD46">
        <v>2213078</v>
      </c>
      <c r="AE46">
        <v>1</v>
      </c>
      <c r="AF46" t="s">
        <v>387</v>
      </c>
      <c r="AG46" t="s">
        <v>388</v>
      </c>
      <c r="AH46" t="s">
        <v>385</v>
      </c>
      <c r="AI46" t="s">
        <v>38</v>
      </c>
      <c r="AJ46" t="s">
        <v>4302</v>
      </c>
    </row>
    <row r="47" spans="1:36">
      <c r="A47" t="s">
        <v>377</v>
      </c>
      <c r="B47" t="s">
        <v>378</v>
      </c>
      <c r="C47">
        <v>2212521</v>
      </c>
      <c r="D47">
        <v>2213082</v>
      </c>
      <c r="E47">
        <v>-1</v>
      </c>
      <c r="F47" t="s">
        <v>105</v>
      </c>
      <c r="G47" t="s">
        <v>379</v>
      </c>
      <c r="H47" t="s">
        <v>380</v>
      </c>
      <c r="I47" t="s">
        <v>44</v>
      </c>
      <c r="J47">
        <v>38</v>
      </c>
      <c r="K47">
        <v>2985</v>
      </c>
      <c r="L47">
        <v>2986</v>
      </c>
      <c r="M47" s="6">
        <v>2.7258177002249799E-2</v>
      </c>
      <c r="N47" s="4">
        <f t="shared" si="0"/>
        <v>1</v>
      </c>
      <c r="O47" s="4">
        <f t="shared" si="20"/>
        <v>1</v>
      </c>
      <c r="P47" s="4">
        <f t="shared" si="12"/>
        <v>0</v>
      </c>
      <c r="Q47" s="4">
        <f t="shared" si="19"/>
        <v>0</v>
      </c>
      <c r="R47" s="4">
        <f t="shared" si="21"/>
        <v>0</v>
      </c>
      <c r="S47" s="4">
        <f t="shared" si="4"/>
        <v>0</v>
      </c>
      <c r="T47" s="4">
        <f t="shared" si="17"/>
        <v>0</v>
      </c>
      <c r="U47" s="4">
        <f t="shared" si="18"/>
        <v>0</v>
      </c>
      <c r="V47" s="4">
        <f t="shared" si="14"/>
        <v>0</v>
      </c>
      <c r="W47" s="4">
        <f t="shared" si="10"/>
        <v>0</v>
      </c>
      <c r="X47" s="4">
        <f t="shared" si="8"/>
        <v>1</v>
      </c>
      <c r="Y47" s="6">
        <v>0.656270504151242</v>
      </c>
      <c r="Z47">
        <v>180</v>
      </c>
      <c r="AA47" t="s">
        <v>381</v>
      </c>
      <c r="AB47" t="s">
        <v>382</v>
      </c>
      <c r="AC47">
        <v>2212567</v>
      </c>
      <c r="AD47">
        <v>2212746</v>
      </c>
      <c r="AE47">
        <v>1</v>
      </c>
      <c r="AF47" t="s">
        <v>383</v>
      </c>
      <c r="AG47" t="s">
        <v>384</v>
      </c>
      <c r="AH47" t="s">
        <v>381</v>
      </c>
      <c r="AI47" t="s">
        <v>38</v>
      </c>
      <c r="AJ47" t="s">
        <v>4302</v>
      </c>
    </row>
    <row r="48" spans="1:36">
      <c r="A48" t="s">
        <v>389</v>
      </c>
      <c r="B48" t="s">
        <v>390</v>
      </c>
      <c r="C48">
        <v>463070</v>
      </c>
      <c r="D48">
        <v>463495</v>
      </c>
      <c r="E48">
        <v>-1</v>
      </c>
      <c r="F48" t="s">
        <v>163</v>
      </c>
      <c r="G48" t="s">
        <v>391</v>
      </c>
      <c r="H48" t="s">
        <v>392</v>
      </c>
      <c r="I48" t="s">
        <v>44</v>
      </c>
      <c r="J48">
        <v>39</v>
      </c>
      <c r="K48">
        <v>558</v>
      </c>
      <c r="L48">
        <v>557</v>
      </c>
      <c r="M48" s="6">
        <v>-0.10363953626622199</v>
      </c>
      <c r="N48" s="4">
        <f t="shared" si="0"/>
        <v>0</v>
      </c>
      <c r="O48" s="4">
        <f t="shared" si="20"/>
        <v>1</v>
      </c>
      <c r="P48" s="4">
        <f t="shared" si="12"/>
        <v>0</v>
      </c>
      <c r="Q48" s="4">
        <f t="shared" si="19"/>
        <v>0</v>
      </c>
      <c r="R48" s="4">
        <f t="shared" si="21"/>
        <v>0</v>
      </c>
      <c r="S48" s="4">
        <f t="shared" si="4"/>
        <v>0</v>
      </c>
      <c r="T48" s="4">
        <f t="shared" si="17"/>
        <v>0</v>
      </c>
      <c r="U48" s="4">
        <f t="shared" si="18"/>
        <v>0</v>
      </c>
      <c r="V48" s="4">
        <f t="shared" si="14"/>
        <v>0</v>
      </c>
      <c r="W48" s="4">
        <f t="shared" si="10"/>
        <v>0</v>
      </c>
      <c r="X48" s="4">
        <f t="shared" si="8"/>
        <v>1</v>
      </c>
      <c r="Y48" s="6">
        <v>8.9796839169361195E-2</v>
      </c>
      <c r="Z48">
        <v>3</v>
      </c>
      <c r="AA48" t="s">
        <v>393</v>
      </c>
      <c r="AB48" t="s">
        <v>394</v>
      </c>
      <c r="AC48">
        <v>462431</v>
      </c>
      <c r="AD48">
        <v>463072</v>
      </c>
      <c r="AE48">
        <v>1</v>
      </c>
      <c r="AF48" t="s">
        <v>395</v>
      </c>
      <c r="AG48" t="s">
        <v>396</v>
      </c>
      <c r="AH48" t="s">
        <v>393</v>
      </c>
      <c r="AI48" t="s">
        <v>397</v>
      </c>
      <c r="AJ48" t="s">
        <v>398</v>
      </c>
    </row>
    <row r="49" spans="1:36">
      <c r="A49" t="s">
        <v>389</v>
      </c>
      <c r="B49" t="s">
        <v>390</v>
      </c>
      <c r="C49">
        <v>463070</v>
      </c>
      <c r="D49">
        <v>463495</v>
      </c>
      <c r="E49">
        <v>-1</v>
      </c>
      <c r="F49" t="s">
        <v>163</v>
      </c>
      <c r="G49" t="s">
        <v>391</v>
      </c>
      <c r="H49" t="s">
        <v>392</v>
      </c>
      <c r="I49" t="s">
        <v>44</v>
      </c>
      <c r="J49">
        <v>39</v>
      </c>
      <c r="K49">
        <v>558</v>
      </c>
      <c r="L49">
        <v>559</v>
      </c>
      <c r="M49" s="6">
        <v>-0.57558682544748696</v>
      </c>
      <c r="N49" s="4">
        <f t="shared" si="0"/>
        <v>0</v>
      </c>
      <c r="O49" s="4">
        <f t="shared" si="20"/>
        <v>1</v>
      </c>
      <c r="P49" s="4">
        <f t="shared" si="12"/>
        <v>0</v>
      </c>
      <c r="Q49" s="4">
        <f t="shared" si="19"/>
        <v>0</v>
      </c>
      <c r="R49" s="4">
        <f t="shared" si="21"/>
        <v>0</v>
      </c>
      <c r="S49" s="4">
        <f t="shared" si="4"/>
        <v>0</v>
      </c>
      <c r="T49" s="4">
        <f t="shared" si="17"/>
        <v>0</v>
      </c>
      <c r="U49" s="4">
        <f t="shared" si="18"/>
        <v>0</v>
      </c>
      <c r="V49" s="4">
        <f t="shared" si="14"/>
        <v>0</v>
      </c>
      <c r="W49" s="4">
        <f t="shared" si="10"/>
        <v>0</v>
      </c>
      <c r="X49" s="4">
        <f t="shared" si="8"/>
        <v>1</v>
      </c>
      <c r="Y49" s="7">
        <v>3.9204111251199098E-25</v>
      </c>
      <c r="Z49">
        <v>246</v>
      </c>
      <c r="AA49" t="s">
        <v>399</v>
      </c>
      <c r="AB49" t="s">
        <v>400</v>
      </c>
      <c r="AC49">
        <v>463245</v>
      </c>
      <c r="AD49">
        <v>463490</v>
      </c>
      <c r="AE49">
        <v>1</v>
      </c>
      <c r="AF49" t="s">
        <v>401</v>
      </c>
      <c r="AG49" t="s">
        <v>402</v>
      </c>
      <c r="AH49" t="s">
        <v>399</v>
      </c>
      <c r="AI49" t="s">
        <v>27</v>
      </c>
      <c r="AJ49" t="s">
        <v>28</v>
      </c>
    </row>
    <row r="50" spans="1:36">
      <c r="A50" t="s">
        <v>403</v>
      </c>
      <c r="B50" t="s">
        <v>404</v>
      </c>
      <c r="C50">
        <v>2074222</v>
      </c>
      <c r="D50">
        <v>2074617</v>
      </c>
      <c r="E50">
        <v>-1</v>
      </c>
      <c r="F50" t="s">
        <v>19</v>
      </c>
      <c r="G50" t="s">
        <v>405</v>
      </c>
      <c r="H50" t="s">
        <v>406</v>
      </c>
      <c r="I50" t="s">
        <v>44</v>
      </c>
      <c r="J50">
        <v>40</v>
      </c>
      <c r="K50">
        <v>2723</v>
      </c>
      <c r="L50">
        <v>2725</v>
      </c>
      <c r="M50" s="6">
        <v>-6.3634699133798794E-2</v>
      </c>
      <c r="N50" s="4">
        <f t="shared" si="0"/>
        <v>0</v>
      </c>
      <c r="O50" s="4">
        <f t="shared" si="20"/>
        <v>1</v>
      </c>
      <c r="P50" s="4">
        <f t="shared" si="12"/>
        <v>0</v>
      </c>
      <c r="Q50" s="4">
        <f t="shared" si="19"/>
        <v>0</v>
      </c>
      <c r="R50" s="4">
        <f t="shared" si="21"/>
        <v>0</v>
      </c>
      <c r="S50" s="4">
        <f t="shared" si="4"/>
        <v>0</v>
      </c>
      <c r="T50" s="4">
        <f t="shared" si="17"/>
        <v>0</v>
      </c>
      <c r="U50" s="4">
        <f t="shared" si="18"/>
        <v>0</v>
      </c>
      <c r="V50" s="4">
        <f t="shared" si="14"/>
        <v>0</v>
      </c>
      <c r="W50" s="4">
        <f t="shared" si="10"/>
        <v>0</v>
      </c>
      <c r="X50" s="4">
        <f t="shared" si="8"/>
        <v>1</v>
      </c>
      <c r="Y50" s="6">
        <v>0.29839532708559402</v>
      </c>
      <c r="Z50">
        <v>179</v>
      </c>
      <c r="AA50" t="s">
        <v>407</v>
      </c>
      <c r="AB50" t="s">
        <v>408</v>
      </c>
      <c r="AC50">
        <v>2074439</v>
      </c>
      <c r="AD50">
        <v>2075779</v>
      </c>
      <c r="AE50">
        <v>1</v>
      </c>
      <c r="AF50" t="s">
        <v>409</v>
      </c>
      <c r="AG50" t="s">
        <v>410</v>
      </c>
      <c r="AH50" t="s">
        <v>407</v>
      </c>
      <c r="AI50" t="s">
        <v>268</v>
      </c>
      <c r="AJ50" t="s">
        <v>269</v>
      </c>
    </row>
    <row r="51" spans="1:36">
      <c r="A51" t="s">
        <v>411</v>
      </c>
      <c r="B51" t="s">
        <v>412</v>
      </c>
      <c r="C51">
        <v>2692608</v>
      </c>
      <c r="D51">
        <v>2692913</v>
      </c>
      <c r="E51">
        <v>1</v>
      </c>
      <c r="F51" t="s">
        <v>163</v>
      </c>
      <c r="G51" t="s">
        <v>413</v>
      </c>
      <c r="H51" t="s">
        <v>414</v>
      </c>
      <c r="I51" t="s">
        <v>44</v>
      </c>
      <c r="J51">
        <v>41</v>
      </c>
      <c r="K51">
        <v>3727</v>
      </c>
      <c r="L51">
        <v>3728</v>
      </c>
      <c r="M51" s="6">
        <v>-0.289049566701301</v>
      </c>
      <c r="N51" s="4">
        <f t="shared" si="0"/>
        <v>0</v>
      </c>
      <c r="O51" s="4">
        <f t="shared" si="20"/>
        <v>1</v>
      </c>
      <c r="P51" s="4">
        <f t="shared" si="12"/>
        <v>0</v>
      </c>
      <c r="Q51" s="4">
        <f t="shared" si="19"/>
        <v>0</v>
      </c>
      <c r="R51" s="4">
        <f t="shared" si="21"/>
        <v>0</v>
      </c>
      <c r="S51" s="4">
        <f t="shared" si="4"/>
        <v>0</v>
      </c>
      <c r="T51" s="4">
        <f t="shared" si="17"/>
        <v>0</v>
      </c>
      <c r="U51" s="4">
        <f t="shared" si="18"/>
        <v>0</v>
      </c>
      <c r="V51" s="4">
        <f t="shared" si="14"/>
        <v>0</v>
      </c>
      <c r="W51" s="4">
        <f t="shared" si="10"/>
        <v>0</v>
      </c>
      <c r="X51" s="4">
        <f t="shared" si="8"/>
        <v>1</v>
      </c>
      <c r="Y51" s="7">
        <v>1.42118319993859E-6</v>
      </c>
      <c r="Z51">
        <v>207</v>
      </c>
      <c r="AA51" t="s">
        <v>415</v>
      </c>
      <c r="AB51" t="s">
        <v>416</v>
      </c>
      <c r="AC51">
        <v>2692645</v>
      </c>
      <c r="AD51">
        <v>2692851</v>
      </c>
      <c r="AE51">
        <v>-1</v>
      </c>
      <c r="AF51" t="s">
        <v>417</v>
      </c>
      <c r="AG51" t="s">
        <v>418</v>
      </c>
      <c r="AH51" t="s">
        <v>415</v>
      </c>
      <c r="AI51" t="s">
        <v>38</v>
      </c>
      <c r="AJ51" t="s">
        <v>419</v>
      </c>
    </row>
    <row r="52" spans="1:36">
      <c r="A52" t="s">
        <v>420</v>
      </c>
      <c r="B52" t="s">
        <v>421</v>
      </c>
      <c r="C52">
        <v>2432916</v>
      </c>
      <c r="D52">
        <v>2433315</v>
      </c>
      <c r="E52">
        <v>-1</v>
      </c>
      <c r="F52" t="s">
        <v>105</v>
      </c>
      <c r="G52" t="s">
        <v>422</v>
      </c>
      <c r="H52" t="s">
        <v>423</v>
      </c>
      <c r="I52" t="s">
        <v>44</v>
      </c>
      <c r="J52">
        <v>42</v>
      </c>
      <c r="K52">
        <v>3329</v>
      </c>
      <c r="L52">
        <v>3330</v>
      </c>
      <c r="M52" s="6">
        <v>-0.215992681600812</v>
      </c>
      <c r="N52" s="4">
        <f t="shared" si="0"/>
        <v>0</v>
      </c>
      <c r="O52" s="4">
        <f t="shared" si="20"/>
        <v>1</v>
      </c>
      <c r="P52" s="4">
        <f t="shared" si="12"/>
        <v>0</v>
      </c>
      <c r="Q52" s="4">
        <f t="shared" si="19"/>
        <v>0</v>
      </c>
      <c r="R52" s="4">
        <f t="shared" si="21"/>
        <v>0</v>
      </c>
      <c r="S52" s="4">
        <f t="shared" si="4"/>
        <v>0</v>
      </c>
      <c r="T52" s="4">
        <f t="shared" si="17"/>
        <v>0</v>
      </c>
      <c r="U52" s="4">
        <f t="shared" si="18"/>
        <v>0</v>
      </c>
      <c r="V52" s="4">
        <f t="shared" si="14"/>
        <v>0</v>
      </c>
      <c r="W52" s="4">
        <f t="shared" si="10"/>
        <v>0</v>
      </c>
      <c r="X52" s="4">
        <f t="shared" si="8"/>
        <v>1</v>
      </c>
      <c r="Y52" s="6">
        <v>3.59362806064609E-4</v>
      </c>
      <c r="Z52">
        <v>179</v>
      </c>
      <c r="AA52" t="s">
        <v>424</v>
      </c>
      <c r="AB52" t="s">
        <v>425</v>
      </c>
      <c r="AC52">
        <v>2433137</v>
      </c>
      <c r="AD52">
        <v>2433373</v>
      </c>
      <c r="AE52">
        <v>1</v>
      </c>
      <c r="AF52" t="s">
        <v>426</v>
      </c>
      <c r="AG52" t="s">
        <v>427</v>
      </c>
      <c r="AH52" t="s">
        <v>424</v>
      </c>
      <c r="AI52" t="s">
        <v>27</v>
      </c>
      <c r="AJ52" t="s">
        <v>28</v>
      </c>
    </row>
    <row r="53" spans="1:36">
      <c r="A53" t="s">
        <v>428</v>
      </c>
      <c r="B53" t="s">
        <v>429</v>
      </c>
      <c r="C53">
        <v>507739</v>
      </c>
      <c r="D53">
        <v>508088</v>
      </c>
      <c r="E53">
        <v>1</v>
      </c>
      <c r="F53" t="s">
        <v>105</v>
      </c>
      <c r="G53" t="s">
        <v>430</v>
      </c>
      <c r="H53" t="s">
        <v>431</v>
      </c>
      <c r="I53" t="s">
        <v>186</v>
      </c>
      <c r="J53">
        <v>43</v>
      </c>
      <c r="K53">
        <v>622</v>
      </c>
      <c r="L53">
        <v>623</v>
      </c>
      <c r="M53" s="6">
        <v>-0.27800721625230801</v>
      </c>
      <c r="N53" s="4">
        <f t="shared" si="0"/>
        <v>0</v>
      </c>
      <c r="O53" s="4">
        <f t="shared" si="20"/>
        <v>0</v>
      </c>
      <c r="P53" s="4">
        <f t="shared" si="12"/>
        <v>0</v>
      </c>
      <c r="Q53" s="4">
        <f t="shared" si="19"/>
        <v>0</v>
      </c>
      <c r="R53" s="4">
        <f t="shared" si="21"/>
        <v>0</v>
      </c>
      <c r="S53" s="4">
        <f t="shared" si="4"/>
        <v>0</v>
      </c>
      <c r="T53" s="4">
        <f t="shared" si="17"/>
        <v>0</v>
      </c>
      <c r="U53" s="4">
        <f t="shared" si="18"/>
        <v>0</v>
      </c>
      <c r="V53" s="4">
        <f t="shared" si="14"/>
        <v>0</v>
      </c>
      <c r="W53" s="4">
        <f t="shared" si="10"/>
        <v>1</v>
      </c>
      <c r="X53" s="4">
        <f t="shared" si="8"/>
        <v>1</v>
      </c>
      <c r="Y53" s="7">
        <v>3.65633388099763E-6</v>
      </c>
      <c r="Z53">
        <v>321</v>
      </c>
      <c r="AA53" t="s">
        <v>432</v>
      </c>
      <c r="AB53" t="s">
        <v>433</v>
      </c>
      <c r="AC53">
        <v>507753</v>
      </c>
      <c r="AD53">
        <v>508073</v>
      </c>
      <c r="AE53">
        <v>-1</v>
      </c>
      <c r="AF53" t="s">
        <v>434</v>
      </c>
      <c r="AG53" t="s">
        <v>435</v>
      </c>
      <c r="AH53" t="s">
        <v>432</v>
      </c>
      <c r="AI53" t="s">
        <v>436</v>
      </c>
      <c r="AJ53" t="s">
        <v>437</v>
      </c>
    </row>
    <row r="54" spans="1:36">
      <c r="A54" t="s">
        <v>438</v>
      </c>
      <c r="B54" t="s">
        <v>439</v>
      </c>
      <c r="C54">
        <v>2586704</v>
      </c>
      <c r="D54">
        <v>2586996</v>
      </c>
      <c r="E54">
        <v>-1</v>
      </c>
      <c r="F54" t="s">
        <v>19</v>
      </c>
      <c r="G54" t="s">
        <v>440</v>
      </c>
      <c r="H54" t="s">
        <v>441</v>
      </c>
      <c r="I54" t="s">
        <v>442</v>
      </c>
      <c r="J54">
        <v>44</v>
      </c>
      <c r="K54">
        <v>3559</v>
      </c>
      <c r="L54">
        <v>3560</v>
      </c>
      <c r="M54" s="6">
        <v>9.8584854910492598E-2</v>
      </c>
      <c r="N54" s="4">
        <f t="shared" si="0"/>
        <v>1</v>
      </c>
      <c r="O54" s="4">
        <v>1</v>
      </c>
      <c r="P54" s="4">
        <v>1</v>
      </c>
      <c r="Q54" s="4">
        <f t="shared" si="19"/>
        <v>0</v>
      </c>
      <c r="R54" s="4">
        <f t="shared" si="21"/>
        <v>0</v>
      </c>
      <c r="S54" s="4">
        <f t="shared" si="4"/>
        <v>0</v>
      </c>
      <c r="T54" s="4">
        <f t="shared" si="17"/>
        <v>0</v>
      </c>
      <c r="U54" s="4">
        <f t="shared" si="18"/>
        <v>0</v>
      </c>
      <c r="V54" s="4">
        <f t="shared" si="14"/>
        <v>0</v>
      </c>
      <c r="W54" s="4">
        <f t="shared" si="10"/>
        <v>0</v>
      </c>
      <c r="X54" s="4">
        <f t="shared" si="8"/>
        <v>2</v>
      </c>
      <c r="Y54" s="6">
        <v>0.106676191959862</v>
      </c>
      <c r="Z54">
        <v>184</v>
      </c>
      <c r="AA54" t="s">
        <v>443</v>
      </c>
      <c r="AB54" t="s">
        <v>444</v>
      </c>
      <c r="AC54">
        <v>2586813</v>
      </c>
      <c r="AD54">
        <v>2587580</v>
      </c>
      <c r="AE54">
        <v>1</v>
      </c>
      <c r="AF54" t="s">
        <v>445</v>
      </c>
      <c r="AG54" t="s">
        <v>446</v>
      </c>
      <c r="AH54" t="s">
        <v>443</v>
      </c>
      <c r="AI54" t="s">
        <v>27</v>
      </c>
      <c r="AJ54" t="s">
        <v>28</v>
      </c>
    </row>
    <row r="55" spans="1:36">
      <c r="A55" t="s">
        <v>447</v>
      </c>
      <c r="B55" t="s">
        <v>448</v>
      </c>
      <c r="C55">
        <v>2586998</v>
      </c>
      <c r="D55">
        <v>2587934</v>
      </c>
      <c r="E55">
        <v>-1</v>
      </c>
      <c r="F55" t="s">
        <v>105</v>
      </c>
      <c r="G55" t="s">
        <v>449</v>
      </c>
      <c r="H55" t="s">
        <v>450</v>
      </c>
      <c r="I55" t="s">
        <v>44</v>
      </c>
      <c r="J55">
        <v>45</v>
      </c>
      <c r="K55">
        <v>3561</v>
      </c>
      <c r="L55">
        <v>3560</v>
      </c>
      <c r="M55" s="6">
        <v>0.31978785018705103</v>
      </c>
      <c r="N55" s="4">
        <f t="shared" si="0"/>
        <v>1</v>
      </c>
      <c r="O55" s="4">
        <f>IF(I55="SigA",1,0)</f>
        <v>1</v>
      </c>
      <c r="P55" s="4">
        <f t="shared" ref="P55:P63" si="22">IF(I55="SigB",1,0)</f>
        <v>0</v>
      </c>
      <c r="Q55" s="4">
        <f t="shared" si="19"/>
        <v>0</v>
      </c>
      <c r="R55" s="4">
        <f t="shared" si="21"/>
        <v>0</v>
      </c>
      <c r="S55" s="4">
        <f t="shared" si="4"/>
        <v>0</v>
      </c>
      <c r="T55" s="4">
        <f t="shared" si="17"/>
        <v>0</v>
      </c>
      <c r="U55" s="4">
        <f t="shared" si="18"/>
        <v>0</v>
      </c>
      <c r="V55" s="4">
        <f t="shared" si="14"/>
        <v>0</v>
      </c>
      <c r="W55" s="4">
        <f t="shared" si="10"/>
        <v>0</v>
      </c>
      <c r="X55" s="4">
        <f t="shared" si="8"/>
        <v>1</v>
      </c>
      <c r="Y55" s="7">
        <v>8.2331512889042104E-8</v>
      </c>
      <c r="Z55">
        <v>583</v>
      </c>
      <c r="AA55" t="s">
        <v>443</v>
      </c>
      <c r="AB55" t="s">
        <v>444</v>
      </c>
      <c r="AC55">
        <v>2586813</v>
      </c>
      <c r="AD55">
        <v>2587580</v>
      </c>
      <c r="AE55">
        <v>1</v>
      </c>
      <c r="AF55" t="s">
        <v>445</v>
      </c>
      <c r="AG55" t="s">
        <v>446</v>
      </c>
      <c r="AH55" t="s">
        <v>443</v>
      </c>
      <c r="AI55" t="s">
        <v>27</v>
      </c>
      <c r="AJ55" t="s">
        <v>28</v>
      </c>
    </row>
    <row r="56" spans="1:36">
      <c r="A56" t="s">
        <v>451</v>
      </c>
      <c r="B56" t="s">
        <v>452</v>
      </c>
      <c r="C56">
        <v>1550649</v>
      </c>
      <c r="D56">
        <v>1550796</v>
      </c>
      <c r="E56">
        <v>-1</v>
      </c>
      <c r="F56" t="s">
        <v>163</v>
      </c>
      <c r="G56" t="s">
        <v>453</v>
      </c>
      <c r="H56" t="s">
        <v>454</v>
      </c>
      <c r="I56" t="s">
        <v>44</v>
      </c>
      <c r="J56">
        <v>46</v>
      </c>
      <c r="K56">
        <v>2100</v>
      </c>
      <c r="L56">
        <v>2099</v>
      </c>
      <c r="M56" s="6">
        <v>-0.66426410013570203</v>
      </c>
      <c r="N56" s="4">
        <f t="shared" si="0"/>
        <v>0</v>
      </c>
      <c r="O56" s="4">
        <f>IF(I56="SigA",1,0)</f>
        <v>1</v>
      </c>
      <c r="P56" s="4">
        <f t="shared" si="22"/>
        <v>0</v>
      </c>
      <c r="Q56" s="4">
        <f t="shared" si="19"/>
        <v>0</v>
      </c>
      <c r="R56" s="4">
        <f t="shared" si="21"/>
        <v>0</v>
      </c>
      <c r="S56" s="4">
        <f t="shared" si="4"/>
        <v>0</v>
      </c>
      <c r="T56" s="4">
        <f t="shared" si="17"/>
        <v>0</v>
      </c>
      <c r="U56" s="4">
        <f t="shared" si="18"/>
        <v>0</v>
      </c>
      <c r="V56" s="4">
        <f t="shared" si="14"/>
        <v>0</v>
      </c>
      <c r="W56" s="4">
        <f t="shared" si="10"/>
        <v>0</v>
      </c>
      <c r="X56" s="4">
        <f t="shared" si="8"/>
        <v>1</v>
      </c>
      <c r="Y56" s="7">
        <v>1.3115642525754999E-35</v>
      </c>
      <c r="Z56">
        <v>145</v>
      </c>
      <c r="AA56" t="s">
        <v>455</v>
      </c>
      <c r="AB56" t="s">
        <v>456</v>
      </c>
      <c r="AC56">
        <v>1549465</v>
      </c>
      <c r="AD56">
        <v>1550793</v>
      </c>
      <c r="AE56">
        <v>1</v>
      </c>
      <c r="AF56" t="s">
        <v>457</v>
      </c>
      <c r="AG56" t="s">
        <v>458</v>
      </c>
      <c r="AH56" t="s">
        <v>455</v>
      </c>
      <c r="AI56" t="s">
        <v>268</v>
      </c>
      <c r="AJ56" t="s">
        <v>269</v>
      </c>
    </row>
    <row r="57" spans="1:36">
      <c r="A57" t="s">
        <v>459</v>
      </c>
      <c r="B57" t="s">
        <v>460</v>
      </c>
      <c r="C57">
        <v>158510</v>
      </c>
      <c r="D57">
        <v>159181</v>
      </c>
      <c r="E57">
        <v>1</v>
      </c>
      <c r="F57" t="s">
        <v>105</v>
      </c>
      <c r="G57" t="s">
        <v>461</v>
      </c>
      <c r="H57" t="s">
        <v>462</v>
      </c>
      <c r="I57" t="s">
        <v>44</v>
      </c>
      <c r="J57">
        <v>47</v>
      </c>
      <c r="K57">
        <v>219</v>
      </c>
      <c r="L57">
        <v>220</v>
      </c>
      <c r="M57" s="6">
        <v>-0.24235509346425901</v>
      </c>
      <c r="N57" s="4">
        <f t="shared" si="0"/>
        <v>0</v>
      </c>
      <c r="O57" s="4">
        <f>IF(I57="SigA",1,0)</f>
        <v>1</v>
      </c>
      <c r="P57" s="4">
        <f t="shared" si="22"/>
        <v>0</v>
      </c>
      <c r="Q57" s="4">
        <f t="shared" si="19"/>
        <v>0</v>
      </c>
      <c r="R57" s="4">
        <f t="shared" si="21"/>
        <v>0</v>
      </c>
      <c r="S57" s="4">
        <f t="shared" si="4"/>
        <v>0</v>
      </c>
      <c r="T57" s="4">
        <f t="shared" si="17"/>
        <v>0</v>
      </c>
      <c r="U57" s="4">
        <f t="shared" si="18"/>
        <v>0</v>
      </c>
      <c r="V57" s="4">
        <f t="shared" si="14"/>
        <v>0</v>
      </c>
      <c r="W57" s="4">
        <f t="shared" si="10"/>
        <v>0</v>
      </c>
      <c r="X57" s="4">
        <f t="shared" si="8"/>
        <v>1</v>
      </c>
      <c r="Y57" s="7">
        <v>5.9081817187797098E-5</v>
      </c>
      <c r="Z57">
        <v>558</v>
      </c>
      <c r="AA57" t="s">
        <v>463</v>
      </c>
      <c r="AB57" t="s">
        <v>464</v>
      </c>
      <c r="AC57">
        <v>158515</v>
      </c>
      <c r="AD57">
        <v>159072</v>
      </c>
      <c r="AE57">
        <v>-1</v>
      </c>
      <c r="AF57" t="s">
        <v>465</v>
      </c>
      <c r="AG57" t="s">
        <v>466</v>
      </c>
      <c r="AH57" t="s">
        <v>463</v>
      </c>
      <c r="AI57" t="s">
        <v>210</v>
      </c>
      <c r="AJ57" t="s">
        <v>211</v>
      </c>
    </row>
    <row r="58" spans="1:36">
      <c r="A58" t="s">
        <v>467</v>
      </c>
      <c r="B58" t="s">
        <v>468</v>
      </c>
      <c r="C58">
        <v>3123442</v>
      </c>
      <c r="D58">
        <v>3124021</v>
      </c>
      <c r="E58">
        <v>-1</v>
      </c>
      <c r="F58" t="s">
        <v>19</v>
      </c>
      <c r="G58" t="s">
        <v>469</v>
      </c>
      <c r="H58" t="s">
        <v>470</v>
      </c>
      <c r="I58" t="s">
        <v>69</v>
      </c>
      <c r="J58">
        <v>48</v>
      </c>
      <c r="K58">
        <v>4353</v>
      </c>
      <c r="L58">
        <v>4354</v>
      </c>
      <c r="M58" s="6">
        <v>-0.44861767737485803</v>
      </c>
      <c r="N58" s="4">
        <f t="shared" si="0"/>
        <v>0</v>
      </c>
      <c r="O58" s="4">
        <v>1</v>
      </c>
      <c r="P58" s="4">
        <f t="shared" si="22"/>
        <v>0</v>
      </c>
      <c r="Q58" s="4">
        <f t="shared" si="19"/>
        <v>0</v>
      </c>
      <c r="R58" s="4">
        <f t="shared" si="21"/>
        <v>0</v>
      </c>
      <c r="S58" s="4">
        <f t="shared" si="4"/>
        <v>0</v>
      </c>
      <c r="T58" s="4">
        <f t="shared" si="17"/>
        <v>0</v>
      </c>
      <c r="U58" s="4">
        <f t="shared" si="18"/>
        <v>0</v>
      </c>
      <c r="V58" s="4">
        <f t="shared" si="14"/>
        <v>0</v>
      </c>
      <c r="W58" s="4">
        <f t="shared" si="10"/>
        <v>0</v>
      </c>
      <c r="X58" s="4">
        <f t="shared" si="8"/>
        <v>1</v>
      </c>
      <c r="Y58" s="7">
        <v>1.0034519626758999E-14</v>
      </c>
      <c r="Z58">
        <v>516</v>
      </c>
      <c r="AA58" t="s">
        <v>471</v>
      </c>
      <c r="AB58" t="s">
        <v>472</v>
      </c>
      <c r="AC58">
        <v>3123490</v>
      </c>
      <c r="AD58">
        <v>3124005</v>
      </c>
      <c r="AE58">
        <v>1</v>
      </c>
      <c r="AF58" t="s">
        <v>473</v>
      </c>
      <c r="AG58" t="s">
        <v>474</v>
      </c>
      <c r="AH58" t="s">
        <v>471</v>
      </c>
      <c r="AI58" t="s">
        <v>475</v>
      </c>
      <c r="AJ58" t="s">
        <v>476</v>
      </c>
    </row>
    <row r="59" spans="1:36">
      <c r="A59" t="s">
        <v>477</v>
      </c>
      <c r="B59" t="s">
        <v>478</v>
      </c>
      <c r="C59">
        <v>3136712</v>
      </c>
      <c r="D59">
        <v>3136937</v>
      </c>
      <c r="E59">
        <v>-1</v>
      </c>
      <c r="F59" t="s">
        <v>105</v>
      </c>
      <c r="G59" t="s">
        <v>479</v>
      </c>
      <c r="H59" t="s">
        <v>480</v>
      </c>
      <c r="I59" t="s">
        <v>116</v>
      </c>
      <c r="J59">
        <v>49</v>
      </c>
      <c r="K59">
        <v>4376</v>
      </c>
      <c r="L59">
        <v>4377</v>
      </c>
      <c r="M59" s="6">
        <v>-0.30531150128448598</v>
      </c>
      <c r="N59" s="4">
        <f t="shared" si="0"/>
        <v>0</v>
      </c>
      <c r="O59" s="4">
        <v>1</v>
      </c>
      <c r="P59" s="4">
        <f t="shared" si="22"/>
        <v>0</v>
      </c>
      <c r="Q59" s="4">
        <f t="shared" si="19"/>
        <v>0</v>
      </c>
      <c r="R59" s="4">
        <f t="shared" si="21"/>
        <v>0</v>
      </c>
      <c r="S59" s="4">
        <f t="shared" si="4"/>
        <v>0</v>
      </c>
      <c r="T59" s="4">
        <f t="shared" si="17"/>
        <v>0</v>
      </c>
      <c r="U59" s="4">
        <f t="shared" si="18"/>
        <v>0</v>
      </c>
      <c r="V59" s="4">
        <f t="shared" si="14"/>
        <v>0</v>
      </c>
      <c r="W59" s="4">
        <f t="shared" si="10"/>
        <v>0</v>
      </c>
      <c r="X59" s="4">
        <f t="shared" si="8"/>
        <v>1</v>
      </c>
      <c r="Y59" s="7">
        <v>3.2798781046614601E-7</v>
      </c>
      <c r="Z59">
        <v>170</v>
      </c>
      <c r="AA59" t="s">
        <v>481</v>
      </c>
      <c r="AB59" t="s">
        <v>482</v>
      </c>
      <c r="AC59">
        <v>3136768</v>
      </c>
      <c r="AD59">
        <v>3136944</v>
      </c>
      <c r="AE59">
        <v>1</v>
      </c>
      <c r="AF59" t="s">
        <v>483</v>
      </c>
      <c r="AG59" t="s">
        <v>484</v>
      </c>
      <c r="AH59" t="s">
        <v>481</v>
      </c>
      <c r="AI59" t="s">
        <v>27</v>
      </c>
      <c r="AJ59" t="s">
        <v>28</v>
      </c>
    </row>
    <row r="60" spans="1:36">
      <c r="A60" t="s">
        <v>485</v>
      </c>
      <c r="B60" t="s">
        <v>486</v>
      </c>
      <c r="C60">
        <v>559362</v>
      </c>
      <c r="D60">
        <v>560150</v>
      </c>
      <c r="E60">
        <v>-1</v>
      </c>
      <c r="F60" t="s">
        <v>4293</v>
      </c>
      <c r="G60" t="s">
        <v>487</v>
      </c>
      <c r="H60" t="s">
        <v>488</v>
      </c>
      <c r="I60" t="s">
        <v>44</v>
      </c>
      <c r="J60">
        <v>50</v>
      </c>
      <c r="K60">
        <v>707</v>
      </c>
      <c r="L60">
        <v>706</v>
      </c>
      <c r="M60" s="6">
        <v>0.39074308987975698</v>
      </c>
      <c r="N60" s="6">
        <f t="shared" si="0"/>
        <v>1</v>
      </c>
      <c r="O60" s="4">
        <f>IF(I60="SigA",1,0)</f>
        <v>1</v>
      </c>
      <c r="P60" s="4">
        <f t="shared" si="22"/>
        <v>0</v>
      </c>
      <c r="Q60" s="4">
        <f t="shared" si="19"/>
        <v>0</v>
      </c>
      <c r="R60" s="4">
        <f t="shared" si="21"/>
        <v>0</v>
      </c>
      <c r="S60" s="4">
        <f t="shared" si="4"/>
        <v>0</v>
      </c>
      <c r="T60" s="4">
        <f t="shared" si="17"/>
        <v>0</v>
      </c>
      <c r="U60" s="4">
        <f t="shared" si="18"/>
        <v>0</v>
      </c>
      <c r="V60" s="4">
        <f t="shared" si="14"/>
        <v>0</v>
      </c>
      <c r="W60" s="4">
        <f t="shared" si="10"/>
        <v>0</v>
      </c>
      <c r="X60" s="4">
        <f t="shared" si="8"/>
        <v>1</v>
      </c>
      <c r="Y60" s="7">
        <v>3.03507172283457E-11</v>
      </c>
      <c r="Z60">
        <v>103</v>
      </c>
      <c r="AA60" t="s">
        <v>489</v>
      </c>
      <c r="AB60" t="s">
        <v>490</v>
      </c>
      <c r="AC60">
        <v>559264</v>
      </c>
      <c r="AD60">
        <v>559464</v>
      </c>
      <c r="AE60">
        <v>1</v>
      </c>
      <c r="AF60" t="s">
        <v>491</v>
      </c>
      <c r="AG60" t="s">
        <v>492</v>
      </c>
      <c r="AH60" t="s">
        <v>489</v>
      </c>
      <c r="AI60" t="s">
        <v>152</v>
      </c>
      <c r="AJ60" t="s">
        <v>493</v>
      </c>
    </row>
    <row r="61" spans="1:36">
      <c r="A61" t="s">
        <v>494</v>
      </c>
      <c r="B61" t="s">
        <v>495</v>
      </c>
      <c r="C61">
        <v>2308165</v>
      </c>
      <c r="D61">
        <v>2308470</v>
      </c>
      <c r="E61">
        <v>1</v>
      </c>
      <c r="F61" t="s">
        <v>105</v>
      </c>
      <c r="G61" t="s">
        <v>496</v>
      </c>
      <c r="H61" t="s">
        <v>497</v>
      </c>
      <c r="I61" t="s">
        <v>44</v>
      </c>
      <c r="J61">
        <v>51</v>
      </c>
      <c r="K61">
        <v>3131</v>
      </c>
      <c r="L61">
        <v>3130</v>
      </c>
      <c r="M61" s="6">
        <v>-0.145220711637392</v>
      </c>
      <c r="N61" s="4">
        <f t="shared" si="0"/>
        <v>0</v>
      </c>
      <c r="O61" s="4">
        <f>IF(I61="SigA",1,0)</f>
        <v>1</v>
      </c>
      <c r="P61" s="4">
        <f t="shared" si="22"/>
        <v>0</v>
      </c>
      <c r="Q61" s="4">
        <f t="shared" si="19"/>
        <v>0</v>
      </c>
      <c r="R61" s="4">
        <f t="shared" si="21"/>
        <v>0</v>
      </c>
      <c r="S61" s="4">
        <f t="shared" si="4"/>
        <v>0</v>
      </c>
      <c r="T61" s="4">
        <f t="shared" si="17"/>
        <v>0</v>
      </c>
      <c r="U61" s="4">
        <f t="shared" si="18"/>
        <v>0</v>
      </c>
      <c r="V61" s="4">
        <f t="shared" si="14"/>
        <v>0</v>
      </c>
      <c r="W61" s="4">
        <f t="shared" si="10"/>
        <v>0</v>
      </c>
      <c r="X61" s="4">
        <f t="shared" si="8"/>
        <v>1</v>
      </c>
      <c r="Y61" s="6">
        <v>1.7155735762048999E-2</v>
      </c>
      <c r="Z61">
        <v>175</v>
      </c>
      <c r="AA61" t="s">
        <v>498</v>
      </c>
      <c r="AB61" t="s">
        <v>499</v>
      </c>
      <c r="AC61">
        <v>2308157</v>
      </c>
      <c r="AD61">
        <v>2308339</v>
      </c>
      <c r="AE61">
        <v>-1</v>
      </c>
      <c r="AF61" t="s">
        <v>500</v>
      </c>
      <c r="AG61" t="s">
        <v>501</v>
      </c>
      <c r="AH61" t="s">
        <v>498</v>
      </c>
      <c r="AI61" t="s">
        <v>502</v>
      </c>
      <c r="AJ61" t="s">
        <v>503</v>
      </c>
    </row>
    <row r="62" spans="1:36">
      <c r="A62" t="s">
        <v>504</v>
      </c>
      <c r="B62" t="s">
        <v>505</v>
      </c>
      <c r="C62">
        <v>2995911</v>
      </c>
      <c r="D62">
        <v>2996282</v>
      </c>
      <c r="E62">
        <v>1</v>
      </c>
      <c r="F62" t="s">
        <v>105</v>
      </c>
      <c r="G62" t="s">
        <v>506</v>
      </c>
      <c r="H62" t="s">
        <v>507</v>
      </c>
      <c r="I62" t="s">
        <v>44</v>
      </c>
      <c r="J62">
        <v>52</v>
      </c>
      <c r="K62">
        <v>4175</v>
      </c>
      <c r="L62">
        <v>4174</v>
      </c>
      <c r="M62" s="6">
        <v>-0.77648424268923499</v>
      </c>
      <c r="N62" s="4">
        <f t="shared" si="0"/>
        <v>0</v>
      </c>
      <c r="O62" s="4">
        <f>IF(I62="SigA",1,0)</f>
        <v>1</v>
      </c>
      <c r="P62" s="4">
        <f t="shared" si="22"/>
        <v>0</v>
      </c>
      <c r="Q62" s="4">
        <f t="shared" si="19"/>
        <v>0</v>
      </c>
      <c r="R62" s="4">
        <f t="shared" si="21"/>
        <v>0</v>
      </c>
      <c r="S62" s="4">
        <f t="shared" si="4"/>
        <v>0</v>
      </c>
      <c r="T62" s="4">
        <f t="shared" si="17"/>
        <v>0</v>
      </c>
      <c r="U62" s="4">
        <f t="shared" si="18"/>
        <v>0</v>
      </c>
      <c r="V62" s="4">
        <f t="shared" si="14"/>
        <v>0</v>
      </c>
      <c r="W62" s="4">
        <f t="shared" si="10"/>
        <v>0</v>
      </c>
      <c r="X62" s="4">
        <f t="shared" si="8"/>
        <v>1</v>
      </c>
      <c r="Y62" s="7">
        <v>1.7626544057393299E-55</v>
      </c>
      <c r="Z62">
        <v>372</v>
      </c>
      <c r="AA62" t="s">
        <v>508</v>
      </c>
      <c r="AB62" t="s">
        <v>509</v>
      </c>
      <c r="AC62">
        <v>2995908</v>
      </c>
      <c r="AD62">
        <v>2996849</v>
      </c>
      <c r="AE62">
        <v>-1</v>
      </c>
      <c r="AF62" t="s">
        <v>510</v>
      </c>
      <c r="AG62" t="s">
        <v>511</v>
      </c>
      <c r="AH62" t="s">
        <v>508</v>
      </c>
      <c r="AI62" t="s">
        <v>512</v>
      </c>
      <c r="AJ62" t="s">
        <v>513</v>
      </c>
    </row>
    <row r="63" spans="1:36">
      <c r="A63" t="s">
        <v>514</v>
      </c>
      <c r="B63" t="s">
        <v>515</v>
      </c>
      <c r="C63">
        <v>2996284</v>
      </c>
      <c r="D63">
        <v>2996678</v>
      </c>
      <c r="E63">
        <v>1</v>
      </c>
      <c r="F63" t="s">
        <v>19</v>
      </c>
      <c r="G63" t="s">
        <v>516</v>
      </c>
      <c r="H63" t="s">
        <v>517</v>
      </c>
      <c r="I63" t="s">
        <v>518</v>
      </c>
      <c r="J63">
        <v>53</v>
      </c>
      <c r="K63">
        <v>4176</v>
      </c>
      <c r="L63">
        <v>4174</v>
      </c>
      <c r="M63" s="6">
        <v>-0.85531073541330804</v>
      </c>
      <c r="N63" s="4">
        <f t="shared" si="0"/>
        <v>0</v>
      </c>
      <c r="O63" s="4">
        <v>1</v>
      </c>
      <c r="P63" s="4">
        <f t="shared" si="22"/>
        <v>0</v>
      </c>
      <c r="Q63" s="4">
        <f t="shared" si="19"/>
        <v>0</v>
      </c>
      <c r="R63" s="4">
        <f t="shared" si="21"/>
        <v>0</v>
      </c>
      <c r="S63" s="4">
        <f t="shared" si="4"/>
        <v>0</v>
      </c>
      <c r="T63" s="4">
        <f t="shared" si="17"/>
        <v>0</v>
      </c>
      <c r="U63" s="4">
        <f t="shared" si="18"/>
        <v>0</v>
      </c>
      <c r="V63" s="4">
        <v>1</v>
      </c>
      <c r="W63" s="4">
        <f t="shared" si="10"/>
        <v>0</v>
      </c>
      <c r="X63" s="4">
        <f t="shared" si="8"/>
        <v>2</v>
      </c>
      <c r="Y63" s="7">
        <v>3.2168772797456799E-78</v>
      </c>
      <c r="Z63">
        <v>395</v>
      </c>
      <c r="AA63" t="s">
        <v>508</v>
      </c>
      <c r="AB63" t="s">
        <v>509</v>
      </c>
      <c r="AC63">
        <v>2995908</v>
      </c>
      <c r="AD63">
        <v>2996849</v>
      </c>
      <c r="AE63">
        <v>-1</v>
      </c>
      <c r="AF63" t="s">
        <v>510</v>
      </c>
      <c r="AG63" t="s">
        <v>511</v>
      </c>
      <c r="AH63" t="s">
        <v>508</v>
      </c>
      <c r="AI63" t="s">
        <v>512</v>
      </c>
      <c r="AJ63" t="s">
        <v>513</v>
      </c>
    </row>
    <row r="64" spans="1:36">
      <c r="A64" t="s">
        <v>519</v>
      </c>
      <c r="B64" t="s">
        <v>520</v>
      </c>
      <c r="C64">
        <v>2996680</v>
      </c>
      <c r="D64">
        <v>2996979</v>
      </c>
      <c r="E64">
        <v>1</v>
      </c>
      <c r="F64" t="s">
        <v>19</v>
      </c>
      <c r="G64" t="s">
        <v>521</v>
      </c>
      <c r="H64" t="s">
        <v>522</v>
      </c>
      <c r="I64" t="s">
        <v>523</v>
      </c>
      <c r="J64">
        <v>54</v>
      </c>
      <c r="K64">
        <v>4177</v>
      </c>
      <c r="L64">
        <v>4174</v>
      </c>
      <c r="M64" s="6">
        <v>-0.84034645112995598</v>
      </c>
      <c r="N64" s="4">
        <f t="shared" si="0"/>
        <v>0</v>
      </c>
      <c r="O64" s="4">
        <v>1</v>
      </c>
      <c r="P64" s="4">
        <v>1</v>
      </c>
      <c r="Q64" s="4">
        <f t="shared" si="19"/>
        <v>0</v>
      </c>
      <c r="R64" s="4">
        <f t="shared" si="21"/>
        <v>0</v>
      </c>
      <c r="S64" s="4">
        <f t="shared" si="4"/>
        <v>0</v>
      </c>
      <c r="T64" s="4">
        <f t="shared" si="17"/>
        <v>0</v>
      </c>
      <c r="U64" s="4">
        <f t="shared" si="18"/>
        <v>0</v>
      </c>
      <c r="V64" s="4">
        <v>1</v>
      </c>
      <c r="W64" s="4">
        <f t="shared" si="10"/>
        <v>0</v>
      </c>
      <c r="X64" s="4">
        <f t="shared" si="8"/>
        <v>3</v>
      </c>
      <c r="Y64" s="7">
        <v>5.6439770881699302E-73</v>
      </c>
      <c r="Z64">
        <v>170</v>
      </c>
      <c r="AA64" t="s">
        <v>508</v>
      </c>
      <c r="AB64" t="s">
        <v>509</v>
      </c>
      <c r="AC64">
        <v>2995908</v>
      </c>
      <c r="AD64">
        <v>2996849</v>
      </c>
      <c r="AE64">
        <v>-1</v>
      </c>
      <c r="AF64" t="s">
        <v>510</v>
      </c>
      <c r="AG64" t="s">
        <v>511</v>
      </c>
      <c r="AH64" t="s">
        <v>508</v>
      </c>
      <c r="AI64" t="s">
        <v>512</v>
      </c>
      <c r="AJ64" t="s">
        <v>513</v>
      </c>
    </row>
    <row r="65" spans="1:36">
      <c r="A65" t="s">
        <v>524</v>
      </c>
      <c r="B65" t="s">
        <v>525</v>
      </c>
      <c r="C65">
        <v>3602657</v>
      </c>
      <c r="D65">
        <v>3602942</v>
      </c>
      <c r="E65">
        <v>1</v>
      </c>
      <c r="F65" t="s">
        <v>144</v>
      </c>
      <c r="G65" t="s">
        <v>526</v>
      </c>
      <c r="H65" t="s">
        <v>527</v>
      </c>
      <c r="I65" t="s">
        <v>33</v>
      </c>
      <c r="J65">
        <v>55</v>
      </c>
      <c r="K65">
        <v>5000</v>
      </c>
      <c r="L65">
        <v>4999</v>
      </c>
      <c r="M65" s="6">
        <v>-4.04991056466339E-2</v>
      </c>
      <c r="N65" s="4">
        <f t="shared" si="0"/>
        <v>0</v>
      </c>
      <c r="O65" s="4">
        <v>1</v>
      </c>
      <c r="P65" s="4">
        <f t="shared" ref="P65:P96" si="23">IF(I65="SigB",1,0)</f>
        <v>0</v>
      </c>
      <c r="Q65" s="4">
        <f t="shared" si="19"/>
        <v>0</v>
      </c>
      <c r="R65" s="4">
        <f t="shared" si="21"/>
        <v>0</v>
      </c>
      <c r="S65" s="4">
        <f t="shared" si="4"/>
        <v>0</v>
      </c>
      <c r="T65" s="4">
        <f t="shared" si="17"/>
        <v>0</v>
      </c>
      <c r="U65" s="4">
        <f t="shared" si="18"/>
        <v>0</v>
      </c>
      <c r="V65" s="4">
        <f t="shared" ref="V65:V96" si="24">IF(I65="SigK",1,0)</f>
        <v>0</v>
      </c>
      <c r="W65" s="4">
        <f t="shared" si="10"/>
        <v>0</v>
      </c>
      <c r="X65" s="4">
        <f t="shared" si="8"/>
        <v>1</v>
      </c>
      <c r="Y65" s="6">
        <v>0.50834753766938801</v>
      </c>
      <c r="Z65">
        <v>286</v>
      </c>
      <c r="AA65" t="s">
        <v>528</v>
      </c>
      <c r="AB65" t="s">
        <v>529</v>
      </c>
      <c r="AC65">
        <v>3602588</v>
      </c>
      <c r="AD65">
        <v>3603805</v>
      </c>
      <c r="AE65">
        <v>-1</v>
      </c>
      <c r="AF65" t="s">
        <v>530</v>
      </c>
      <c r="AG65" t="s">
        <v>531</v>
      </c>
      <c r="AH65" t="s">
        <v>528</v>
      </c>
      <c r="AI65" t="s">
        <v>436</v>
      </c>
      <c r="AJ65" t="s">
        <v>437</v>
      </c>
    </row>
    <row r="66" spans="1:36">
      <c r="A66" t="s">
        <v>532</v>
      </c>
      <c r="B66" t="s">
        <v>533</v>
      </c>
      <c r="C66">
        <v>1072963</v>
      </c>
      <c r="D66">
        <v>1073105</v>
      </c>
      <c r="E66">
        <v>-1</v>
      </c>
      <c r="F66" t="s">
        <v>163</v>
      </c>
      <c r="G66" t="s">
        <v>534</v>
      </c>
      <c r="H66" t="s">
        <v>535</v>
      </c>
      <c r="I66" t="s">
        <v>44</v>
      </c>
      <c r="J66">
        <v>56</v>
      </c>
      <c r="K66">
        <v>1394</v>
      </c>
      <c r="L66">
        <v>1393</v>
      </c>
      <c r="M66" s="6">
        <v>5.4889858269512502E-2</v>
      </c>
      <c r="N66" s="4">
        <f t="shared" ref="N66:N129" si="25">IF(M66&gt;0,1,0)</f>
        <v>1</v>
      </c>
      <c r="O66" s="4">
        <f>IF(I66="SigA",1,0)</f>
        <v>1</v>
      </c>
      <c r="P66" s="4">
        <f t="shared" si="23"/>
        <v>0</v>
      </c>
      <c r="Q66" s="4">
        <f t="shared" si="19"/>
        <v>0</v>
      </c>
      <c r="R66" s="4">
        <f t="shared" si="21"/>
        <v>0</v>
      </c>
      <c r="S66" s="4">
        <f t="shared" ref="S66:S129" si="26">IF(I66="SigL",1,0)</f>
        <v>0</v>
      </c>
      <c r="T66" s="4">
        <f t="shared" si="17"/>
        <v>0</v>
      </c>
      <c r="U66" s="4">
        <f t="shared" si="18"/>
        <v>0</v>
      </c>
      <c r="V66" s="4">
        <f t="shared" si="24"/>
        <v>0</v>
      </c>
      <c r="W66" s="4">
        <f t="shared" si="10"/>
        <v>0</v>
      </c>
      <c r="X66" s="4">
        <f t="shared" ref="X66:X129" si="27">SUM(O66:W66)</f>
        <v>1</v>
      </c>
      <c r="Y66" s="6">
        <v>0.36985525655033402</v>
      </c>
      <c r="Z66">
        <v>143</v>
      </c>
      <c r="AA66" t="s">
        <v>536</v>
      </c>
      <c r="AB66" t="s">
        <v>537</v>
      </c>
      <c r="AC66">
        <v>1072768</v>
      </c>
      <c r="AD66">
        <v>1073109</v>
      </c>
      <c r="AE66">
        <v>1</v>
      </c>
      <c r="AF66" t="s">
        <v>538</v>
      </c>
      <c r="AG66" t="s">
        <v>539</v>
      </c>
      <c r="AH66" t="s">
        <v>536</v>
      </c>
      <c r="AI66" t="s">
        <v>27</v>
      </c>
      <c r="AJ66" t="s">
        <v>28</v>
      </c>
    </row>
    <row r="67" spans="1:36">
      <c r="A67" t="s">
        <v>540</v>
      </c>
      <c r="B67" t="s">
        <v>541</v>
      </c>
      <c r="C67">
        <v>1129272</v>
      </c>
      <c r="D67">
        <v>1129714</v>
      </c>
      <c r="E67">
        <v>1</v>
      </c>
      <c r="F67" t="s">
        <v>19</v>
      </c>
      <c r="G67" t="s">
        <v>542</v>
      </c>
      <c r="H67" t="s">
        <v>543</v>
      </c>
      <c r="I67" t="s">
        <v>544</v>
      </c>
      <c r="J67">
        <v>57</v>
      </c>
      <c r="K67">
        <v>1474</v>
      </c>
      <c r="L67">
        <v>1472</v>
      </c>
      <c r="M67" s="6">
        <v>-0.101471720232752</v>
      </c>
      <c r="N67" s="4">
        <f t="shared" si="25"/>
        <v>0</v>
      </c>
      <c r="O67" s="4">
        <v>1</v>
      </c>
      <c r="P67" s="4">
        <f t="shared" si="23"/>
        <v>0</v>
      </c>
      <c r="Q67" s="4">
        <f t="shared" si="19"/>
        <v>0</v>
      </c>
      <c r="R67" s="4">
        <f t="shared" si="21"/>
        <v>0</v>
      </c>
      <c r="S67" s="4">
        <f t="shared" si="26"/>
        <v>0</v>
      </c>
      <c r="T67" s="4">
        <v>1</v>
      </c>
      <c r="U67" s="4">
        <f t="shared" si="18"/>
        <v>0</v>
      </c>
      <c r="V67" s="4">
        <f t="shared" si="24"/>
        <v>0</v>
      </c>
      <c r="W67" s="4">
        <f t="shared" si="10"/>
        <v>0</v>
      </c>
      <c r="X67" s="4">
        <f t="shared" si="27"/>
        <v>2</v>
      </c>
      <c r="Y67" s="6">
        <v>9.6753788359337706E-2</v>
      </c>
      <c r="Z67">
        <v>340</v>
      </c>
      <c r="AA67" t="s">
        <v>545</v>
      </c>
      <c r="AB67" t="s">
        <v>546</v>
      </c>
      <c r="AC67">
        <v>1128286</v>
      </c>
      <c r="AD67">
        <v>1129611</v>
      </c>
      <c r="AE67">
        <v>-1</v>
      </c>
      <c r="AF67" t="s">
        <v>547</v>
      </c>
      <c r="AG67" t="s">
        <v>548</v>
      </c>
      <c r="AH67" t="s">
        <v>545</v>
      </c>
      <c r="AI67" t="s">
        <v>549</v>
      </c>
      <c r="AJ67" t="s">
        <v>550</v>
      </c>
    </row>
    <row r="68" spans="1:36">
      <c r="A68" t="s">
        <v>551</v>
      </c>
      <c r="B68" t="s">
        <v>552</v>
      </c>
      <c r="C68">
        <v>1569226</v>
      </c>
      <c r="D68">
        <v>1569349</v>
      </c>
      <c r="E68">
        <v>-1</v>
      </c>
      <c r="F68" t="s">
        <v>144</v>
      </c>
      <c r="G68" t="s">
        <v>553</v>
      </c>
      <c r="H68" t="s">
        <v>554</v>
      </c>
      <c r="I68" t="s">
        <v>555</v>
      </c>
      <c r="J68">
        <v>58</v>
      </c>
      <c r="K68">
        <v>2128</v>
      </c>
      <c r="L68">
        <v>2127</v>
      </c>
      <c r="M68" s="6">
        <v>-0.69279578575099399</v>
      </c>
      <c r="N68" s="4">
        <f t="shared" si="25"/>
        <v>0</v>
      </c>
      <c r="O68" s="4">
        <f>IF(I68="SigA",1,0)</f>
        <v>0</v>
      </c>
      <c r="P68" s="4">
        <f t="shared" si="23"/>
        <v>0</v>
      </c>
      <c r="Q68" s="4">
        <f t="shared" si="19"/>
        <v>0</v>
      </c>
      <c r="R68" s="4">
        <f t="shared" si="21"/>
        <v>0</v>
      </c>
      <c r="S68" s="4">
        <f t="shared" si="26"/>
        <v>0</v>
      </c>
      <c r="T68" s="4">
        <f t="shared" ref="T68:T99" si="28">IF(I68="SigEF",1,0)</f>
        <v>0</v>
      </c>
      <c r="U68" s="4">
        <f t="shared" si="18"/>
        <v>1</v>
      </c>
      <c r="V68" s="4">
        <f t="shared" si="24"/>
        <v>0</v>
      </c>
      <c r="W68" s="4">
        <f t="shared" si="10"/>
        <v>0</v>
      </c>
      <c r="X68" s="4">
        <f t="shared" si="27"/>
        <v>1</v>
      </c>
      <c r="Y68" s="7">
        <v>8.6333128541026003E-40</v>
      </c>
      <c r="Z68">
        <v>94</v>
      </c>
      <c r="AA68" t="s">
        <v>556</v>
      </c>
      <c r="AB68" t="s">
        <v>557</v>
      </c>
      <c r="AC68">
        <v>1569199</v>
      </c>
      <c r="AD68">
        <v>1569319</v>
      </c>
      <c r="AE68">
        <v>1</v>
      </c>
      <c r="AF68" t="s">
        <v>558</v>
      </c>
      <c r="AG68" t="s">
        <v>559</v>
      </c>
    </row>
    <row r="69" spans="1:36">
      <c r="A69" t="s">
        <v>560</v>
      </c>
      <c r="B69" t="s">
        <v>561</v>
      </c>
      <c r="C69">
        <v>3032370</v>
      </c>
      <c r="D69">
        <v>3032416</v>
      </c>
      <c r="E69">
        <v>-1</v>
      </c>
      <c r="F69" t="s">
        <v>163</v>
      </c>
      <c r="G69" t="s">
        <v>562</v>
      </c>
      <c r="H69" t="s">
        <v>563</v>
      </c>
      <c r="J69">
        <v>59</v>
      </c>
      <c r="K69">
        <v>4230</v>
      </c>
      <c r="L69">
        <v>4229</v>
      </c>
      <c r="M69" s="6">
        <v>-0.46006853678527698</v>
      </c>
      <c r="N69" s="4">
        <f t="shared" si="25"/>
        <v>0</v>
      </c>
      <c r="O69" s="4">
        <f>IF(I69="SigA",1,0)</f>
        <v>0</v>
      </c>
      <c r="P69" s="4">
        <f t="shared" si="23"/>
        <v>0</v>
      </c>
      <c r="Q69" s="4">
        <f t="shared" si="19"/>
        <v>0</v>
      </c>
      <c r="R69" s="4">
        <f t="shared" si="21"/>
        <v>0</v>
      </c>
      <c r="S69" s="4">
        <f t="shared" si="26"/>
        <v>0</v>
      </c>
      <c r="T69" s="4">
        <f t="shared" si="28"/>
        <v>0</v>
      </c>
      <c r="U69" s="4">
        <f t="shared" si="18"/>
        <v>0</v>
      </c>
      <c r="V69" s="4">
        <f t="shared" si="24"/>
        <v>0</v>
      </c>
      <c r="W69" s="4">
        <f t="shared" si="10"/>
        <v>0</v>
      </c>
      <c r="X69" s="4">
        <f t="shared" si="27"/>
        <v>0</v>
      </c>
      <c r="Y69" s="7">
        <v>1.7008714887475501E-15</v>
      </c>
      <c r="Z69">
        <v>47</v>
      </c>
      <c r="AA69" t="s">
        <v>564</v>
      </c>
      <c r="AB69" t="s">
        <v>565</v>
      </c>
      <c r="AC69">
        <v>3031614</v>
      </c>
      <c r="AD69">
        <v>3032420</v>
      </c>
      <c r="AE69">
        <v>1</v>
      </c>
      <c r="AF69" t="s">
        <v>566</v>
      </c>
      <c r="AG69" t="s">
        <v>567</v>
      </c>
      <c r="AH69" t="s">
        <v>564</v>
      </c>
      <c r="AI69" t="s">
        <v>568</v>
      </c>
      <c r="AJ69" t="s">
        <v>569</v>
      </c>
    </row>
    <row r="70" spans="1:36">
      <c r="A70" t="s">
        <v>570</v>
      </c>
      <c r="B70" t="s">
        <v>571</v>
      </c>
      <c r="C70">
        <v>2555662</v>
      </c>
      <c r="D70">
        <v>2555886</v>
      </c>
      <c r="E70">
        <v>-1</v>
      </c>
      <c r="F70" t="s">
        <v>163</v>
      </c>
      <c r="G70" t="s">
        <v>572</v>
      </c>
      <c r="H70" t="s">
        <v>573</v>
      </c>
      <c r="I70" t="s">
        <v>574</v>
      </c>
      <c r="J70">
        <v>60</v>
      </c>
      <c r="K70">
        <v>3509</v>
      </c>
      <c r="L70">
        <v>3508</v>
      </c>
      <c r="M70" s="6">
        <v>0.536702817178903</v>
      </c>
      <c r="N70" s="6">
        <f t="shared" si="25"/>
        <v>1</v>
      </c>
      <c r="O70" s="4">
        <v>1</v>
      </c>
      <c r="P70" s="4">
        <f t="shared" si="23"/>
        <v>0</v>
      </c>
      <c r="Q70" s="4">
        <f t="shared" si="19"/>
        <v>0</v>
      </c>
      <c r="R70" s="4">
        <f t="shared" si="21"/>
        <v>0</v>
      </c>
      <c r="S70" s="4">
        <f t="shared" si="26"/>
        <v>0</v>
      </c>
      <c r="T70" s="4">
        <f t="shared" si="28"/>
        <v>0</v>
      </c>
      <c r="U70" s="4">
        <v>1</v>
      </c>
      <c r="V70" s="4">
        <f t="shared" si="24"/>
        <v>0</v>
      </c>
      <c r="W70" s="4">
        <f t="shared" si="10"/>
        <v>0</v>
      </c>
      <c r="X70" s="4">
        <f t="shared" si="27"/>
        <v>2</v>
      </c>
      <c r="Y70" s="7">
        <v>1.80573942042338E-21</v>
      </c>
      <c r="Z70">
        <v>184</v>
      </c>
      <c r="AA70" t="s">
        <v>575</v>
      </c>
      <c r="AB70" t="s">
        <v>576</v>
      </c>
      <c r="AC70">
        <v>2555519</v>
      </c>
      <c r="AD70">
        <v>2555845</v>
      </c>
      <c r="AE70">
        <v>1</v>
      </c>
      <c r="AF70" t="s">
        <v>577</v>
      </c>
      <c r="AG70" t="s">
        <v>578</v>
      </c>
      <c r="AH70" t="s">
        <v>575</v>
      </c>
      <c r="AI70" t="s">
        <v>210</v>
      </c>
      <c r="AJ70" t="s">
        <v>211</v>
      </c>
    </row>
    <row r="71" spans="1:36">
      <c r="A71" t="s">
        <v>579</v>
      </c>
      <c r="B71" t="s">
        <v>580</v>
      </c>
      <c r="C71">
        <v>372801</v>
      </c>
      <c r="D71">
        <v>375944</v>
      </c>
      <c r="E71">
        <v>1</v>
      </c>
      <c r="F71" t="s">
        <v>19</v>
      </c>
      <c r="G71" t="s">
        <v>581</v>
      </c>
      <c r="H71" t="s">
        <v>582</v>
      </c>
      <c r="I71" t="s">
        <v>44</v>
      </c>
      <c r="J71">
        <v>61</v>
      </c>
      <c r="K71">
        <v>475</v>
      </c>
      <c r="L71">
        <v>477</v>
      </c>
      <c r="M71" s="6">
        <v>-0.30356748145649498</v>
      </c>
      <c r="N71" s="4">
        <f t="shared" si="25"/>
        <v>0</v>
      </c>
      <c r="O71" s="4">
        <f>IF(I71="SigA",1,0)</f>
        <v>1</v>
      </c>
      <c r="P71" s="4">
        <f t="shared" si="23"/>
        <v>0</v>
      </c>
      <c r="Q71" s="4">
        <f t="shared" si="19"/>
        <v>0</v>
      </c>
      <c r="R71" s="4">
        <f t="shared" si="21"/>
        <v>0</v>
      </c>
      <c r="S71" s="4">
        <f t="shared" si="26"/>
        <v>0</v>
      </c>
      <c r="T71" s="4">
        <f t="shared" si="28"/>
        <v>0</v>
      </c>
      <c r="U71" s="4">
        <f>IF(I71="SigGF",1,0)</f>
        <v>0</v>
      </c>
      <c r="V71" s="4">
        <f t="shared" si="24"/>
        <v>0</v>
      </c>
      <c r="W71" s="4">
        <f t="shared" si="10"/>
        <v>0</v>
      </c>
      <c r="X71" s="4">
        <f t="shared" si="27"/>
        <v>1</v>
      </c>
      <c r="Y71" s="7">
        <v>3.8550589724226599E-7</v>
      </c>
      <c r="Z71">
        <v>633</v>
      </c>
      <c r="AA71" t="s">
        <v>595</v>
      </c>
      <c r="AB71" t="s">
        <v>596</v>
      </c>
      <c r="AC71">
        <v>375166</v>
      </c>
      <c r="AD71">
        <v>375798</v>
      </c>
      <c r="AE71">
        <v>-1</v>
      </c>
      <c r="AF71" t="s">
        <v>597</v>
      </c>
      <c r="AG71" t="s">
        <v>598</v>
      </c>
      <c r="AH71" t="s">
        <v>595</v>
      </c>
      <c r="AI71" t="s">
        <v>593</v>
      </c>
      <c r="AJ71" t="s">
        <v>594</v>
      </c>
    </row>
    <row r="72" spans="1:36">
      <c r="A72" t="s">
        <v>579</v>
      </c>
      <c r="B72" t="s">
        <v>580</v>
      </c>
      <c r="C72">
        <v>372801</v>
      </c>
      <c r="D72">
        <v>375944</v>
      </c>
      <c r="E72">
        <v>1</v>
      </c>
      <c r="F72" t="s">
        <v>19</v>
      </c>
      <c r="G72" t="s">
        <v>581</v>
      </c>
      <c r="H72" t="s">
        <v>582</v>
      </c>
      <c r="I72" t="s">
        <v>44</v>
      </c>
      <c r="J72">
        <v>61</v>
      </c>
      <c r="K72">
        <v>475</v>
      </c>
      <c r="L72">
        <v>476</v>
      </c>
      <c r="M72" s="6">
        <v>-0.33461377016022897</v>
      </c>
      <c r="N72" s="4">
        <f t="shared" si="25"/>
        <v>0</v>
      </c>
      <c r="O72" s="4">
        <f>IF(I72="SigA",1,0)</f>
        <v>1</v>
      </c>
      <c r="P72" s="4">
        <f t="shared" si="23"/>
        <v>0</v>
      </c>
      <c r="Q72" s="4">
        <f t="shared" si="19"/>
        <v>0</v>
      </c>
      <c r="R72" s="4">
        <f t="shared" si="21"/>
        <v>0</v>
      </c>
      <c r="S72" s="4">
        <f t="shared" si="26"/>
        <v>0</v>
      </c>
      <c r="T72" s="4">
        <f t="shared" si="28"/>
        <v>0</v>
      </c>
      <c r="U72" s="4">
        <f>IF(I72="SigGF",1,0)</f>
        <v>0</v>
      </c>
      <c r="V72" s="4">
        <f t="shared" si="24"/>
        <v>0</v>
      </c>
      <c r="W72" s="4">
        <f t="shared" si="10"/>
        <v>0</v>
      </c>
      <c r="X72" s="4">
        <f t="shared" si="27"/>
        <v>1</v>
      </c>
      <c r="Y72" s="7">
        <v>1.84960531248803E-8</v>
      </c>
      <c r="Z72">
        <v>558</v>
      </c>
      <c r="AA72" t="s">
        <v>589</v>
      </c>
      <c r="AB72" t="s">
        <v>590</v>
      </c>
      <c r="AC72">
        <v>374603</v>
      </c>
      <c r="AD72">
        <v>375160</v>
      </c>
      <c r="AE72">
        <v>-1</v>
      </c>
      <c r="AF72" t="s">
        <v>591</v>
      </c>
      <c r="AG72" t="s">
        <v>592</v>
      </c>
      <c r="AH72" t="s">
        <v>589</v>
      </c>
      <c r="AI72" t="s">
        <v>593</v>
      </c>
      <c r="AJ72" t="s">
        <v>594</v>
      </c>
    </row>
    <row r="73" spans="1:36">
      <c r="A73" t="s">
        <v>579</v>
      </c>
      <c r="B73" t="s">
        <v>580</v>
      </c>
      <c r="C73">
        <v>372801</v>
      </c>
      <c r="D73">
        <v>375944</v>
      </c>
      <c r="E73">
        <v>1</v>
      </c>
      <c r="F73" t="s">
        <v>19</v>
      </c>
      <c r="G73" t="s">
        <v>581</v>
      </c>
      <c r="H73" t="s">
        <v>582</v>
      </c>
      <c r="I73" t="s">
        <v>44</v>
      </c>
      <c r="J73">
        <v>61</v>
      </c>
      <c r="K73">
        <v>475</v>
      </c>
      <c r="L73">
        <v>474</v>
      </c>
      <c r="M73" s="6">
        <v>-0.40398083053643302</v>
      </c>
      <c r="N73" s="4">
        <f t="shared" si="25"/>
        <v>0</v>
      </c>
      <c r="O73" s="4">
        <f>IF(I73="SigA",1,0)</f>
        <v>1</v>
      </c>
      <c r="P73" s="4">
        <f t="shared" si="23"/>
        <v>0</v>
      </c>
      <c r="Q73" s="4">
        <f t="shared" si="19"/>
        <v>0</v>
      </c>
      <c r="R73" s="4">
        <f t="shared" si="21"/>
        <v>0</v>
      </c>
      <c r="S73" s="4">
        <f t="shared" si="26"/>
        <v>0</v>
      </c>
      <c r="T73" s="4">
        <f t="shared" si="28"/>
        <v>0</v>
      </c>
      <c r="U73" s="4">
        <f>IF(I73="SigGF",1,0)</f>
        <v>0</v>
      </c>
      <c r="V73" s="4">
        <f t="shared" si="24"/>
        <v>0</v>
      </c>
      <c r="W73" s="4">
        <f t="shared" ref="W73:W136" si="29">IF(I73="SigWXY",1,0)</f>
        <v>0</v>
      </c>
      <c r="X73" s="4">
        <f t="shared" si="27"/>
        <v>1</v>
      </c>
      <c r="Y73" s="7">
        <v>5.5456896745657699E-12</v>
      </c>
      <c r="Z73">
        <v>1692</v>
      </c>
      <c r="AA73" t="s">
        <v>583</v>
      </c>
      <c r="AB73" t="s">
        <v>584</v>
      </c>
      <c r="AC73">
        <v>372771</v>
      </c>
      <c r="AD73">
        <v>374492</v>
      </c>
      <c r="AE73">
        <v>-1</v>
      </c>
      <c r="AF73" t="s">
        <v>585</v>
      </c>
      <c r="AG73" t="s">
        <v>586</v>
      </c>
      <c r="AH73" t="s">
        <v>583</v>
      </c>
      <c r="AI73" t="s">
        <v>587</v>
      </c>
      <c r="AJ73" t="s">
        <v>588</v>
      </c>
    </row>
    <row r="74" spans="1:36">
      <c r="A74" t="s">
        <v>599</v>
      </c>
      <c r="B74" t="s">
        <v>600</v>
      </c>
      <c r="C74">
        <v>3862327</v>
      </c>
      <c r="D74">
        <v>3866553</v>
      </c>
      <c r="E74">
        <v>1</v>
      </c>
      <c r="F74" t="s">
        <v>19</v>
      </c>
      <c r="G74" t="s">
        <v>601</v>
      </c>
      <c r="H74" t="s">
        <v>602</v>
      </c>
      <c r="I74" t="s">
        <v>22</v>
      </c>
      <c r="J74">
        <v>62</v>
      </c>
      <c r="K74">
        <v>5388</v>
      </c>
      <c r="L74">
        <v>5389</v>
      </c>
      <c r="M74" s="6">
        <v>-0.545001302032871</v>
      </c>
      <c r="N74" s="4">
        <f t="shared" si="25"/>
        <v>0</v>
      </c>
      <c r="O74" s="4">
        <v>1</v>
      </c>
      <c r="P74" s="4">
        <f t="shared" si="23"/>
        <v>0</v>
      </c>
      <c r="Q74" s="4">
        <f t="shared" si="19"/>
        <v>0</v>
      </c>
      <c r="R74" s="4">
        <f t="shared" si="21"/>
        <v>0</v>
      </c>
      <c r="S74" s="4">
        <f t="shared" si="26"/>
        <v>0</v>
      </c>
      <c r="T74" s="4">
        <f t="shared" si="28"/>
        <v>0</v>
      </c>
      <c r="U74" s="4">
        <v>1</v>
      </c>
      <c r="V74" s="4">
        <f t="shared" si="24"/>
        <v>0</v>
      </c>
      <c r="W74" s="4">
        <f t="shared" si="29"/>
        <v>0</v>
      </c>
      <c r="X74" s="4">
        <f t="shared" si="27"/>
        <v>2</v>
      </c>
      <c r="Y74" s="7">
        <v>3.26961177844351E-22</v>
      </c>
      <c r="Z74">
        <v>891</v>
      </c>
      <c r="AA74" t="s">
        <v>603</v>
      </c>
      <c r="AB74" t="s">
        <v>604</v>
      </c>
      <c r="AC74">
        <v>3862357</v>
      </c>
      <c r="AD74">
        <v>3863247</v>
      </c>
      <c r="AE74">
        <v>-1</v>
      </c>
      <c r="AF74" t="s">
        <v>605</v>
      </c>
      <c r="AG74" t="s">
        <v>606</v>
      </c>
      <c r="AH74" t="s">
        <v>603</v>
      </c>
      <c r="AI74" t="s">
        <v>27</v>
      </c>
      <c r="AJ74" t="s">
        <v>28</v>
      </c>
    </row>
    <row r="75" spans="1:36">
      <c r="A75" t="s">
        <v>599</v>
      </c>
      <c r="B75" t="s">
        <v>600</v>
      </c>
      <c r="C75">
        <v>3862327</v>
      </c>
      <c r="D75">
        <v>3866553</v>
      </c>
      <c r="E75">
        <v>1</v>
      </c>
      <c r="F75" t="s">
        <v>19</v>
      </c>
      <c r="G75" t="s">
        <v>601</v>
      </c>
      <c r="H75" t="s">
        <v>602</v>
      </c>
      <c r="I75" t="s">
        <v>22</v>
      </c>
      <c r="J75">
        <v>62</v>
      </c>
      <c r="K75">
        <v>5388</v>
      </c>
      <c r="L75">
        <v>5390</v>
      </c>
      <c r="M75" s="6">
        <v>-0.59056922521511002</v>
      </c>
      <c r="N75" s="4">
        <f t="shared" si="25"/>
        <v>0</v>
      </c>
      <c r="O75" s="4">
        <v>1</v>
      </c>
      <c r="P75" s="4">
        <f t="shared" si="23"/>
        <v>0</v>
      </c>
      <c r="Q75" s="4">
        <f t="shared" si="19"/>
        <v>0</v>
      </c>
      <c r="R75" s="4">
        <f t="shared" si="21"/>
        <v>0</v>
      </c>
      <c r="S75" s="4">
        <f t="shared" si="26"/>
        <v>0</v>
      </c>
      <c r="T75" s="4">
        <f t="shared" si="28"/>
        <v>0</v>
      </c>
      <c r="U75" s="4">
        <v>1</v>
      </c>
      <c r="V75" s="4">
        <f t="shared" si="24"/>
        <v>0</v>
      </c>
      <c r="W75" s="4">
        <f t="shared" si="29"/>
        <v>0</v>
      </c>
      <c r="X75" s="4">
        <f t="shared" si="27"/>
        <v>2</v>
      </c>
      <c r="Y75" s="7">
        <v>1.11533651245741E-26</v>
      </c>
      <c r="Z75">
        <v>846</v>
      </c>
      <c r="AA75" t="s">
        <v>607</v>
      </c>
      <c r="AB75" t="s">
        <v>608</v>
      </c>
      <c r="AC75">
        <v>3863415</v>
      </c>
      <c r="AD75">
        <v>3864260</v>
      </c>
      <c r="AE75">
        <v>-1</v>
      </c>
      <c r="AF75" t="s">
        <v>609</v>
      </c>
      <c r="AG75" t="s">
        <v>610</v>
      </c>
      <c r="AH75" t="s">
        <v>607</v>
      </c>
      <c r="AI75" t="s">
        <v>27</v>
      </c>
      <c r="AJ75" t="s">
        <v>28</v>
      </c>
    </row>
    <row r="76" spans="1:36">
      <c r="A76" t="s">
        <v>599</v>
      </c>
      <c r="B76" t="s">
        <v>600</v>
      </c>
      <c r="C76">
        <v>3862327</v>
      </c>
      <c r="D76">
        <v>3866553</v>
      </c>
      <c r="E76">
        <v>1</v>
      </c>
      <c r="F76" t="s">
        <v>19</v>
      </c>
      <c r="G76" t="s">
        <v>601</v>
      </c>
      <c r="H76" t="s">
        <v>602</v>
      </c>
      <c r="I76" t="s">
        <v>22</v>
      </c>
      <c r="J76">
        <v>62</v>
      </c>
      <c r="K76">
        <v>5388</v>
      </c>
      <c r="L76">
        <v>5392</v>
      </c>
      <c r="M76" s="6">
        <v>-0.61235087907102503</v>
      </c>
      <c r="N76" s="4">
        <f t="shared" si="25"/>
        <v>0</v>
      </c>
      <c r="O76" s="4">
        <v>1</v>
      </c>
      <c r="P76" s="4">
        <f t="shared" si="23"/>
        <v>0</v>
      </c>
      <c r="Q76" s="4">
        <f t="shared" si="19"/>
        <v>0</v>
      </c>
      <c r="R76" s="4">
        <f t="shared" si="21"/>
        <v>0</v>
      </c>
      <c r="S76" s="4">
        <f t="shared" si="26"/>
        <v>0</v>
      </c>
      <c r="T76" s="4">
        <f t="shared" si="28"/>
        <v>0</v>
      </c>
      <c r="U76" s="4">
        <v>1</v>
      </c>
      <c r="V76" s="4">
        <f t="shared" si="24"/>
        <v>0</v>
      </c>
      <c r="W76" s="4">
        <f t="shared" si="29"/>
        <v>0</v>
      </c>
      <c r="X76" s="4">
        <f t="shared" si="27"/>
        <v>2</v>
      </c>
      <c r="Y76" s="7">
        <v>4.4777291769594698E-29</v>
      </c>
      <c r="Z76">
        <v>972</v>
      </c>
      <c r="AA76" t="s">
        <v>617</v>
      </c>
      <c r="AB76" t="s">
        <v>618</v>
      </c>
      <c r="AC76">
        <v>3865355</v>
      </c>
      <c r="AD76">
        <v>3866326</v>
      </c>
      <c r="AE76">
        <v>-1</v>
      </c>
      <c r="AF76" t="s">
        <v>619</v>
      </c>
      <c r="AG76" t="s">
        <v>620</v>
      </c>
      <c r="AH76" t="s">
        <v>617</v>
      </c>
      <c r="AI76" t="s">
        <v>621</v>
      </c>
      <c r="AJ76" t="s">
        <v>622</v>
      </c>
    </row>
    <row r="77" spans="1:36">
      <c r="A77" t="s">
        <v>599</v>
      </c>
      <c r="B77" t="s">
        <v>600</v>
      </c>
      <c r="C77">
        <v>3862327</v>
      </c>
      <c r="D77">
        <v>3866553</v>
      </c>
      <c r="E77">
        <v>1</v>
      </c>
      <c r="F77" t="s">
        <v>19</v>
      </c>
      <c r="G77" t="s">
        <v>601</v>
      </c>
      <c r="H77" t="s">
        <v>602</v>
      </c>
      <c r="I77" t="s">
        <v>22</v>
      </c>
      <c r="J77">
        <v>62</v>
      </c>
      <c r="K77">
        <v>5388</v>
      </c>
      <c r="L77">
        <v>5391</v>
      </c>
      <c r="M77" s="6">
        <v>-0.61689779352270802</v>
      </c>
      <c r="N77" s="4">
        <f t="shared" si="25"/>
        <v>0</v>
      </c>
      <c r="O77" s="4">
        <v>1</v>
      </c>
      <c r="P77" s="4">
        <f t="shared" si="23"/>
        <v>0</v>
      </c>
      <c r="Q77" s="4">
        <f t="shared" si="19"/>
        <v>0</v>
      </c>
      <c r="R77" s="4">
        <f t="shared" si="21"/>
        <v>0</v>
      </c>
      <c r="S77" s="4">
        <f t="shared" si="26"/>
        <v>0</v>
      </c>
      <c r="T77" s="4">
        <f t="shared" si="28"/>
        <v>0</v>
      </c>
      <c r="U77" s="4">
        <v>1</v>
      </c>
      <c r="V77" s="4">
        <f t="shared" si="24"/>
        <v>0</v>
      </c>
      <c r="W77" s="4">
        <f t="shared" si="29"/>
        <v>0</v>
      </c>
      <c r="X77" s="4">
        <f t="shared" si="27"/>
        <v>2</v>
      </c>
      <c r="Y77" s="7">
        <v>1.33999782682309E-29</v>
      </c>
      <c r="Z77">
        <v>900</v>
      </c>
      <c r="AA77" t="s">
        <v>611</v>
      </c>
      <c r="AB77" t="s">
        <v>612</v>
      </c>
      <c r="AC77">
        <v>3864309</v>
      </c>
      <c r="AD77">
        <v>3865208</v>
      </c>
      <c r="AE77">
        <v>-1</v>
      </c>
      <c r="AF77" t="s">
        <v>613</v>
      </c>
      <c r="AG77" t="s">
        <v>614</v>
      </c>
      <c r="AH77" t="s">
        <v>611</v>
      </c>
      <c r="AI77" t="s">
        <v>615</v>
      </c>
      <c r="AJ77" t="s">
        <v>616</v>
      </c>
    </row>
    <row r="78" spans="1:36">
      <c r="A78" t="s">
        <v>623</v>
      </c>
      <c r="B78" t="s">
        <v>624</v>
      </c>
      <c r="C78">
        <v>2641195</v>
      </c>
      <c r="D78">
        <v>2642042</v>
      </c>
      <c r="E78">
        <v>-1</v>
      </c>
      <c r="F78" t="s">
        <v>19</v>
      </c>
      <c r="G78" t="s">
        <v>625</v>
      </c>
      <c r="H78" t="s">
        <v>626</v>
      </c>
      <c r="I78" t="s">
        <v>44</v>
      </c>
      <c r="J78">
        <v>63</v>
      </c>
      <c r="K78">
        <v>3644</v>
      </c>
      <c r="L78">
        <v>3645</v>
      </c>
      <c r="M78" s="6">
        <v>-8.2389039371154299E-2</v>
      </c>
      <c r="N78" s="4">
        <f t="shared" si="25"/>
        <v>0</v>
      </c>
      <c r="O78" s="4">
        <f>IF(I78="SigA",1,0)</f>
        <v>1</v>
      </c>
      <c r="P78" s="4">
        <f t="shared" si="23"/>
        <v>0</v>
      </c>
      <c r="Q78" s="4">
        <f t="shared" si="19"/>
        <v>0</v>
      </c>
      <c r="R78" s="4">
        <f t="shared" si="21"/>
        <v>0</v>
      </c>
      <c r="S78" s="4">
        <f t="shared" si="26"/>
        <v>0</v>
      </c>
      <c r="T78" s="4">
        <f t="shared" si="28"/>
        <v>0</v>
      </c>
      <c r="U78" s="4">
        <f t="shared" ref="U78:U109" si="30">IF(I78="SigGF",1,0)</f>
        <v>0</v>
      </c>
      <c r="V78" s="4">
        <f t="shared" si="24"/>
        <v>0</v>
      </c>
      <c r="W78" s="4">
        <f t="shared" si="29"/>
        <v>0</v>
      </c>
      <c r="X78" s="4">
        <f t="shared" si="27"/>
        <v>1</v>
      </c>
      <c r="Y78" s="6">
        <v>0.17789018869075399</v>
      </c>
      <c r="Z78">
        <v>822</v>
      </c>
      <c r="AA78" t="s">
        <v>627</v>
      </c>
      <c r="AB78" t="s">
        <v>628</v>
      </c>
      <c r="AC78">
        <v>2641214</v>
      </c>
      <c r="AD78">
        <v>2642035</v>
      </c>
      <c r="AE78">
        <v>1</v>
      </c>
      <c r="AF78" t="s">
        <v>629</v>
      </c>
      <c r="AG78" t="s">
        <v>630</v>
      </c>
      <c r="AH78" t="s">
        <v>627</v>
      </c>
      <c r="AI78" t="s">
        <v>631</v>
      </c>
      <c r="AJ78" t="s">
        <v>632</v>
      </c>
    </row>
    <row r="79" spans="1:36">
      <c r="A79" t="s">
        <v>633</v>
      </c>
      <c r="B79" t="s">
        <v>634</v>
      </c>
      <c r="C79">
        <v>282233</v>
      </c>
      <c r="D79">
        <v>283231</v>
      </c>
      <c r="E79">
        <v>-1</v>
      </c>
      <c r="F79" t="s">
        <v>19</v>
      </c>
      <c r="G79" t="s">
        <v>635</v>
      </c>
      <c r="H79" t="s">
        <v>636</v>
      </c>
      <c r="I79" t="s">
        <v>44</v>
      </c>
      <c r="J79">
        <v>64</v>
      </c>
      <c r="K79">
        <v>361</v>
      </c>
      <c r="L79">
        <v>362</v>
      </c>
      <c r="M79" s="6">
        <v>0.11463160303596701</v>
      </c>
      <c r="N79" s="4">
        <f t="shared" si="25"/>
        <v>1</v>
      </c>
      <c r="O79" s="4">
        <f>IF(I79="SigA",1,0)</f>
        <v>1</v>
      </c>
      <c r="P79" s="4">
        <f t="shared" si="23"/>
        <v>0</v>
      </c>
      <c r="Q79" s="4">
        <f t="shared" si="19"/>
        <v>0</v>
      </c>
      <c r="R79" s="4">
        <f t="shared" si="21"/>
        <v>0</v>
      </c>
      <c r="S79" s="4">
        <f t="shared" si="26"/>
        <v>0</v>
      </c>
      <c r="T79" s="4">
        <f t="shared" si="28"/>
        <v>0</v>
      </c>
      <c r="U79" s="4">
        <f t="shared" si="30"/>
        <v>0</v>
      </c>
      <c r="V79" s="4">
        <f t="shared" si="24"/>
        <v>0</v>
      </c>
      <c r="W79" s="4">
        <f t="shared" si="29"/>
        <v>0</v>
      </c>
      <c r="X79" s="4">
        <f t="shared" si="27"/>
        <v>1</v>
      </c>
      <c r="Y79" s="6">
        <v>6.0444605572222497E-2</v>
      </c>
      <c r="Z79">
        <v>429</v>
      </c>
      <c r="AA79" t="s">
        <v>637</v>
      </c>
      <c r="AB79" t="s">
        <v>638</v>
      </c>
      <c r="AC79">
        <v>282469</v>
      </c>
      <c r="AD79">
        <v>282897</v>
      </c>
      <c r="AE79">
        <v>1</v>
      </c>
      <c r="AF79" t="s">
        <v>639</v>
      </c>
      <c r="AG79" t="s">
        <v>640</v>
      </c>
      <c r="AH79" t="s">
        <v>637</v>
      </c>
      <c r="AI79" t="s">
        <v>367</v>
      </c>
      <c r="AJ79" t="s">
        <v>641</v>
      </c>
    </row>
    <row r="80" spans="1:36">
      <c r="A80" t="s">
        <v>633</v>
      </c>
      <c r="B80" t="s">
        <v>634</v>
      </c>
      <c r="C80">
        <v>282233</v>
      </c>
      <c r="D80">
        <v>283231</v>
      </c>
      <c r="E80">
        <v>-1</v>
      </c>
      <c r="F80" t="s">
        <v>19</v>
      </c>
      <c r="G80" t="s">
        <v>635</v>
      </c>
      <c r="H80" t="s">
        <v>636</v>
      </c>
      <c r="I80" t="s">
        <v>44</v>
      </c>
      <c r="J80">
        <v>64</v>
      </c>
      <c r="K80">
        <v>361</v>
      </c>
      <c r="L80">
        <v>363</v>
      </c>
      <c r="M80" s="6">
        <v>-0.43910054577937002</v>
      </c>
      <c r="N80" s="4">
        <f t="shared" si="25"/>
        <v>0</v>
      </c>
      <c r="O80" s="4">
        <f>IF(I80="SigA",1,0)</f>
        <v>1</v>
      </c>
      <c r="P80" s="4">
        <f t="shared" si="23"/>
        <v>0</v>
      </c>
      <c r="Q80" s="4">
        <f t="shared" si="19"/>
        <v>0</v>
      </c>
      <c r="R80" s="4">
        <f t="shared" si="21"/>
        <v>0</v>
      </c>
      <c r="S80" s="4">
        <f t="shared" si="26"/>
        <v>0</v>
      </c>
      <c r="T80" s="4">
        <f t="shared" si="28"/>
        <v>0</v>
      </c>
      <c r="U80" s="4">
        <f t="shared" si="30"/>
        <v>0</v>
      </c>
      <c r="V80" s="4">
        <f t="shared" si="24"/>
        <v>0</v>
      </c>
      <c r="W80" s="4">
        <f t="shared" si="29"/>
        <v>0</v>
      </c>
      <c r="X80" s="4">
        <f t="shared" si="27"/>
        <v>1</v>
      </c>
      <c r="Y80" s="7">
        <v>4.1736346072453001E-14</v>
      </c>
      <c r="Z80">
        <v>229</v>
      </c>
      <c r="AA80" t="s">
        <v>642</v>
      </c>
      <c r="AB80" t="s">
        <v>643</v>
      </c>
      <c r="AC80">
        <v>283003</v>
      </c>
      <c r="AD80">
        <v>283734</v>
      </c>
      <c r="AE80">
        <v>1</v>
      </c>
      <c r="AF80" t="s">
        <v>644</v>
      </c>
      <c r="AG80" t="s">
        <v>645</v>
      </c>
      <c r="AH80" t="s">
        <v>642</v>
      </c>
      <c r="AI80" t="s">
        <v>593</v>
      </c>
      <c r="AJ80" t="s">
        <v>646</v>
      </c>
    </row>
    <row r="81" spans="1:36">
      <c r="A81" t="s">
        <v>647</v>
      </c>
      <c r="B81" t="s">
        <v>648</v>
      </c>
      <c r="C81">
        <v>368894</v>
      </c>
      <c r="D81">
        <v>371728</v>
      </c>
      <c r="E81">
        <v>-1</v>
      </c>
      <c r="F81" t="s">
        <v>105</v>
      </c>
      <c r="G81" t="s">
        <v>649</v>
      </c>
      <c r="H81" t="s">
        <v>650</v>
      </c>
      <c r="I81" t="s">
        <v>651</v>
      </c>
      <c r="J81">
        <v>65</v>
      </c>
      <c r="K81">
        <v>466</v>
      </c>
      <c r="L81">
        <v>469</v>
      </c>
      <c r="M81" s="6">
        <v>0.21783304182691399</v>
      </c>
      <c r="N81" s="4">
        <f t="shared" si="25"/>
        <v>1</v>
      </c>
      <c r="O81" s="4">
        <v>1</v>
      </c>
      <c r="P81" s="4">
        <f t="shared" si="23"/>
        <v>0</v>
      </c>
      <c r="Q81" s="4">
        <f t="shared" si="19"/>
        <v>0</v>
      </c>
      <c r="R81" s="4">
        <f t="shared" si="21"/>
        <v>0</v>
      </c>
      <c r="S81" s="4">
        <f t="shared" si="26"/>
        <v>0</v>
      </c>
      <c r="T81" s="4">
        <f t="shared" si="28"/>
        <v>0</v>
      </c>
      <c r="U81" s="4">
        <f t="shared" si="30"/>
        <v>0</v>
      </c>
      <c r="V81" s="4">
        <f t="shared" si="24"/>
        <v>0</v>
      </c>
      <c r="W81" s="4">
        <f t="shared" si="29"/>
        <v>0</v>
      </c>
      <c r="X81" s="4">
        <f t="shared" si="27"/>
        <v>1</v>
      </c>
      <c r="Y81" s="6">
        <v>3.1894111717235601E-4</v>
      </c>
      <c r="Z81">
        <v>333</v>
      </c>
      <c r="AA81" t="s">
        <v>656</v>
      </c>
      <c r="AB81" t="s">
        <v>657</v>
      </c>
      <c r="AC81">
        <v>369773</v>
      </c>
      <c r="AD81">
        <v>370105</v>
      </c>
      <c r="AE81">
        <v>1</v>
      </c>
      <c r="AF81" t="s">
        <v>658</v>
      </c>
      <c r="AG81" t="s">
        <v>659</v>
      </c>
      <c r="AH81" t="s">
        <v>656</v>
      </c>
      <c r="AI81" t="s">
        <v>210</v>
      </c>
      <c r="AJ81" t="s">
        <v>211</v>
      </c>
    </row>
    <row r="82" spans="1:36">
      <c r="A82" t="s">
        <v>647</v>
      </c>
      <c r="B82" t="s">
        <v>648</v>
      </c>
      <c r="C82">
        <v>368894</v>
      </c>
      <c r="D82">
        <v>371728</v>
      </c>
      <c r="E82">
        <v>-1</v>
      </c>
      <c r="F82" t="s">
        <v>105</v>
      </c>
      <c r="G82" t="s">
        <v>649</v>
      </c>
      <c r="H82" t="s">
        <v>650</v>
      </c>
      <c r="I82" t="s">
        <v>651</v>
      </c>
      <c r="J82">
        <v>65</v>
      </c>
      <c r="K82">
        <v>466</v>
      </c>
      <c r="L82">
        <v>468</v>
      </c>
      <c r="M82" s="6">
        <v>-8.38533582222908E-2</v>
      </c>
      <c r="N82" s="4">
        <f t="shared" si="25"/>
        <v>0</v>
      </c>
      <c r="O82" s="4">
        <v>1</v>
      </c>
      <c r="P82" s="4">
        <f t="shared" si="23"/>
        <v>0</v>
      </c>
      <c r="Q82" s="4">
        <f t="shared" si="19"/>
        <v>0</v>
      </c>
      <c r="R82" s="4">
        <f t="shared" si="21"/>
        <v>0</v>
      </c>
      <c r="S82" s="4">
        <f t="shared" si="26"/>
        <v>0</v>
      </c>
      <c r="T82" s="4">
        <f t="shared" si="28"/>
        <v>0</v>
      </c>
      <c r="U82" s="4">
        <f t="shared" si="30"/>
        <v>0</v>
      </c>
      <c r="V82" s="4">
        <f t="shared" si="24"/>
        <v>0</v>
      </c>
      <c r="W82" s="4">
        <f t="shared" si="29"/>
        <v>0</v>
      </c>
      <c r="X82" s="4">
        <f t="shared" si="27"/>
        <v>1</v>
      </c>
      <c r="Y82" s="6">
        <v>0.17027862034319799</v>
      </c>
      <c r="Z82">
        <v>456</v>
      </c>
      <c r="AA82" t="s">
        <v>652</v>
      </c>
      <c r="AB82" t="s">
        <v>653</v>
      </c>
      <c r="AC82">
        <v>369236</v>
      </c>
      <c r="AD82">
        <v>369691</v>
      </c>
      <c r="AE82">
        <v>1</v>
      </c>
      <c r="AF82" t="s">
        <v>654</v>
      </c>
      <c r="AG82" t="s">
        <v>655</v>
      </c>
      <c r="AH82" t="s">
        <v>652</v>
      </c>
      <c r="AI82" t="s">
        <v>210</v>
      </c>
      <c r="AJ82" t="s">
        <v>211</v>
      </c>
    </row>
    <row r="83" spans="1:36">
      <c r="A83" t="s">
        <v>647</v>
      </c>
      <c r="B83" t="s">
        <v>648</v>
      </c>
      <c r="C83">
        <v>368894</v>
      </c>
      <c r="D83">
        <v>371728</v>
      </c>
      <c r="E83">
        <v>-1</v>
      </c>
      <c r="F83" t="s">
        <v>105</v>
      </c>
      <c r="G83" t="s">
        <v>649</v>
      </c>
      <c r="H83" t="s">
        <v>650</v>
      </c>
      <c r="I83" t="s">
        <v>651</v>
      </c>
      <c r="J83">
        <v>65</v>
      </c>
      <c r="K83">
        <v>466</v>
      </c>
      <c r="L83">
        <v>470</v>
      </c>
      <c r="M83" s="6">
        <v>-0.37749573319969598</v>
      </c>
      <c r="N83" s="4">
        <f t="shared" si="25"/>
        <v>0</v>
      </c>
      <c r="O83" s="4">
        <v>1</v>
      </c>
      <c r="P83" s="4">
        <f t="shared" si="23"/>
        <v>0</v>
      </c>
      <c r="Q83" s="4">
        <f t="shared" si="19"/>
        <v>0</v>
      </c>
      <c r="R83" s="4">
        <f t="shared" si="21"/>
        <v>0</v>
      </c>
      <c r="S83" s="4">
        <f t="shared" si="26"/>
        <v>0</v>
      </c>
      <c r="T83" s="4">
        <f t="shared" si="28"/>
        <v>0</v>
      </c>
      <c r="U83" s="4">
        <f t="shared" si="30"/>
        <v>0</v>
      </c>
      <c r="V83" s="4">
        <f t="shared" si="24"/>
        <v>0</v>
      </c>
      <c r="W83" s="4">
        <f t="shared" si="29"/>
        <v>0</v>
      </c>
      <c r="X83" s="4">
        <f t="shared" si="27"/>
        <v>1</v>
      </c>
      <c r="Y83" s="7">
        <v>1.5441514039976399E-10</v>
      </c>
      <c r="Z83">
        <v>1434</v>
      </c>
      <c r="AA83" t="s">
        <v>660</v>
      </c>
      <c r="AB83" t="s">
        <v>661</v>
      </c>
      <c r="AC83">
        <v>370259</v>
      </c>
      <c r="AD83">
        <v>371692</v>
      </c>
      <c r="AE83">
        <v>1</v>
      </c>
      <c r="AF83" t="s">
        <v>662</v>
      </c>
      <c r="AG83" t="s">
        <v>663</v>
      </c>
      <c r="AH83" t="s">
        <v>664</v>
      </c>
      <c r="AI83" t="s">
        <v>665</v>
      </c>
      <c r="AJ83" t="s">
        <v>666</v>
      </c>
    </row>
    <row r="84" spans="1:36">
      <c r="A84" t="s">
        <v>667</v>
      </c>
      <c r="B84" t="s">
        <v>668</v>
      </c>
      <c r="C84">
        <v>3906104</v>
      </c>
      <c r="D84">
        <v>3907171</v>
      </c>
      <c r="E84">
        <v>1</v>
      </c>
      <c r="F84" t="s">
        <v>4293</v>
      </c>
      <c r="G84" t="s">
        <v>669</v>
      </c>
      <c r="H84" t="s">
        <v>670</v>
      </c>
      <c r="I84" t="s">
        <v>44</v>
      </c>
      <c r="J84">
        <v>66</v>
      </c>
      <c r="K84">
        <v>5440</v>
      </c>
      <c r="L84">
        <v>5442</v>
      </c>
      <c r="M84" s="6">
        <v>-0.23950767823076699</v>
      </c>
      <c r="N84" s="4">
        <f t="shared" si="25"/>
        <v>0</v>
      </c>
      <c r="O84" s="4">
        <f>IF(I84="SigA",1,0)</f>
        <v>1</v>
      </c>
      <c r="P84" s="4">
        <f t="shared" si="23"/>
        <v>0</v>
      </c>
      <c r="Q84" s="4">
        <f t="shared" si="19"/>
        <v>0</v>
      </c>
      <c r="R84" s="4">
        <f t="shared" si="21"/>
        <v>0</v>
      </c>
      <c r="S84" s="4">
        <f t="shared" si="26"/>
        <v>0</v>
      </c>
      <c r="T84" s="4">
        <f t="shared" si="28"/>
        <v>0</v>
      </c>
      <c r="U84" s="4">
        <f t="shared" si="30"/>
        <v>0</v>
      </c>
      <c r="V84" s="4">
        <f t="shared" si="24"/>
        <v>0</v>
      </c>
      <c r="W84" s="4">
        <f t="shared" si="29"/>
        <v>0</v>
      </c>
      <c r="X84" s="4">
        <f t="shared" si="27"/>
        <v>1</v>
      </c>
      <c r="Y84" s="7">
        <v>7.2530624233216995E-5</v>
      </c>
      <c r="Z84">
        <v>160</v>
      </c>
      <c r="AA84" t="s">
        <v>677</v>
      </c>
      <c r="AB84" t="s">
        <v>678</v>
      </c>
      <c r="AC84">
        <v>3907012</v>
      </c>
      <c r="AD84">
        <v>3907314</v>
      </c>
      <c r="AE84">
        <v>-1</v>
      </c>
      <c r="AF84" t="s">
        <v>679</v>
      </c>
      <c r="AG84" t="s">
        <v>680</v>
      </c>
      <c r="AH84" t="s">
        <v>677</v>
      </c>
      <c r="AI84" t="s">
        <v>27</v>
      </c>
      <c r="AJ84" t="s">
        <v>28</v>
      </c>
    </row>
    <row r="85" spans="1:36">
      <c r="A85" t="s">
        <v>667</v>
      </c>
      <c r="B85" t="s">
        <v>668</v>
      </c>
      <c r="C85">
        <v>3906104</v>
      </c>
      <c r="D85">
        <v>3907171</v>
      </c>
      <c r="E85">
        <v>1</v>
      </c>
      <c r="F85" t="s">
        <v>4293</v>
      </c>
      <c r="G85" t="s">
        <v>669</v>
      </c>
      <c r="H85" t="s">
        <v>670</v>
      </c>
      <c r="I85" t="s">
        <v>44</v>
      </c>
      <c r="J85">
        <v>66</v>
      </c>
      <c r="K85">
        <v>5440</v>
      </c>
      <c r="L85">
        <v>5441</v>
      </c>
      <c r="M85" s="6">
        <v>-0.34218080984654098</v>
      </c>
      <c r="N85" s="4">
        <f t="shared" si="25"/>
        <v>0</v>
      </c>
      <c r="O85" s="4">
        <f>IF(I85="SigA",1,0)</f>
        <v>1</v>
      </c>
      <c r="P85" s="4">
        <f t="shared" si="23"/>
        <v>0</v>
      </c>
      <c r="Q85" s="4">
        <f t="shared" si="19"/>
        <v>0</v>
      </c>
      <c r="R85" s="4">
        <f t="shared" si="21"/>
        <v>0</v>
      </c>
      <c r="S85" s="4">
        <f t="shared" si="26"/>
        <v>0</v>
      </c>
      <c r="T85" s="4">
        <f t="shared" si="28"/>
        <v>0</v>
      </c>
      <c r="U85" s="4">
        <f t="shared" si="30"/>
        <v>0</v>
      </c>
      <c r="V85" s="4">
        <f t="shared" si="24"/>
        <v>0</v>
      </c>
      <c r="W85" s="4">
        <f t="shared" si="29"/>
        <v>0</v>
      </c>
      <c r="X85" s="4">
        <f t="shared" si="27"/>
        <v>1</v>
      </c>
      <c r="Y85" s="7">
        <v>8.3674184493052195E-9</v>
      </c>
      <c r="Z85">
        <v>831</v>
      </c>
      <c r="AA85" t="s">
        <v>671</v>
      </c>
      <c r="AB85" t="s">
        <v>672</v>
      </c>
      <c r="AC85">
        <v>3906142</v>
      </c>
      <c r="AD85">
        <v>3906972</v>
      </c>
      <c r="AE85">
        <v>-1</v>
      </c>
      <c r="AF85" t="s">
        <v>673</v>
      </c>
      <c r="AG85" t="s">
        <v>674</v>
      </c>
      <c r="AH85" t="s">
        <v>671</v>
      </c>
      <c r="AI85" t="s">
        <v>675</v>
      </c>
      <c r="AJ85" t="s">
        <v>676</v>
      </c>
    </row>
    <row r="86" spans="1:36">
      <c r="A86" t="s">
        <v>681</v>
      </c>
      <c r="B86" t="s">
        <v>682</v>
      </c>
      <c r="C86">
        <v>1297643</v>
      </c>
      <c r="D86">
        <v>1300149</v>
      </c>
      <c r="E86">
        <v>-1</v>
      </c>
      <c r="F86" t="s">
        <v>19</v>
      </c>
      <c r="G86" t="s">
        <v>683</v>
      </c>
      <c r="H86" t="s">
        <v>684</v>
      </c>
      <c r="I86" t="s">
        <v>685</v>
      </c>
      <c r="J86">
        <v>67</v>
      </c>
      <c r="K86">
        <v>1733</v>
      </c>
      <c r="L86">
        <v>1734</v>
      </c>
      <c r="M86" s="6">
        <v>-9.9216252811094599E-2</v>
      </c>
      <c r="N86" s="4">
        <f t="shared" si="25"/>
        <v>0</v>
      </c>
      <c r="O86" s="4">
        <f>IF(I86="SigA",1,0)</f>
        <v>0</v>
      </c>
      <c r="P86" s="4">
        <f t="shared" si="23"/>
        <v>0</v>
      </c>
      <c r="Q86" s="4">
        <f t="shared" si="19"/>
        <v>0</v>
      </c>
      <c r="R86" s="4">
        <f t="shared" si="21"/>
        <v>1</v>
      </c>
      <c r="S86" s="4">
        <f t="shared" si="26"/>
        <v>0</v>
      </c>
      <c r="T86" s="4">
        <f t="shared" si="28"/>
        <v>0</v>
      </c>
      <c r="U86" s="4">
        <f t="shared" si="30"/>
        <v>0</v>
      </c>
      <c r="V86" s="4">
        <f t="shared" si="24"/>
        <v>0</v>
      </c>
      <c r="W86" s="4">
        <f t="shared" si="29"/>
        <v>0</v>
      </c>
      <c r="X86" s="4">
        <f t="shared" si="27"/>
        <v>1</v>
      </c>
      <c r="Y86" s="6">
        <v>0.10444021147086099</v>
      </c>
      <c r="Z86">
        <v>498</v>
      </c>
      <c r="AA86" t="s">
        <v>686</v>
      </c>
      <c r="AB86" t="s">
        <v>687</v>
      </c>
      <c r="AC86">
        <v>1297726</v>
      </c>
      <c r="AD86">
        <v>1298223</v>
      </c>
      <c r="AE86">
        <v>1</v>
      </c>
      <c r="AF86" t="s">
        <v>688</v>
      </c>
      <c r="AG86" t="s">
        <v>689</v>
      </c>
      <c r="AH86" t="s">
        <v>686</v>
      </c>
      <c r="AI86" t="s">
        <v>27</v>
      </c>
      <c r="AJ86" t="s">
        <v>28</v>
      </c>
    </row>
    <row r="87" spans="1:36">
      <c r="A87" t="s">
        <v>681</v>
      </c>
      <c r="B87" t="s">
        <v>682</v>
      </c>
      <c r="C87">
        <v>1297643</v>
      </c>
      <c r="D87">
        <v>1300149</v>
      </c>
      <c r="E87">
        <v>-1</v>
      </c>
      <c r="F87" t="s">
        <v>19</v>
      </c>
      <c r="G87" t="s">
        <v>683</v>
      </c>
      <c r="H87" t="s">
        <v>684</v>
      </c>
      <c r="I87" t="s">
        <v>685</v>
      </c>
      <c r="J87">
        <v>67</v>
      </c>
      <c r="K87">
        <v>1733</v>
      </c>
      <c r="L87">
        <v>1737</v>
      </c>
      <c r="M87" s="6">
        <v>-0.68304234141419695</v>
      </c>
      <c r="N87" s="4">
        <f t="shared" si="25"/>
        <v>0</v>
      </c>
      <c r="O87" s="4">
        <f>IF(I87="SigA",1,0)</f>
        <v>0</v>
      </c>
      <c r="P87" s="4">
        <f t="shared" si="23"/>
        <v>0</v>
      </c>
      <c r="Q87" s="4">
        <f t="shared" si="19"/>
        <v>0</v>
      </c>
      <c r="R87" s="4">
        <f t="shared" si="21"/>
        <v>1</v>
      </c>
      <c r="S87" s="4">
        <f t="shared" si="26"/>
        <v>0</v>
      </c>
      <c r="T87" s="4">
        <f t="shared" si="28"/>
        <v>0</v>
      </c>
      <c r="U87" s="4">
        <f t="shared" si="30"/>
        <v>0</v>
      </c>
      <c r="V87" s="4">
        <f t="shared" si="24"/>
        <v>0</v>
      </c>
      <c r="W87" s="4">
        <f t="shared" si="29"/>
        <v>0</v>
      </c>
      <c r="X87" s="4">
        <f t="shared" si="27"/>
        <v>1</v>
      </c>
      <c r="Y87" s="7">
        <v>2.6263837710355503E-38</v>
      </c>
      <c r="Z87">
        <v>423</v>
      </c>
      <c r="AA87" t="s">
        <v>690</v>
      </c>
      <c r="AB87" t="s">
        <v>691</v>
      </c>
      <c r="AC87">
        <v>1298612</v>
      </c>
      <c r="AD87">
        <v>1299034</v>
      </c>
      <c r="AE87">
        <v>1</v>
      </c>
      <c r="AF87" t="s">
        <v>692</v>
      </c>
      <c r="AG87" t="s">
        <v>693</v>
      </c>
      <c r="AH87" t="s">
        <v>694</v>
      </c>
      <c r="AI87" t="s">
        <v>27</v>
      </c>
      <c r="AJ87" t="s">
        <v>28</v>
      </c>
    </row>
    <row r="88" spans="1:36">
      <c r="A88" t="s">
        <v>681</v>
      </c>
      <c r="B88" t="s">
        <v>682</v>
      </c>
      <c r="C88">
        <v>1297643</v>
      </c>
      <c r="D88">
        <v>1300149</v>
      </c>
      <c r="E88">
        <v>-1</v>
      </c>
      <c r="F88" t="s">
        <v>19</v>
      </c>
      <c r="G88" t="s">
        <v>683</v>
      </c>
      <c r="H88" t="s">
        <v>684</v>
      </c>
      <c r="I88" t="s">
        <v>685</v>
      </c>
      <c r="J88">
        <v>67</v>
      </c>
      <c r="K88">
        <v>1733</v>
      </c>
      <c r="L88">
        <v>1738</v>
      </c>
      <c r="M88" s="6">
        <v>-0.74506751931257098</v>
      </c>
      <c r="N88" s="4">
        <f t="shared" si="25"/>
        <v>0</v>
      </c>
      <c r="O88" s="4">
        <f>IF(I88="SigA",1,0)</f>
        <v>0</v>
      </c>
      <c r="P88" s="4">
        <f t="shared" si="23"/>
        <v>0</v>
      </c>
      <c r="Q88" s="4">
        <f t="shared" si="19"/>
        <v>0</v>
      </c>
      <c r="R88" s="4">
        <f t="shared" si="21"/>
        <v>1</v>
      </c>
      <c r="S88" s="4">
        <f t="shared" si="26"/>
        <v>0</v>
      </c>
      <c r="T88" s="4">
        <f t="shared" si="28"/>
        <v>0</v>
      </c>
      <c r="U88" s="4">
        <f t="shared" si="30"/>
        <v>0</v>
      </c>
      <c r="V88" s="4">
        <f t="shared" si="24"/>
        <v>0</v>
      </c>
      <c r="W88" s="4">
        <f t="shared" si="29"/>
        <v>0</v>
      </c>
      <c r="X88" s="4">
        <f t="shared" si="27"/>
        <v>1</v>
      </c>
      <c r="Y88" s="7">
        <v>7.1530554984976002E-49</v>
      </c>
      <c r="Z88">
        <v>1076</v>
      </c>
      <c r="AA88" t="s">
        <v>695</v>
      </c>
      <c r="AB88" t="s">
        <v>696</v>
      </c>
      <c r="AC88">
        <v>1299074</v>
      </c>
      <c r="AD88">
        <v>1300252</v>
      </c>
      <c r="AE88">
        <v>1</v>
      </c>
      <c r="AF88" t="s">
        <v>697</v>
      </c>
      <c r="AG88" t="s">
        <v>698</v>
      </c>
      <c r="AH88" t="s">
        <v>695</v>
      </c>
      <c r="AI88" t="s">
        <v>436</v>
      </c>
      <c r="AJ88" t="s">
        <v>699</v>
      </c>
    </row>
    <row r="89" spans="1:36">
      <c r="A89" t="s">
        <v>700</v>
      </c>
      <c r="B89" t="s">
        <v>701</v>
      </c>
      <c r="C89">
        <v>3842996</v>
      </c>
      <c r="D89">
        <v>3845478</v>
      </c>
      <c r="E89">
        <v>1</v>
      </c>
      <c r="F89" t="s">
        <v>4293</v>
      </c>
      <c r="G89" t="s">
        <v>702</v>
      </c>
      <c r="H89" t="s">
        <v>703</v>
      </c>
      <c r="I89" t="s">
        <v>69</v>
      </c>
      <c r="J89">
        <v>68</v>
      </c>
      <c r="K89">
        <v>5361</v>
      </c>
      <c r="L89">
        <v>5362</v>
      </c>
      <c r="M89" s="6">
        <v>7.7827453562424306E-2</v>
      </c>
      <c r="N89" s="4">
        <f t="shared" si="25"/>
        <v>1</v>
      </c>
      <c r="O89" s="4">
        <v>1</v>
      </c>
      <c r="P89" s="4">
        <f t="shared" si="23"/>
        <v>0</v>
      </c>
      <c r="Q89" s="4">
        <f t="shared" si="19"/>
        <v>0</v>
      </c>
      <c r="R89" s="4">
        <f t="shared" si="21"/>
        <v>0</v>
      </c>
      <c r="S89" s="4">
        <f t="shared" si="26"/>
        <v>0</v>
      </c>
      <c r="T89" s="4">
        <f t="shared" si="28"/>
        <v>0</v>
      </c>
      <c r="U89" s="4">
        <f t="shared" si="30"/>
        <v>0</v>
      </c>
      <c r="V89" s="4">
        <f t="shared" si="24"/>
        <v>0</v>
      </c>
      <c r="W89" s="4">
        <f t="shared" si="29"/>
        <v>0</v>
      </c>
      <c r="X89" s="4">
        <f t="shared" si="27"/>
        <v>1</v>
      </c>
      <c r="Y89" s="6">
        <v>0.203212655817546</v>
      </c>
      <c r="Z89">
        <v>1377</v>
      </c>
      <c r="AA89" t="s">
        <v>704</v>
      </c>
      <c r="AB89" t="s">
        <v>705</v>
      </c>
      <c r="AC89">
        <v>3843001</v>
      </c>
      <c r="AD89">
        <v>3844377</v>
      </c>
      <c r="AE89">
        <v>-1</v>
      </c>
      <c r="AF89" t="s">
        <v>706</v>
      </c>
      <c r="AG89" t="s">
        <v>707</v>
      </c>
      <c r="AH89" t="s">
        <v>704</v>
      </c>
      <c r="AI89" t="s">
        <v>27</v>
      </c>
      <c r="AJ89" t="s">
        <v>28</v>
      </c>
    </row>
    <row r="90" spans="1:36">
      <c r="A90" t="s">
        <v>700</v>
      </c>
      <c r="B90" t="s">
        <v>701</v>
      </c>
      <c r="C90">
        <v>3842996</v>
      </c>
      <c r="D90">
        <v>3845478</v>
      </c>
      <c r="E90">
        <v>1</v>
      </c>
      <c r="F90" t="s">
        <v>4293</v>
      </c>
      <c r="G90" t="s">
        <v>702</v>
      </c>
      <c r="H90" t="s">
        <v>703</v>
      </c>
      <c r="I90" t="s">
        <v>69</v>
      </c>
      <c r="J90">
        <v>68</v>
      </c>
      <c r="K90">
        <v>5361</v>
      </c>
      <c r="L90">
        <v>5363</v>
      </c>
      <c r="M90" s="6">
        <v>6.3371403101727796E-3</v>
      </c>
      <c r="N90" s="4">
        <f t="shared" si="25"/>
        <v>1</v>
      </c>
      <c r="O90" s="4">
        <v>1</v>
      </c>
      <c r="P90" s="4">
        <f t="shared" si="23"/>
        <v>0</v>
      </c>
      <c r="Q90" s="4">
        <f t="shared" si="19"/>
        <v>0</v>
      </c>
      <c r="R90" s="4">
        <f t="shared" si="21"/>
        <v>0</v>
      </c>
      <c r="S90" s="4">
        <f t="shared" si="26"/>
        <v>0</v>
      </c>
      <c r="T90" s="4">
        <f t="shared" si="28"/>
        <v>0</v>
      </c>
      <c r="U90" s="4">
        <f t="shared" si="30"/>
        <v>0</v>
      </c>
      <c r="V90" s="4">
        <f t="shared" si="24"/>
        <v>0</v>
      </c>
      <c r="W90" s="4">
        <f t="shared" si="29"/>
        <v>0</v>
      </c>
      <c r="X90" s="4">
        <f t="shared" si="27"/>
        <v>1</v>
      </c>
      <c r="Y90" s="6">
        <v>0.91760277222642805</v>
      </c>
      <c r="Z90">
        <v>1063</v>
      </c>
      <c r="AA90" t="s">
        <v>708</v>
      </c>
      <c r="AB90" t="s">
        <v>709</v>
      </c>
      <c r="AC90">
        <v>3844416</v>
      </c>
      <c r="AD90">
        <v>3845771</v>
      </c>
      <c r="AE90">
        <v>-1</v>
      </c>
      <c r="AF90" t="s">
        <v>710</v>
      </c>
      <c r="AG90" t="s">
        <v>711</v>
      </c>
      <c r="AH90" t="s">
        <v>708</v>
      </c>
      <c r="AI90" t="s">
        <v>27</v>
      </c>
      <c r="AJ90" t="s">
        <v>28</v>
      </c>
    </row>
    <row r="91" spans="1:36">
      <c r="A91" t="s">
        <v>712</v>
      </c>
      <c r="B91" t="s">
        <v>713</v>
      </c>
      <c r="C91">
        <v>1094366</v>
      </c>
      <c r="D91">
        <v>1094987</v>
      </c>
      <c r="E91">
        <v>-1</v>
      </c>
      <c r="F91" t="s">
        <v>4299</v>
      </c>
      <c r="G91" t="s">
        <v>714</v>
      </c>
      <c r="H91" t="s">
        <v>715</v>
      </c>
      <c r="I91" t="s">
        <v>716</v>
      </c>
      <c r="J91">
        <v>69</v>
      </c>
      <c r="K91">
        <v>1423</v>
      </c>
      <c r="L91">
        <v>1422</v>
      </c>
      <c r="M91" s="6">
        <v>-0.12937903461570099</v>
      </c>
      <c r="N91" s="4">
        <f t="shared" si="25"/>
        <v>0</v>
      </c>
      <c r="O91" s="4">
        <f t="shared" ref="O91:O122" si="31">IF(I91="SigA",1,0)</f>
        <v>0</v>
      </c>
      <c r="P91" s="4">
        <f t="shared" si="23"/>
        <v>0</v>
      </c>
      <c r="Q91" s="4">
        <f t="shared" si="19"/>
        <v>0</v>
      </c>
      <c r="R91" s="4">
        <f t="shared" si="21"/>
        <v>0</v>
      </c>
      <c r="S91" s="4">
        <f t="shared" si="26"/>
        <v>0</v>
      </c>
      <c r="T91" s="4">
        <f t="shared" si="28"/>
        <v>0</v>
      </c>
      <c r="U91" s="4">
        <f t="shared" si="30"/>
        <v>0</v>
      </c>
      <c r="V91" s="4">
        <f t="shared" si="24"/>
        <v>1</v>
      </c>
      <c r="W91" s="4">
        <f t="shared" si="29"/>
        <v>0</v>
      </c>
      <c r="X91" s="4">
        <f t="shared" si="27"/>
        <v>1</v>
      </c>
      <c r="Y91" s="6">
        <v>3.3920565021111002E-2</v>
      </c>
      <c r="Z91">
        <v>285</v>
      </c>
      <c r="AA91" t="s">
        <v>717</v>
      </c>
      <c r="AB91" t="s">
        <v>718</v>
      </c>
      <c r="AC91">
        <v>1093874</v>
      </c>
      <c r="AD91">
        <v>1094650</v>
      </c>
      <c r="AE91">
        <v>1</v>
      </c>
      <c r="AF91" t="s">
        <v>719</v>
      </c>
      <c r="AG91" t="s">
        <v>720</v>
      </c>
      <c r="AH91" t="s">
        <v>717</v>
      </c>
      <c r="AI91" t="s">
        <v>27</v>
      </c>
      <c r="AJ91" t="s">
        <v>28</v>
      </c>
    </row>
    <row r="92" spans="1:36">
      <c r="A92" t="s">
        <v>721</v>
      </c>
      <c r="B92" t="s">
        <v>722</v>
      </c>
      <c r="C92">
        <v>1872092</v>
      </c>
      <c r="D92">
        <v>1872751</v>
      </c>
      <c r="E92">
        <v>-1</v>
      </c>
      <c r="F92" t="s">
        <v>356</v>
      </c>
      <c r="G92" t="s">
        <v>723</v>
      </c>
      <c r="H92" t="s">
        <v>724</v>
      </c>
      <c r="I92" t="s">
        <v>716</v>
      </c>
      <c r="J92">
        <v>70</v>
      </c>
      <c r="K92">
        <v>2450</v>
      </c>
      <c r="L92">
        <v>2451</v>
      </c>
      <c r="M92" s="6">
        <v>-0.136438199650502</v>
      </c>
      <c r="N92" s="4">
        <f t="shared" si="25"/>
        <v>0</v>
      </c>
      <c r="O92" s="4">
        <f t="shared" si="31"/>
        <v>0</v>
      </c>
      <c r="P92" s="4">
        <f t="shared" si="23"/>
        <v>0</v>
      </c>
      <c r="Q92" s="4">
        <f t="shared" si="19"/>
        <v>0</v>
      </c>
      <c r="R92" s="4">
        <f t="shared" si="21"/>
        <v>0</v>
      </c>
      <c r="S92" s="4">
        <f t="shared" si="26"/>
        <v>0</v>
      </c>
      <c r="T92" s="4">
        <f t="shared" si="28"/>
        <v>0</v>
      </c>
      <c r="U92" s="4">
        <f t="shared" si="30"/>
        <v>0</v>
      </c>
      <c r="V92" s="4">
        <f t="shared" si="24"/>
        <v>1</v>
      </c>
      <c r="W92" s="4">
        <f t="shared" si="29"/>
        <v>0</v>
      </c>
      <c r="X92" s="4">
        <f t="shared" si="27"/>
        <v>1</v>
      </c>
      <c r="Y92" s="6">
        <v>2.5233652971656001E-2</v>
      </c>
      <c r="Z92">
        <v>621</v>
      </c>
      <c r="AA92" t="s">
        <v>725</v>
      </c>
      <c r="AB92" t="s">
        <v>726</v>
      </c>
      <c r="AC92">
        <v>1872128</v>
      </c>
      <c r="AD92">
        <v>1872748</v>
      </c>
      <c r="AE92">
        <v>1</v>
      </c>
      <c r="AF92" t="s">
        <v>727</v>
      </c>
      <c r="AG92" t="s">
        <v>728</v>
      </c>
      <c r="AH92" t="s">
        <v>725</v>
      </c>
      <c r="AI92" t="s">
        <v>27</v>
      </c>
      <c r="AJ92" t="s">
        <v>28</v>
      </c>
    </row>
    <row r="93" spans="1:36">
      <c r="A93" t="s">
        <v>729</v>
      </c>
      <c r="B93" t="s">
        <v>730</v>
      </c>
      <c r="C93">
        <v>3842651</v>
      </c>
      <c r="D93">
        <v>3843000</v>
      </c>
      <c r="E93">
        <v>-1</v>
      </c>
      <c r="F93" t="s">
        <v>163</v>
      </c>
      <c r="G93" t="s">
        <v>731</v>
      </c>
      <c r="H93" t="s">
        <v>732</v>
      </c>
      <c r="I93" t="s">
        <v>716</v>
      </c>
      <c r="J93">
        <v>71</v>
      </c>
      <c r="K93">
        <v>5360</v>
      </c>
      <c r="L93">
        <v>5359</v>
      </c>
      <c r="M93" s="6">
        <v>2.0087959212361201E-2</v>
      </c>
      <c r="N93" s="4">
        <f t="shared" si="25"/>
        <v>1</v>
      </c>
      <c r="O93" s="4">
        <f t="shared" si="31"/>
        <v>0</v>
      </c>
      <c r="P93" s="4">
        <f t="shared" si="23"/>
        <v>0</v>
      </c>
      <c r="Q93" s="4">
        <f t="shared" si="19"/>
        <v>0</v>
      </c>
      <c r="R93" s="4">
        <f t="shared" si="21"/>
        <v>0</v>
      </c>
      <c r="S93" s="4">
        <f t="shared" si="26"/>
        <v>0</v>
      </c>
      <c r="T93" s="4">
        <f t="shared" si="28"/>
        <v>0</v>
      </c>
      <c r="U93" s="4">
        <f t="shared" si="30"/>
        <v>0</v>
      </c>
      <c r="V93" s="4">
        <f t="shared" si="24"/>
        <v>1</v>
      </c>
      <c r="W93" s="4">
        <f t="shared" si="29"/>
        <v>0</v>
      </c>
      <c r="X93" s="4">
        <f t="shared" si="27"/>
        <v>1</v>
      </c>
      <c r="Y93" s="6">
        <v>0.74293747457689396</v>
      </c>
      <c r="Z93">
        <v>345</v>
      </c>
      <c r="AA93" t="s">
        <v>733</v>
      </c>
      <c r="AB93" t="s">
        <v>734</v>
      </c>
      <c r="AC93">
        <v>3842294</v>
      </c>
      <c r="AD93">
        <v>3842995</v>
      </c>
      <c r="AE93">
        <v>1</v>
      </c>
      <c r="AF93" t="s">
        <v>735</v>
      </c>
      <c r="AG93" t="s">
        <v>736</v>
      </c>
      <c r="AH93" t="s">
        <v>733</v>
      </c>
      <c r="AI93" t="s">
        <v>549</v>
      </c>
      <c r="AJ93" t="s">
        <v>550</v>
      </c>
    </row>
    <row r="94" spans="1:36">
      <c r="A94" t="s">
        <v>737</v>
      </c>
      <c r="B94" t="s">
        <v>738</v>
      </c>
      <c r="C94">
        <v>3606777</v>
      </c>
      <c r="D94">
        <v>3607493</v>
      </c>
      <c r="E94">
        <v>1</v>
      </c>
      <c r="F94" t="s">
        <v>356</v>
      </c>
      <c r="G94" t="s">
        <v>739</v>
      </c>
      <c r="H94" t="s">
        <v>740</v>
      </c>
      <c r="I94" t="s">
        <v>44</v>
      </c>
      <c r="J94">
        <v>72</v>
      </c>
      <c r="K94">
        <v>5008</v>
      </c>
      <c r="L94">
        <v>5009</v>
      </c>
      <c r="M94" s="6">
        <v>0.178445666283919</v>
      </c>
      <c r="N94" s="4">
        <f t="shared" si="25"/>
        <v>1</v>
      </c>
      <c r="O94" s="4">
        <f t="shared" si="31"/>
        <v>1</v>
      </c>
      <c r="P94" s="4">
        <f t="shared" si="23"/>
        <v>0</v>
      </c>
      <c r="Q94" s="4">
        <f t="shared" si="19"/>
        <v>0</v>
      </c>
      <c r="R94" s="4">
        <f t="shared" si="21"/>
        <v>0</v>
      </c>
      <c r="S94" s="4">
        <f t="shared" si="26"/>
        <v>0</v>
      </c>
      <c r="T94" s="4">
        <f t="shared" si="28"/>
        <v>0</v>
      </c>
      <c r="U94" s="4">
        <f t="shared" si="30"/>
        <v>0</v>
      </c>
      <c r="V94" s="4">
        <f t="shared" si="24"/>
        <v>0</v>
      </c>
      <c r="W94" s="4">
        <f t="shared" si="29"/>
        <v>0</v>
      </c>
      <c r="X94" s="4">
        <f t="shared" si="27"/>
        <v>1</v>
      </c>
      <c r="Y94" s="6">
        <v>3.3172071104476701E-3</v>
      </c>
      <c r="Z94">
        <v>198</v>
      </c>
      <c r="AA94" t="s">
        <v>746</v>
      </c>
      <c r="AB94" t="s">
        <v>747</v>
      </c>
      <c r="AC94">
        <v>3607123</v>
      </c>
      <c r="AD94">
        <v>3607320</v>
      </c>
      <c r="AE94">
        <v>-1</v>
      </c>
      <c r="AF94" t="s">
        <v>748</v>
      </c>
      <c r="AG94" t="s">
        <v>749</v>
      </c>
      <c r="AH94" t="s">
        <v>746</v>
      </c>
      <c r="AI94" t="s">
        <v>593</v>
      </c>
      <c r="AJ94" t="s">
        <v>745</v>
      </c>
    </row>
    <row r="95" spans="1:36">
      <c r="A95" t="s">
        <v>737</v>
      </c>
      <c r="B95" t="s">
        <v>738</v>
      </c>
      <c r="C95">
        <v>3606777</v>
      </c>
      <c r="D95">
        <v>3607493</v>
      </c>
      <c r="E95">
        <v>1</v>
      </c>
      <c r="F95" t="s">
        <v>356</v>
      </c>
      <c r="G95" t="s">
        <v>739</v>
      </c>
      <c r="H95" t="s">
        <v>740</v>
      </c>
      <c r="I95" t="s">
        <v>44</v>
      </c>
      <c r="J95">
        <v>72</v>
      </c>
      <c r="K95">
        <v>5008</v>
      </c>
      <c r="L95">
        <v>5007</v>
      </c>
      <c r="M95" s="6">
        <v>0.16674799103148999</v>
      </c>
      <c r="N95" s="4">
        <f t="shared" si="25"/>
        <v>1</v>
      </c>
      <c r="O95" s="4">
        <f t="shared" si="31"/>
        <v>1</v>
      </c>
      <c r="P95" s="4">
        <f t="shared" si="23"/>
        <v>0</v>
      </c>
      <c r="Q95" s="4">
        <f t="shared" si="19"/>
        <v>0</v>
      </c>
      <c r="R95" s="4">
        <f t="shared" si="21"/>
        <v>0</v>
      </c>
      <c r="S95" s="4">
        <f t="shared" si="26"/>
        <v>0</v>
      </c>
      <c r="T95" s="4">
        <f t="shared" si="28"/>
        <v>0</v>
      </c>
      <c r="U95" s="4">
        <f t="shared" si="30"/>
        <v>0</v>
      </c>
      <c r="V95" s="4">
        <f t="shared" si="24"/>
        <v>0</v>
      </c>
      <c r="W95" s="4">
        <f t="shared" si="29"/>
        <v>0</v>
      </c>
      <c r="X95" s="4">
        <f t="shared" si="27"/>
        <v>1</v>
      </c>
      <c r="Y95" s="6">
        <v>6.1186683779199703E-3</v>
      </c>
      <c r="Z95">
        <v>345</v>
      </c>
      <c r="AA95" t="s">
        <v>741</v>
      </c>
      <c r="AB95" t="s">
        <v>742</v>
      </c>
      <c r="AC95">
        <v>3606762</v>
      </c>
      <c r="AD95">
        <v>3607121</v>
      </c>
      <c r="AE95">
        <v>-1</v>
      </c>
      <c r="AF95" t="s">
        <v>743</v>
      </c>
      <c r="AG95" t="s">
        <v>744</v>
      </c>
      <c r="AH95" t="s">
        <v>741</v>
      </c>
      <c r="AI95" t="s">
        <v>593</v>
      </c>
      <c r="AJ95" t="s">
        <v>745</v>
      </c>
    </row>
    <row r="96" spans="1:36">
      <c r="A96" t="s">
        <v>737</v>
      </c>
      <c r="B96" t="s">
        <v>738</v>
      </c>
      <c r="C96">
        <v>3606777</v>
      </c>
      <c r="D96">
        <v>3607493</v>
      </c>
      <c r="E96">
        <v>1</v>
      </c>
      <c r="F96" t="s">
        <v>356</v>
      </c>
      <c r="G96" t="s">
        <v>739</v>
      </c>
      <c r="H96" t="s">
        <v>740</v>
      </c>
      <c r="I96" t="s">
        <v>44</v>
      </c>
      <c r="J96">
        <v>72</v>
      </c>
      <c r="K96">
        <v>5008</v>
      </c>
      <c r="L96">
        <v>5010</v>
      </c>
      <c r="M96" s="6">
        <v>6.1580301105693097E-2</v>
      </c>
      <c r="N96" s="4">
        <f t="shared" si="25"/>
        <v>1</v>
      </c>
      <c r="O96" s="4">
        <f t="shared" si="31"/>
        <v>1</v>
      </c>
      <c r="P96" s="4">
        <f t="shared" si="23"/>
        <v>0</v>
      </c>
      <c r="Q96" s="4">
        <f t="shared" si="19"/>
        <v>0</v>
      </c>
      <c r="R96" s="4">
        <f t="shared" si="21"/>
        <v>0</v>
      </c>
      <c r="S96" s="4">
        <f t="shared" si="26"/>
        <v>0</v>
      </c>
      <c r="T96" s="4">
        <f t="shared" si="28"/>
        <v>0</v>
      </c>
      <c r="U96" s="4">
        <f t="shared" si="30"/>
        <v>0</v>
      </c>
      <c r="V96" s="4">
        <f t="shared" si="24"/>
        <v>0</v>
      </c>
      <c r="W96" s="4">
        <f t="shared" si="29"/>
        <v>0</v>
      </c>
      <c r="X96" s="4">
        <f t="shared" si="27"/>
        <v>1</v>
      </c>
      <c r="Y96" s="6">
        <v>0.314298211376215</v>
      </c>
      <c r="Z96">
        <v>169</v>
      </c>
      <c r="AA96" t="s">
        <v>750</v>
      </c>
      <c r="AB96" t="s">
        <v>751</v>
      </c>
      <c r="AC96">
        <v>3607325</v>
      </c>
      <c r="AD96">
        <v>3608422</v>
      </c>
      <c r="AE96">
        <v>-1</v>
      </c>
      <c r="AF96" t="s">
        <v>752</v>
      </c>
      <c r="AG96" t="s">
        <v>753</v>
      </c>
      <c r="AH96" t="s">
        <v>750</v>
      </c>
      <c r="AI96" t="s">
        <v>593</v>
      </c>
      <c r="AJ96" t="s">
        <v>745</v>
      </c>
    </row>
    <row r="97" spans="1:36">
      <c r="A97" t="s">
        <v>754</v>
      </c>
      <c r="B97" t="s">
        <v>755</v>
      </c>
      <c r="C97">
        <v>520162</v>
      </c>
      <c r="D97">
        <v>520750</v>
      </c>
      <c r="E97">
        <v>-1</v>
      </c>
      <c r="F97" t="s">
        <v>19</v>
      </c>
      <c r="G97" t="s">
        <v>756</v>
      </c>
      <c r="H97" t="s">
        <v>757</v>
      </c>
      <c r="I97" t="s">
        <v>716</v>
      </c>
      <c r="J97">
        <v>73</v>
      </c>
      <c r="K97">
        <v>645</v>
      </c>
      <c r="L97">
        <v>643</v>
      </c>
      <c r="M97" s="6">
        <v>-0.55354090970774905</v>
      </c>
      <c r="N97" s="4">
        <f t="shared" si="25"/>
        <v>0</v>
      </c>
      <c r="O97" s="4">
        <f t="shared" si="31"/>
        <v>0</v>
      </c>
      <c r="P97" s="4">
        <f t="shared" ref="P97:P128" si="32">IF(I97="SigB",1,0)</f>
        <v>0</v>
      </c>
      <c r="Q97" s="4">
        <f t="shared" si="19"/>
        <v>0</v>
      </c>
      <c r="R97" s="4">
        <f t="shared" si="21"/>
        <v>0</v>
      </c>
      <c r="S97" s="4">
        <f t="shared" si="26"/>
        <v>0</v>
      </c>
      <c r="T97" s="4">
        <f t="shared" si="28"/>
        <v>0</v>
      </c>
      <c r="U97" s="4">
        <f t="shared" si="30"/>
        <v>0</v>
      </c>
      <c r="V97" s="4">
        <f t="shared" ref="V97:V128" si="33">IF(I97="SigK",1,0)</f>
        <v>1</v>
      </c>
      <c r="W97" s="4">
        <f t="shared" si="29"/>
        <v>0</v>
      </c>
      <c r="X97" s="4">
        <f t="shared" si="27"/>
        <v>1</v>
      </c>
      <c r="Y97" s="7">
        <v>5.3577119251243099E-23</v>
      </c>
      <c r="Z97">
        <v>71</v>
      </c>
      <c r="AA97" t="s">
        <v>154</v>
      </c>
      <c r="AB97" t="s">
        <v>155</v>
      </c>
      <c r="AC97">
        <v>519408</v>
      </c>
      <c r="AD97">
        <v>520232</v>
      </c>
      <c r="AE97">
        <v>1</v>
      </c>
      <c r="AF97" t="s">
        <v>156</v>
      </c>
      <c r="AG97" t="s">
        <v>157</v>
      </c>
      <c r="AH97" t="s">
        <v>158</v>
      </c>
      <c r="AI97" t="s">
        <v>159</v>
      </c>
      <c r="AJ97" t="s">
        <v>160</v>
      </c>
    </row>
    <row r="98" spans="1:36">
      <c r="A98" t="s">
        <v>754</v>
      </c>
      <c r="B98" t="s">
        <v>755</v>
      </c>
      <c r="C98">
        <v>520162</v>
      </c>
      <c r="D98">
        <v>520750</v>
      </c>
      <c r="E98">
        <v>-1</v>
      </c>
      <c r="F98" t="s">
        <v>19</v>
      </c>
      <c r="G98" t="s">
        <v>756</v>
      </c>
      <c r="H98" t="s">
        <v>757</v>
      </c>
      <c r="I98" t="s">
        <v>716</v>
      </c>
      <c r="J98">
        <v>73</v>
      </c>
      <c r="K98">
        <v>645</v>
      </c>
      <c r="L98">
        <v>647</v>
      </c>
      <c r="M98" s="6">
        <v>-0.55700576758437303</v>
      </c>
      <c r="N98" s="4">
        <f t="shared" si="25"/>
        <v>0</v>
      </c>
      <c r="O98" s="4">
        <f t="shared" si="31"/>
        <v>0</v>
      </c>
      <c r="P98" s="4">
        <f t="shared" si="32"/>
        <v>0</v>
      </c>
      <c r="Q98" s="4">
        <f t="shared" si="19"/>
        <v>0</v>
      </c>
      <c r="R98" s="4">
        <f t="shared" si="21"/>
        <v>0</v>
      </c>
      <c r="S98" s="4">
        <f t="shared" si="26"/>
        <v>0</v>
      </c>
      <c r="T98" s="4">
        <f t="shared" si="28"/>
        <v>0</v>
      </c>
      <c r="U98" s="4">
        <f t="shared" si="30"/>
        <v>0</v>
      </c>
      <c r="V98" s="4">
        <f t="shared" si="33"/>
        <v>1</v>
      </c>
      <c r="W98" s="4">
        <f t="shared" si="29"/>
        <v>0</v>
      </c>
      <c r="X98" s="4">
        <f t="shared" si="27"/>
        <v>1</v>
      </c>
      <c r="Y98" s="7">
        <v>2.5338840145573099E-23</v>
      </c>
      <c r="Z98">
        <v>145</v>
      </c>
      <c r="AA98" t="s">
        <v>762</v>
      </c>
      <c r="AB98" t="s">
        <v>763</v>
      </c>
      <c r="AC98">
        <v>520606</v>
      </c>
      <c r="AD98">
        <v>521007</v>
      </c>
      <c r="AE98">
        <v>1</v>
      </c>
      <c r="AF98" t="s">
        <v>764</v>
      </c>
      <c r="AG98" t="s">
        <v>765</v>
      </c>
      <c r="AH98" t="s">
        <v>762</v>
      </c>
      <c r="AI98" t="s">
        <v>766</v>
      </c>
      <c r="AJ98" t="s">
        <v>767</v>
      </c>
    </row>
    <row r="99" spans="1:36">
      <c r="A99" t="s">
        <v>754</v>
      </c>
      <c r="B99" t="s">
        <v>755</v>
      </c>
      <c r="C99">
        <v>520162</v>
      </c>
      <c r="D99">
        <v>520750</v>
      </c>
      <c r="E99">
        <v>-1</v>
      </c>
      <c r="F99" t="s">
        <v>19</v>
      </c>
      <c r="G99" t="s">
        <v>756</v>
      </c>
      <c r="H99" t="s">
        <v>757</v>
      </c>
      <c r="I99" t="s">
        <v>716</v>
      </c>
      <c r="J99">
        <v>73</v>
      </c>
      <c r="K99">
        <v>645</v>
      </c>
      <c r="L99">
        <v>646</v>
      </c>
      <c r="M99" s="6">
        <v>-0.57706416777859804</v>
      </c>
      <c r="N99" s="4">
        <f t="shared" si="25"/>
        <v>0</v>
      </c>
      <c r="O99" s="4">
        <f t="shared" si="31"/>
        <v>0</v>
      </c>
      <c r="P99" s="4">
        <f t="shared" si="32"/>
        <v>0</v>
      </c>
      <c r="Q99" s="4">
        <f t="shared" si="19"/>
        <v>0</v>
      </c>
      <c r="R99" s="4">
        <f t="shared" si="21"/>
        <v>0</v>
      </c>
      <c r="S99" s="4">
        <f t="shared" si="26"/>
        <v>0</v>
      </c>
      <c r="T99" s="4">
        <f t="shared" si="28"/>
        <v>0</v>
      </c>
      <c r="U99" s="4">
        <f t="shared" si="30"/>
        <v>0</v>
      </c>
      <c r="V99" s="4">
        <f t="shared" si="33"/>
        <v>1</v>
      </c>
      <c r="W99" s="4">
        <f t="shared" si="29"/>
        <v>0</v>
      </c>
      <c r="X99" s="4">
        <f t="shared" si="27"/>
        <v>1</v>
      </c>
      <c r="Y99" s="7">
        <v>2.7823446084505599E-25</v>
      </c>
      <c r="Z99">
        <v>366</v>
      </c>
      <c r="AA99" t="s">
        <v>758</v>
      </c>
      <c r="AB99" t="s">
        <v>759</v>
      </c>
      <c r="AC99">
        <v>520237</v>
      </c>
      <c r="AD99">
        <v>520602</v>
      </c>
      <c r="AE99">
        <v>1</v>
      </c>
      <c r="AF99" t="s">
        <v>760</v>
      </c>
      <c r="AG99" t="s">
        <v>761</v>
      </c>
      <c r="AH99" t="s">
        <v>758</v>
      </c>
      <c r="AI99" t="s">
        <v>159</v>
      </c>
      <c r="AJ99" t="s">
        <v>160</v>
      </c>
    </row>
    <row r="100" spans="1:36">
      <c r="A100" t="s">
        <v>768</v>
      </c>
      <c r="B100" t="s">
        <v>769</v>
      </c>
      <c r="C100">
        <v>3988981</v>
      </c>
      <c r="D100">
        <v>3989722</v>
      </c>
      <c r="E100">
        <v>-1</v>
      </c>
      <c r="F100" t="s">
        <v>19</v>
      </c>
      <c r="G100" t="s">
        <v>770</v>
      </c>
      <c r="H100" t="s">
        <v>771</v>
      </c>
      <c r="I100" t="s">
        <v>716</v>
      </c>
      <c r="J100">
        <v>74</v>
      </c>
      <c r="K100">
        <v>5547</v>
      </c>
      <c r="L100">
        <v>5549</v>
      </c>
      <c r="M100" s="6">
        <v>-0.38162570069976298</v>
      </c>
      <c r="N100" s="4">
        <f t="shared" si="25"/>
        <v>0</v>
      </c>
      <c r="O100" s="4">
        <f t="shared" si="31"/>
        <v>0</v>
      </c>
      <c r="P100" s="4">
        <f t="shared" si="32"/>
        <v>0</v>
      </c>
      <c r="Q100" s="4">
        <f t="shared" si="19"/>
        <v>0</v>
      </c>
      <c r="R100" s="4">
        <f t="shared" si="21"/>
        <v>0</v>
      </c>
      <c r="S100" s="4">
        <f t="shared" si="26"/>
        <v>0</v>
      </c>
      <c r="T100" s="4">
        <f t="shared" ref="T100:T123" si="34">IF(I100="SigEF",1,0)</f>
        <v>0</v>
      </c>
      <c r="U100" s="4">
        <f t="shared" si="30"/>
        <v>0</v>
      </c>
      <c r="V100" s="4">
        <f t="shared" si="33"/>
        <v>1</v>
      </c>
      <c r="W100" s="4">
        <f t="shared" si="29"/>
        <v>0</v>
      </c>
      <c r="X100" s="4">
        <f t="shared" si="27"/>
        <v>1</v>
      </c>
      <c r="Y100" s="7">
        <v>9.3717044821834997E-11</v>
      </c>
      <c r="Z100">
        <v>491</v>
      </c>
      <c r="AA100" t="s">
        <v>772</v>
      </c>
      <c r="AB100" t="s">
        <v>773</v>
      </c>
      <c r="AC100">
        <v>3989232</v>
      </c>
      <c r="AD100">
        <v>3989873</v>
      </c>
      <c r="AE100">
        <v>1</v>
      </c>
      <c r="AF100" t="s">
        <v>774</v>
      </c>
      <c r="AG100" t="s">
        <v>775</v>
      </c>
      <c r="AH100" t="s">
        <v>772</v>
      </c>
      <c r="AI100" t="s">
        <v>27</v>
      </c>
      <c r="AJ100" t="s">
        <v>28</v>
      </c>
    </row>
    <row r="101" spans="1:36">
      <c r="A101" t="s">
        <v>776</v>
      </c>
      <c r="B101" t="s">
        <v>777</v>
      </c>
      <c r="C101">
        <v>2093013</v>
      </c>
      <c r="D101">
        <v>2093780</v>
      </c>
      <c r="E101">
        <v>1</v>
      </c>
      <c r="F101" t="s">
        <v>4299</v>
      </c>
      <c r="G101" t="s">
        <v>778</v>
      </c>
      <c r="H101" t="s">
        <v>779</v>
      </c>
      <c r="I101" t="s">
        <v>716</v>
      </c>
      <c r="J101">
        <v>75</v>
      </c>
      <c r="K101">
        <v>2754</v>
      </c>
      <c r="L101">
        <v>2753</v>
      </c>
      <c r="M101" s="6">
        <v>-0.12155468325348801</v>
      </c>
      <c r="N101" s="4">
        <f t="shared" si="25"/>
        <v>0</v>
      </c>
      <c r="O101" s="4">
        <f t="shared" si="31"/>
        <v>0</v>
      </c>
      <c r="P101" s="4">
        <f t="shared" si="32"/>
        <v>0</v>
      </c>
      <c r="Q101" s="4">
        <f t="shared" si="19"/>
        <v>0</v>
      </c>
      <c r="R101" s="4">
        <f t="shared" si="21"/>
        <v>0</v>
      </c>
      <c r="S101" s="4">
        <f t="shared" si="26"/>
        <v>0</v>
      </c>
      <c r="T101" s="4">
        <f t="shared" si="34"/>
        <v>0</v>
      </c>
      <c r="U101" s="4">
        <f t="shared" si="30"/>
        <v>0</v>
      </c>
      <c r="V101" s="4">
        <f t="shared" si="33"/>
        <v>1</v>
      </c>
      <c r="W101" s="4">
        <f t="shared" si="29"/>
        <v>0</v>
      </c>
      <c r="X101" s="4">
        <f t="shared" si="27"/>
        <v>1</v>
      </c>
      <c r="Y101" s="6">
        <v>4.6398211154651099E-2</v>
      </c>
      <c r="Z101">
        <v>750</v>
      </c>
      <c r="AA101" t="s">
        <v>780</v>
      </c>
      <c r="AB101" t="s">
        <v>781</v>
      </c>
      <c r="AC101">
        <v>2092899</v>
      </c>
      <c r="AD101">
        <v>2093762</v>
      </c>
      <c r="AE101">
        <v>-1</v>
      </c>
      <c r="AF101" t="s">
        <v>782</v>
      </c>
      <c r="AG101" t="s">
        <v>783</v>
      </c>
      <c r="AH101" t="s">
        <v>780</v>
      </c>
      <c r="AI101" t="s">
        <v>784</v>
      </c>
      <c r="AJ101" t="s">
        <v>785</v>
      </c>
    </row>
    <row r="102" spans="1:36">
      <c r="A102" t="s">
        <v>786</v>
      </c>
      <c r="B102" t="s">
        <v>787</v>
      </c>
      <c r="C102">
        <v>2608912</v>
      </c>
      <c r="D102">
        <v>2610324</v>
      </c>
      <c r="E102">
        <v>1</v>
      </c>
      <c r="F102" t="s">
        <v>4299</v>
      </c>
      <c r="G102" t="s">
        <v>788</v>
      </c>
      <c r="H102" t="s">
        <v>789</v>
      </c>
      <c r="I102" t="s">
        <v>790</v>
      </c>
      <c r="J102">
        <v>76</v>
      </c>
      <c r="K102">
        <v>3603</v>
      </c>
      <c r="L102">
        <v>3605</v>
      </c>
      <c r="M102" s="6">
        <v>0.27882699120275101</v>
      </c>
      <c r="N102" s="4">
        <f t="shared" si="25"/>
        <v>1</v>
      </c>
      <c r="O102" s="4">
        <f t="shared" si="31"/>
        <v>0</v>
      </c>
      <c r="P102" s="4">
        <f t="shared" si="32"/>
        <v>0</v>
      </c>
      <c r="Q102" s="4">
        <f t="shared" si="19"/>
        <v>0</v>
      </c>
      <c r="R102" s="4">
        <f t="shared" si="21"/>
        <v>0</v>
      </c>
      <c r="S102" s="4">
        <f t="shared" si="26"/>
        <v>0</v>
      </c>
      <c r="T102" s="4">
        <f t="shared" si="34"/>
        <v>1</v>
      </c>
      <c r="U102" s="4">
        <f t="shared" si="30"/>
        <v>0</v>
      </c>
      <c r="V102" s="4">
        <f t="shared" si="33"/>
        <v>0</v>
      </c>
      <c r="W102" s="4">
        <f t="shared" si="29"/>
        <v>0</v>
      </c>
      <c r="X102" s="4">
        <f t="shared" si="27"/>
        <v>1</v>
      </c>
      <c r="Y102" s="7">
        <v>3.4133380704682299E-6</v>
      </c>
      <c r="Z102">
        <v>144</v>
      </c>
      <c r="AA102" t="s">
        <v>797</v>
      </c>
      <c r="AB102" t="s">
        <v>798</v>
      </c>
      <c r="AC102">
        <v>2609750</v>
      </c>
      <c r="AD102">
        <v>2609893</v>
      </c>
      <c r="AE102">
        <v>-1</v>
      </c>
      <c r="AF102" t="s">
        <v>799</v>
      </c>
      <c r="AG102" t="s">
        <v>800</v>
      </c>
      <c r="AH102" t="s">
        <v>797</v>
      </c>
      <c r="AI102" t="s">
        <v>27</v>
      </c>
      <c r="AJ102" t="s">
        <v>28</v>
      </c>
    </row>
    <row r="103" spans="1:36">
      <c r="A103" t="s">
        <v>786</v>
      </c>
      <c r="B103" t="s">
        <v>787</v>
      </c>
      <c r="C103">
        <v>2608912</v>
      </c>
      <c r="D103">
        <v>2610324</v>
      </c>
      <c r="E103">
        <v>1</v>
      </c>
      <c r="F103" t="s">
        <v>4299</v>
      </c>
      <c r="G103" t="s">
        <v>788</v>
      </c>
      <c r="H103" t="s">
        <v>789</v>
      </c>
      <c r="I103" t="s">
        <v>790</v>
      </c>
      <c r="J103">
        <v>76</v>
      </c>
      <c r="K103">
        <v>3603</v>
      </c>
      <c r="L103">
        <v>3604</v>
      </c>
      <c r="M103" s="6">
        <v>0.22892689952134901</v>
      </c>
      <c r="N103" s="4">
        <f t="shared" si="25"/>
        <v>1</v>
      </c>
      <c r="O103" s="4">
        <f t="shared" si="31"/>
        <v>0</v>
      </c>
      <c r="P103" s="4">
        <f t="shared" si="32"/>
        <v>0</v>
      </c>
      <c r="Q103" s="4">
        <f t="shared" si="19"/>
        <v>0</v>
      </c>
      <c r="R103" s="4">
        <f t="shared" si="21"/>
        <v>0</v>
      </c>
      <c r="S103" s="4">
        <f t="shared" si="26"/>
        <v>0</v>
      </c>
      <c r="T103" s="4">
        <f t="shared" si="34"/>
        <v>1</v>
      </c>
      <c r="U103" s="4">
        <f t="shared" si="30"/>
        <v>0</v>
      </c>
      <c r="V103" s="4">
        <f t="shared" si="33"/>
        <v>0</v>
      </c>
      <c r="W103" s="4">
        <f t="shared" si="29"/>
        <v>0</v>
      </c>
      <c r="X103" s="4">
        <f t="shared" si="27"/>
        <v>1</v>
      </c>
      <c r="Y103" s="6">
        <v>1.5209924243513601E-4</v>
      </c>
      <c r="Z103">
        <v>768</v>
      </c>
      <c r="AA103" t="s">
        <v>791</v>
      </c>
      <c r="AB103" t="s">
        <v>792</v>
      </c>
      <c r="AC103">
        <v>2608946</v>
      </c>
      <c r="AD103">
        <v>2609713</v>
      </c>
      <c r="AE103">
        <v>-1</v>
      </c>
      <c r="AF103" t="s">
        <v>793</v>
      </c>
      <c r="AG103" t="s">
        <v>794</v>
      </c>
      <c r="AH103" t="s">
        <v>791</v>
      </c>
      <c r="AI103" t="s">
        <v>795</v>
      </c>
      <c r="AJ103" t="s">
        <v>796</v>
      </c>
    </row>
    <row r="104" spans="1:36">
      <c r="A104" t="s">
        <v>786</v>
      </c>
      <c r="B104" t="s">
        <v>787</v>
      </c>
      <c r="C104">
        <v>2608912</v>
      </c>
      <c r="D104">
        <v>2610324</v>
      </c>
      <c r="E104">
        <v>1</v>
      </c>
      <c r="F104" t="s">
        <v>4299</v>
      </c>
      <c r="G104" t="s">
        <v>788</v>
      </c>
      <c r="H104" t="s">
        <v>789</v>
      </c>
      <c r="I104" t="s">
        <v>790</v>
      </c>
      <c r="J104">
        <v>76</v>
      </c>
      <c r="K104">
        <v>3603</v>
      </c>
      <c r="L104">
        <v>3607</v>
      </c>
      <c r="M104" s="6">
        <v>9.0667909175014605E-2</v>
      </c>
      <c r="N104" s="4">
        <f t="shared" si="25"/>
        <v>1</v>
      </c>
      <c r="O104" s="4">
        <f t="shared" si="31"/>
        <v>0</v>
      </c>
      <c r="P104" s="4">
        <f t="shared" si="32"/>
        <v>0</v>
      </c>
      <c r="Q104" s="4">
        <f t="shared" si="19"/>
        <v>0</v>
      </c>
      <c r="R104" s="4">
        <f t="shared" si="21"/>
        <v>0</v>
      </c>
      <c r="S104" s="4">
        <f t="shared" si="26"/>
        <v>0</v>
      </c>
      <c r="T104" s="4">
        <f t="shared" si="34"/>
        <v>1</v>
      </c>
      <c r="U104" s="4">
        <f t="shared" si="30"/>
        <v>0</v>
      </c>
      <c r="V104" s="4">
        <f t="shared" si="33"/>
        <v>0</v>
      </c>
      <c r="W104" s="4">
        <f t="shared" si="29"/>
        <v>0</v>
      </c>
      <c r="X104" s="4">
        <f t="shared" si="27"/>
        <v>1</v>
      </c>
      <c r="Y104" s="6">
        <v>0.138022393807123</v>
      </c>
      <c r="Z104">
        <v>284</v>
      </c>
      <c r="AA104" t="s">
        <v>801</v>
      </c>
      <c r="AB104" t="s">
        <v>802</v>
      </c>
      <c r="AC104">
        <v>2610041</v>
      </c>
      <c r="AD104">
        <v>2610946</v>
      </c>
      <c r="AE104">
        <v>-1</v>
      </c>
      <c r="AF104" t="s">
        <v>803</v>
      </c>
      <c r="AG104" t="s">
        <v>804</v>
      </c>
      <c r="AH104" t="s">
        <v>801</v>
      </c>
      <c r="AI104" t="s">
        <v>805</v>
      </c>
      <c r="AJ104" t="s">
        <v>806</v>
      </c>
    </row>
    <row r="105" spans="1:36">
      <c r="A105" t="s">
        <v>807</v>
      </c>
      <c r="B105" t="s">
        <v>808</v>
      </c>
      <c r="C105">
        <v>678515</v>
      </c>
      <c r="D105">
        <v>679050</v>
      </c>
      <c r="E105">
        <v>1</v>
      </c>
      <c r="F105" t="s">
        <v>19</v>
      </c>
      <c r="G105" t="s">
        <v>809</v>
      </c>
      <c r="H105" t="s">
        <v>810</v>
      </c>
      <c r="I105" t="s">
        <v>716</v>
      </c>
      <c r="J105">
        <v>77</v>
      </c>
      <c r="K105">
        <v>882</v>
      </c>
      <c r="L105">
        <v>881</v>
      </c>
      <c r="M105" s="6">
        <v>-0.174163895138467</v>
      </c>
      <c r="N105" s="4">
        <f t="shared" si="25"/>
        <v>0</v>
      </c>
      <c r="O105" s="4">
        <f t="shared" si="31"/>
        <v>0</v>
      </c>
      <c r="P105" s="4">
        <f t="shared" si="32"/>
        <v>0</v>
      </c>
      <c r="Q105" s="4">
        <f t="shared" si="19"/>
        <v>0</v>
      </c>
      <c r="R105" s="4">
        <f t="shared" si="21"/>
        <v>0</v>
      </c>
      <c r="S105" s="4">
        <f t="shared" si="26"/>
        <v>0</v>
      </c>
      <c r="T105" s="4">
        <f t="shared" si="34"/>
        <v>0</v>
      </c>
      <c r="U105" s="4">
        <f t="shared" si="30"/>
        <v>0</v>
      </c>
      <c r="V105" s="4">
        <f t="shared" si="33"/>
        <v>1</v>
      </c>
      <c r="W105" s="4">
        <f t="shared" si="29"/>
        <v>0</v>
      </c>
      <c r="X105" s="4">
        <f t="shared" si="27"/>
        <v>1</v>
      </c>
      <c r="Y105" s="6">
        <v>4.1684155242316398E-3</v>
      </c>
      <c r="Z105">
        <v>437</v>
      </c>
      <c r="AA105" t="s">
        <v>811</v>
      </c>
      <c r="AB105" t="s">
        <v>812</v>
      </c>
      <c r="AC105">
        <v>677911</v>
      </c>
      <c r="AD105">
        <v>678951</v>
      </c>
      <c r="AE105">
        <v>-1</v>
      </c>
      <c r="AF105" t="s">
        <v>813</v>
      </c>
      <c r="AG105" t="s">
        <v>814</v>
      </c>
      <c r="AH105" t="s">
        <v>811</v>
      </c>
      <c r="AI105" t="s">
        <v>665</v>
      </c>
      <c r="AJ105" t="s">
        <v>815</v>
      </c>
    </row>
    <row r="106" spans="1:36">
      <c r="A106" t="s">
        <v>816</v>
      </c>
      <c r="B106" t="s">
        <v>817</v>
      </c>
      <c r="C106">
        <v>2306683</v>
      </c>
      <c r="D106">
        <v>2307712</v>
      </c>
      <c r="E106">
        <v>-1</v>
      </c>
      <c r="F106" t="s">
        <v>4299</v>
      </c>
      <c r="G106" t="s">
        <v>818</v>
      </c>
      <c r="H106" t="s">
        <v>819</v>
      </c>
      <c r="I106" t="s">
        <v>716</v>
      </c>
      <c r="J106">
        <v>78</v>
      </c>
      <c r="K106">
        <v>3127</v>
      </c>
      <c r="L106">
        <v>3126</v>
      </c>
      <c r="M106" s="6">
        <v>-0.328222465122327</v>
      </c>
      <c r="N106" s="4">
        <f t="shared" si="25"/>
        <v>0</v>
      </c>
      <c r="O106" s="4">
        <f t="shared" si="31"/>
        <v>0</v>
      </c>
      <c r="P106" s="4">
        <f t="shared" si="32"/>
        <v>0</v>
      </c>
      <c r="Q106" s="4">
        <f t="shared" ref="Q106:Q169" si="35">IF(I106="SigD",1,0)</f>
        <v>0</v>
      </c>
      <c r="R106" s="4">
        <f t="shared" si="21"/>
        <v>0</v>
      </c>
      <c r="S106" s="4">
        <f t="shared" si="26"/>
        <v>0</v>
      </c>
      <c r="T106" s="4">
        <f t="shared" si="34"/>
        <v>0</v>
      </c>
      <c r="U106" s="4">
        <f t="shared" si="30"/>
        <v>0</v>
      </c>
      <c r="V106" s="4">
        <f t="shared" si="33"/>
        <v>1</v>
      </c>
      <c r="W106" s="4">
        <f t="shared" si="29"/>
        <v>0</v>
      </c>
      <c r="X106" s="4">
        <f t="shared" si="27"/>
        <v>1</v>
      </c>
      <c r="Y106" s="7">
        <v>3.5553885173793699E-8</v>
      </c>
      <c r="Z106">
        <v>980</v>
      </c>
      <c r="AA106" t="s">
        <v>820</v>
      </c>
      <c r="AB106" t="s">
        <v>821</v>
      </c>
      <c r="AC106">
        <v>2306514</v>
      </c>
      <c r="AD106">
        <v>2307662</v>
      </c>
      <c r="AE106">
        <v>1</v>
      </c>
      <c r="AF106" t="s">
        <v>822</v>
      </c>
      <c r="AG106" t="s">
        <v>823</v>
      </c>
      <c r="AH106" t="s">
        <v>820</v>
      </c>
      <c r="AI106" t="s">
        <v>824</v>
      </c>
      <c r="AJ106" t="s">
        <v>825</v>
      </c>
    </row>
    <row r="107" spans="1:36">
      <c r="A107" t="s">
        <v>826</v>
      </c>
      <c r="B107" t="s">
        <v>827</v>
      </c>
      <c r="C107">
        <v>713536</v>
      </c>
      <c r="D107">
        <v>713956</v>
      </c>
      <c r="E107">
        <v>-1</v>
      </c>
      <c r="F107" t="s">
        <v>19</v>
      </c>
      <c r="G107" t="s">
        <v>828</v>
      </c>
      <c r="H107" t="s">
        <v>829</v>
      </c>
      <c r="I107" t="s">
        <v>555</v>
      </c>
      <c r="J107">
        <v>79</v>
      </c>
      <c r="K107">
        <v>928</v>
      </c>
      <c r="L107">
        <v>929</v>
      </c>
      <c r="M107" s="6">
        <v>0.38264258041500998</v>
      </c>
      <c r="N107" s="4">
        <f t="shared" si="25"/>
        <v>1</v>
      </c>
      <c r="O107" s="4">
        <f t="shared" si="31"/>
        <v>0</v>
      </c>
      <c r="P107" s="4">
        <f t="shared" si="32"/>
        <v>0</v>
      </c>
      <c r="Q107" s="4">
        <f t="shared" si="35"/>
        <v>0</v>
      </c>
      <c r="R107" s="4">
        <f t="shared" ref="R107:R170" si="36">IF(I107="SigH",1,0)</f>
        <v>0</v>
      </c>
      <c r="S107" s="4">
        <f t="shared" si="26"/>
        <v>0</v>
      </c>
      <c r="T107" s="4">
        <f t="shared" si="34"/>
        <v>0</v>
      </c>
      <c r="U107" s="4">
        <f t="shared" si="30"/>
        <v>1</v>
      </c>
      <c r="V107" s="4">
        <f t="shared" si="33"/>
        <v>0</v>
      </c>
      <c r="W107" s="4">
        <f t="shared" si="29"/>
        <v>0</v>
      </c>
      <c r="X107" s="4">
        <f t="shared" si="27"/>
        <v>1</v>
      </c>
      <c r="Y107" s="7">
        <v>8.2785134721112498E-11</v>
      </c>
      <c r="Z107">
        <v>293</v>
      </c>
      <c r="AA107" t="s">
        <v>830</v>
      </c>
      <c r="AB107" t="s">
        <v>831</v>
      </c>
      <c r="AC107">
        <v>713664</v>
      </c>
      <c r="AD107">
        <v>715406</v>
      </c>
      <c r="AE107">
        <v>1</v>
      </c>
      <c r="AF107" t="s">
        <v>832</v>
      </c>
      <c r="AG107" t="s">
        <v>833</v>
      </c>
      <c r="AH107" t="s">
        <v>830</v>
      </c>
      <c r="AI107" t="s">
        <v>834</v>
      </c>
      <c r="AJ107" t="s">
        <v>835</v>
      </c>
    </row>
    <row r="108" spans="1:36">
      <c r="A108" t="s">
        <v>836</v>
      </c>
      <c r="B108" t="s">
        <v>837</v>
      </c>
      <c r="C108">
        <v>3060674</v>
      </c>
      <c r="D108">
        <v>3060844</v>
      </c>
      <c r="E108">
        <v>1</v>
      </c>
      <c r="F108" t="s">
        <v>163</v>
      </c>
      <c r="G108" t="s">
        <v>838</v>
      </c>
      <c r="H108" t="s">
        <v>839</v>
      </c>
      <c r="I108" t="s">
        <v>555</v>
      </c>
      <c r="J108">
        <v>80</v>
      </c>
      <c r="K108">
        <v>4279</v>
      </c>
      <c r="L108">
        <v>4278</v>
      </c>
      <c r="M108" s="6">
        <v>-0.32108027439793901</v>
      </c>
      <c r="N108" s="4">
        <f t="shared" si="25"/>
        <v>0</v>
      </c>
      <c r="O108" s="4">
        <f t="shared" si="31"/>
        <v>0</v>
      </c>
      <c r="P108" s="4">
        <f t="shared" si="32"/>
        <v>0</v>
      </c>
      <c r="Q108" s="4">
        <f t="shared" si="35"/>
        <v>0</v>
      </c>
      <c r="R108" s="4">
        <f t="shared" si="36"/>
        <v>0</v>
      </c>
      <c r="S108" s="4">
        <f t="shared" si="26"/>
        <v>0</v>
      </c>
      <c r="T108" s="4">
        <f t="shared" si="34"/>
        <v>0</v>
      </c>
      <c r="U108" s="4">
        <f t="shared" si="30"/>
        <v>1</v>
      </c>
      <c r="V108" s="4">
        <f t="shared" si="33"/>
        <v>0</v>
      </c>
      <c r="W108" s="4">
        <f t="shared" si="29"/>
        <v>0</v>
      </c>
      <c r="X108" s="4">
        <f t="shared" si="27"/>
        <v>1</v>
      </c>
      <c r="Y108" s="7">
        <v>7.25116283273257E-8</v>
      </c>
      <c r="Z108">
        <v>171</v>
      </c>
      <c r="AA108" t="s">
        <v>840</v>
      </c>
      <c r="AB108" t="s">
        <v>841</v>
      </c>
      <c r="AC108">
        <v>3060674</v>
      </c>
      <c r="AD108">
        <v>3061288</v>
      </c>
      <c r="AE108">
        <v>-1</v>
      </c>
      <c r="AF108" t="s">
        <v>842</v>
      </c>
      <c r="AG108" t="s">
        <v>843</v>
      </c>
      <c r="AH108" t="s">
        <v>840</v>
      </c>
      <c r="AI108" t="s">
        <v>27</v>
      </c>
      <c r="AJ108" t="s">
        <v>28</v>
      </c>
    </row>
    <row r="109" spans="1:36">
      <c r="A109" t="s">
        <v>844</v>
      </c>
      <c r="B109" t="s">
        <v>845</v>
      </c>
      <c r="C109">
        <v>3648747</v>
      </c>
      <c r="D109">
        <v>3649980</v>
      </c>
      <c r="E109">
        <v>1</v>
      </c>
      <c r="F109" t="s">
        <v>4299</v>
      </c>
      <c r="G109" t="s">
        <v>846</v>
      </c>
      <c r="H109" t="s">
        <v>847</v>
      </c>
      <c r="I109" t="s">
        <v>716</v>
      </c>
      <c r="J109">
        <v>81</v>
      </c>
      <c r="K109">
        <v>5073</v>
      </c>
      <c r="L109">
        <v>5075</v>
      </c>
      <c r="M109" s="6">
        <v>0.46579094826721801</v>
      </c>
      <c r="N109" s="4">
        <f t="shared" si="25"/>
        <v>1</v>
      </c>
      <c r="O109" s="4">
        <f t="shared" si="31"/>
        <v>0</v>
      </c>
      <c r="P109" s="4">
        <f t="shared" si="32"/>
        <v>0</v>
      </c>
      <c r="Q109" s="4">
        <f t="shared" si="35"/>
        <v>0</v>
      </c>
      <c r="R109" s="4">
        <f t="shared" si="36"/>
        <v>0</v>
      </c>
      <c r="S109" s="4">
        <f t="shared" si="26"/>
        <v>0</v>
      </c>
      <c r="T109" s="4">
        <f t="shared" si="34"/>
        <v>0</v>
      </c>
      <c r="U109" s="4">
        <f t="shared" si="30"/>
        <v>0</v>
      </c>
      <c r="V109" s="4">
        <f t="shared" si="33"/>
        <v>1</v>
      </c>
      <c r="W109" s="4">
        <f t="shared" si="29"/>
        <v>0</v>
      </c>
      <c r="X109" s="4">
        <f t="shared" si="27"/>
        <v>1</v>
      </c>
      <c r="Y109" s="7">
        <v>6.8313992578296497E-16</v>
      </c>
      <c r="Z109">
        <v>106</v>
      </c>
      <c r="AA109" t="s">
        <v>854</v>
      </c>
      <c r="AB109" t="s">
        <v>855</v>
      </c>
      <c r="AC109">
        <v>3649875</v>
      </c>
      <c r="AD109">
        <v>3651068</v>
      </c>
      <c r="AE109">
        <v>-1</v>
      </c>
      <c r="AF109" t="s">
        <v>856</v>
      </c>
      <c r="AG109" t="s">
        <v>857</v>
      </c>
      <c r="AH109" t="s">
        <v>854</v>
      </c>
      <c r="AI109" t="s">
        <v>858</v>
      </c>
      <c r="AJ109" t="s">
        <v>859</v>
      </c>
    </row>
    <row r="110" spans="1:36">
      <c r="A110" t="s">
        <v>844</v>
      </c>
      <c r="B110" t="s">
        <v>845</v>
      </c>
      <c r="C110">
        <v>3648747</v>
      </c>
      <c r="D110">
        <v>3649980</v>
      </c>
      <c r="E110">
        <v>1</v>
      </c>
      <c r="F110" t="s">
        <v>4299</v>
      </c>
      <c r="G110" t="s">
        <v>846</v>
      </c>
      <c r="H110" t="s">
        <v>847</v>
      </c>
      <c r="I110" t="s">
        <v>716</v>
      </c>
      <c r="J110">
        <v>81</v>
      </c>
      <c r="K110">
        <v>5073</v>
      </c>
      <c r="L110">
        <v>5072</v>
      </c>
      <c r="M110" s="6">
        <v>-0.60515751332040901</v>
      </c>
      <c r="N110" s="4">
        <f t="shared" si="25"/>
        <v>0</v>
      </c>
      <c r="O110" s="4">
        <f t="shared" si="31"/>
        <v>0</v>
      </c>
      <c r="P110" s="4">
        <f t="shared" si="32"/>
        <v>0</v>
      </c>
      <c r="Q110" s="4">
        <f t="shared" si="35"/>
        <v>0</v>
      </c>
      <c r="R110" s="4">
        <f t="shared" si="36"/>
        <v>0</v>
      </c>
      <c r="S110" s="4">
        <f t="shared" si="26"/>
        <v>0</v>
      </c>
      <c r="T110" s="4">
        <f t="shared" si="34"/>
        <v>0</v>
      </c>
      <c r="U110" s="4">
        <f t="shared" ref="U110:U141" si="37">IF(I110="SigGF",1,0)</f>
        <v>0</v>
      </c>
      <c r="V110" s="4">
        <f t="shared" si="33"/>
        <v>1</v>
      </c>
      <c r="W110" s="4">
        <f t="shared" si="29"/>
        <v>0</v>
      </c>
      <c r="X110" s="4">
        <f t="shared" si="27"/>
        <v>1</v>
      </c>
      <c r="Y110" s="7">
        <v>2.9030421095752102E-28</v>
      </c>
      <c r="Z110">
        <v>984</v>
      </c>
      <c r="AA110" t="s">
        <v>848</v>
      </c>
      <c r="AB110" t="s">
        <v>849</v>
      </c>
      <c r="AC110">
        <v>3648654</v>
      </c>
      <c r="AD110">
        <v>3649730</v>
      </c>
      <c r="AE110">
        <v>-1</v>
      </c>
      <c r="AF110" t="s">
        <v>850</v>
      </c>
      <c r="AG110" t="s">
        <v>851</v>
      </c>
      <c r="AH110" t="s">
        <v>848</v>
      </c>
      <c r="AI110" t="s">
        <v>852</v>
      </c>
      <c r="AJ110" t="s">
        <v>853</v>
      </c>
    </row>
    <row r="111" spans="1:36">
      <c r="A111" t="s">
        <v>860</v>
      </c>
      <c r="B111" t="s">
        <v>861</v>
      </c>
      <c r="C111">
        <v>2401843</v>
      </c>
      <c r="D111">
        <v>2402036</v>
      </c>
      <c r="E111">
        <v>1</v>
      </c>
      <c r="F111" t="s">
        <v>144</v>
      </c>
      <c r="G111" t="s">
        <v>862</v>
      </c>
      <c r="H111" t="s">
        <v>863</v>
      </c>
      <c r="I111" t="s">
        <v>790</v>
      </c>
      <c r="J111">
        <v>82</v>
      </c>
      <c r="K111">
        <v>3278</v>
      </c>
      <c r="L111">
        <v>3277</v>
      </c>
      <c r="M111" s="6">
        <v>-0.487730736536516</v>
      </c>
      <c r="N111" s="4">
        <f t="shared" si="25"/>
        <v>0</v>
      </c>
      <c r="O111" s="4">
        <f t="shared" si="31"/>
        <v>0</v>
      </c>
      <c r="P111" s="4">
        <f t="shared" si="32"/>
        <v>0</v>
      </c>
      <c r="Q111" s="4">
        <f t="shared" si="35"/>
        <v>0</v>
      </c>
      <c r="R111" s="4">
        <f t="shared" si="36"/>
        <v>0</v>
      </c>
      <c r="S111" s="4">
        <f t="shared" si="26"/>
        <v>0</v>
      </c>
      <c r="T111" s="4">
        <f t="shared" si="34"/>
        <v>1</v>
      </c>
      <c r="U111" s="4">
        <f t="shared" si="37"/>
        <v>0</v>
      </c>
      <c r="V111" s="4">
        <f t="shared" si="33"/>
        <v>0</v>
      </c>
      <c r="W111" s="4">
        <f t="shared" si="29"/>
        <v>0</v>
      </c>
      <c r="X111" s="4">
        <f t="shared" si="27"/>
        <v>1</v>
      </c>
      <c r="Y111" s="7">
        <v>1.7582936217065999E-17</v>
      </c>
      <c r="Z111">
        <v>116</v>
      </c>
      <c r="AA111" t="s">
        <v>864</v>
      </c>
      <c r="AB111" t="s">
        <v>865</v>
      </c>
      <c r="AC111">
        <v>2400984</v>
      </c>
      <c r="AD111">
        <v>2401958</v>
      </c>
      <c r="AE111">
        <v>-1</v>
      </c>
      <c r="AF111" t="s">
        <v>866</v>
      </c>
      <c r="AG111" t="s">
        <v>867</v>
      </c>
      <c r="AH111" t="s">
        <v>864</v>
      </c>
      <c r="AI111" t="s">
        <v>436</v>
      </c>
      <c r="AJ111" t="s">
        <v>437</v>
      </c>
    </row>
    <row r="112" spans="1:36">
      <c r="A112" t="s">
        <v>868</v>
      </c>
      <c r="B112" t="s">
        <v>869</v>
      </c>
      <c r="C112">
        <v>1011751</v>
      </c>
      <c r="D112">
        <v>1013617</v>
      </c>
      <c r="E112">
        <v>1</v>
      </c>
      <c r="F112" t="s">
        <v>4293</v>
      </c>
      <c r="G112" t="s">
        <v>870</v>
      </c>
      <c r="H112" t="s">
        <v>871</v>
      </c>
      <c r="I112" t="s">
        <v>555</v>
      </c>
      <c r="J112">
        <v>83</v>
      </c>
      <c r="K112">
        <v>1307</v>
      </c>
      <c r="L112">
        <v>1309</v>
      </c>
      <c r="M112" s="6">
        <v>2.3818609969655399E-2</v>
      </c>
      <c r="N112" s="4">
        <f t="shared" si="25"/>
        <v>1</v>
      </c>
      <c r="O112" s="4">
        <f t="shared" si="31"/>
        <v>0</v>
      </c>
      <c r="P112" s="4">
        <f t="shared" si="32"/>
        <v>0</v>
      </c>
      <c r="Q112" s="4">
        <f t="shared" si="35"/>
        <v>0</v>
      </c>
      <c r="R112" s="4">
        <f t="shared" si="36"/>
        <v>0</v>
      </c>
      <c r="S112" s="4">
        <f t="shared" si="26"/>
        <v>0</v>
      </c>
      <c r="T112" s="4">
        <f t="shared" si="34"/>
        <v>0</v>
      </c>
      <c r="U112" s="4">
        <f t="shared" si="37"/>
        <v>1</v>
      </c>
      <c r="V112" s="4">
        <f t="shared" si="33"/>
        <v>0</v>
      </c>
      <c r="W112" s="4">
        <f t="shared" si="29"/>
        <v>0</v>
      </c>
      <c r="X112" s="4">
        <f t="shared" si="27"/>
        <v>1</v>
      </c>
      <c r="Y112" s="6">
        <v>0.69735734999644095</v>
      </c>
      <c r="Z112">
        <v>207</v>
      </c>
      <c r="AA112" t="s">
        <v>876</v>
      </c>
      <c r="AB112" t="s">
        <v>877</v>
      </c>
      <c r="AC112">
        <v>1013411</v>
      </c>
      <c r="AD112">
        <v>1013851</v>
      </c>
      <c r="AE112">
        <v>-1</v>
      </c>
      <c r="AF112" t="s">
        <v>878</v>
      </c>
      <c r="AG112" t="s">
        <v>879</v>
      </c>
      <c r="AH112" t="s">
        <v>876</v>
      </c>
      <c r="AI112" t="s">
        <v>880</v>
      </c>
      <c r="AJ112" t="s">
        <v>881</v>
      </c>
    </row>
    <row r="113" spans="1:36">
      <c r="A113" t="s">
        <v>868</v>
      </c>
      <c r="B113" t="s">
        <v>869</v>
      </c>
      <c r="C113">
        <v>1011751</v>
      </c>
      <c r="D113">
        <v>1013617</v>
      </c>
      <c r="E113">
        <v>1</v>
      </c>
      <c r="F113" t="s">
        <v>4293</v>
      </c>
      <c r="G113" t="s">
        <v>870</v>
      </c>
      <c r="H113" t="s">
        <v>871</v>
      </c>
      <c r="I113" t="s">
        <v>555</v>
      </c>
      <c r="J113">
        <v>83</v>
      </c>
      <c r="K113">
        <v>1307</v>
      </c>
      <c r="L113">
        <v>1308</v>
      </c>
      <c r="M113" s="6">
        <v>-0.65564579825076796</v>
      </c>
      <c r="N113" s="4">
        <f t="shared" si="25"/>
        <v>0</v>
      </c>
      <c r="O113" s="4">
        <f t="shared" si="31"/>
        <v>0</v>
      </c>
      <c r="P113" s="4">
        <f t="shared" si="32"/>
        <v>0</v>
      </c>
      <c r="Q113" s="4">
        <f t="shared" si="35"/>
        <v>0</v>
      </c>
      <c r="R113" s="4">
        <f t="shared" si="36"/>
        <v>0</v>
      </c>
      <c r="S113" s="4">
        <f t="shared" si="26"/>
        <v>0</v>
      </c>
      <c r="T113" s="4">
        <f t="shared" si="34"/>
        <v>0</v>
      </c>
      <c r="U113" s="4">
        <f t="shared" si="37"/>
        <v>1</v>
      </c>
      <c r="V113" s="4">
        <f t="shared" si="33"/>
        <v>0</v>
      </c>
      <c r="W113" s="4">
        <f t="shared" si="29"/>
        <v>0</v>
      </c>
      <c r="X113" s="4">
        <f t="shared" si="27"/>
        <v>1</v>
      </c>
      <c r="Y113" s="7">
        <v>1.9582313363705802E-34</v>
      </c>
      <c r="Z113">
        <v>1467</v>
      </c>
      <c r="AA113" t="s">
        <v>872</v>
      </c>
      <c r="AB113" t="s">
        <v>873</v>
      </c>
      <c r="AC113">
        <v>1011792</v>
      </c>
      <c r="AD113">
        <v>1013258</v>
      </c>
      <c r="AE113">
        <v>-1</v>
      </c>
      <c r="AF113" t="s">
        <v>874</v>
      </c>
      <c r="AG113" t="s">
        <v>875</v>
      </c>
      <c r="AH113" t="s">
        <v>872</v>
      </c>
      <c r="AI113" t="s">
        <v>784</v>
      </c>
      <c r="AJ113" t="s">
        <v>785</v>
      </c>
    </row>
    <row r="114" spans="1:36">
      <c r="A114" t="s">
        <v>882</v>
      </c>
      <c r="B114" t="s">
        <v>883</v>
      </c>
      <c r="C114">
        <v>1233877</v>
      </c>
      <c r="D114">
        <v>1235778</v>
      </c>
      <c r="E114">
        <v>1</v>
      </c>
      <c r="F114" t="s">
        <v>4299</v>
      </c>
      <c r="G114" t="s">
        <v>884</v>
      </c>
      <c r="H114" t="s">
        <v>885</v>
      </c>
      <c r="I114" t="s">
        <v>790</v>
      </c>
      <c r="J114">
        <v>84</v>
      </c>
      <c r="K114">
        <v>1621</v>
      </c>
      <c r="L114">
        <v>1620</v>
      </c>
      <c r="M114" s="6">
        <v>-0.61019541931037402</v>
      </c>
      <c r="N114" s="4">
        <f t="shared" si="25"/>
        <v>0</v>
      </c>
      <c r="O114" s="4">
        <f t="shared" si="31"/>
        <v>0</v>
      </c>
      <c r="P114" s="4">
        <f t="shared" si="32"/>
        <v>0</v>
      </c>
      <c r="Q114" s="4">
        <f t="shared" si="35"/>
        <v>0</v>
      </c>
      <c r="R114" s="4">
        <f t="shared" si="36"/>
        <v>0</v>
      </c>
      <c r="S114" s="4">
        <f t="shared" si="26"/>
        <v>0</v>
      </c>
      <c r="T114" s="4">
        <f t="shared" si="34"/>
        <v>1</v>
      </c>
      <c r="U114" s="4">
        <f t="shared" si="37"/>
        <v>0</v>
      </c>
      <c r="V114" s="4">
        <f t="shared" si="33"/>
        <v>0</v>
      </c>
      <c r="W114" s="4">
        <f t="shared" si="29"/>
        <v>0</v>
      </c>
      <c r="X114" s="4">
        <f t="shared" si="27"/>
        <v>1</v>
      </c>
      <c r="Y114" s="7">
        <v>7.8792686626248499E-29</v>
      </c>
      <c r="Z114">
        <v>637</v>
      </c>
      <c r="AA114" t="s">
        <v>886</v>
      </c>
      <c r="AB114" t="s">
        <v>887</v>
      </c>
      <c r="AC114">
        <v>1233614</v>
      </c>
      <c r="AD114">
        <v>1234513</v>
      </c>
      <c r="AE114">
        <v>-1</v>
      </c>
      <c r="AF114" t="s">
        <v>888</v>
      </c>
      <c r="AG114" t="s">
        <v>889</v>
      </c>
      <c r="AH114" t="s">
        <v>886</v>
      </c>
      <c r="AI114" t="s">
        <v>890</v>
      </c>
      <c r="AJ114" t="s">
        <v>891</v>
      </c>
    </row>
    <row r="115" spans="1:36">
      <c r="A115" t="s">
        <v>882</v>
      </c>
      <c r="B115" t="s">
        <v>883</v>
      </c>
      <c r="C115">
        <v>1233877</v>
      </c>
      <c r="D115">
        <v>1235778</v>
      </c>
      <c r="E115">
        <v>1</v>
      </c>
      <c r="F115" t="s">
        <v>4299</v>
      </c>
      <c r="G115" t="s">
        <v>884</v>
      </c>
      <c r="H115" t="s">
        <v>885</v>
      </c>
      <c r="I115" t="s">
        <v>790</v>
      </c>
      <c r="J115">
        <v>84</v>
      </c>
      <c r="K115">
        <v>1621</v>
      </c>
      <c r="L115">
        <v>1624</v>
      </c>
      <c r="M115" s="6">
        <v>-0.61567717418013301</v>
      </c>
      <c r="N115" s="4">
        <f t="shared" si="25"/>
        <v>0</v>
      </c>
      <c r="O115" s="4">
        <f t="shared" si="31"/>
        <v>0</v>
      </c>
      <c r="P115" s="4">
        <f t="shared" si="32"/>
        <v>0</v>
      </c>
      <c r="Q115" s="4">
        <f t="shared" si="35"/>
        <v>0</v>
      </c>
      <c r="R115" s="4">
        <f t="shared" si="36"/>
        <v>0</v>
      </c>
      <c r="S115" s="4">
        <f t="shared" si="26"/>
        <v>0</v>
      </c>
      <c r="T115" s="4">
        <f t="shared" si="34"/>
        <v>1</v>
      </c>
      <c r="U115" s="4">
        <f t="shared" si="37"/>
        <v>0</v>
      </c>
      <c r="V115" s="4">
        <f t="shared" si="33"/>
        <v>0</v>
      </c>
      <c r="W115" s="4">
        <f t="shared" si="29"/>
        <v>0</v>
      </c>
      <c r="X115" s="4">
        <f t="shared" si="27"/>
        <v>1</v>
      </c>
      <c r="Y115" s="7">
        <v>1.8560787264351699E-29</v>
      </c>
      <c r="Z115">
        <v>546</v>
      </c>
      <c r="AA115" t="s">
        <v>897</v>
      </c>
      <c r="AB115" t="s">
        <v>898</v>
      </c>
      <c r="AC115">
        <v>1235163</v>
      </c>
      <c r="AD115">
        <v>1235708</v>
      </c>
      <c r="AE115">
        <v>-1</v>
      </c>
      <c r="AF115" t="s">
        <v>899</v>
      </c>
      <c r="AG115" t="s">
        <v>900</v>
      </c>
      <c r="AH115" t="s">
        <v>901</v>
      </c>
      <c r="AI115" t="s">
        <v>784</v>
      </c>
      <c r="AJ115" t="s">
        <v>785</v>
      </c>
    </row>
    <row r="116" spans="1:36">
      <c r="A116" t="s">
        <v>882</v>
      </c>
      <c r="B116" t="s">
        <v>883</v>
      </c>
      <c r="C116">
        <v>1233877</v>
      </c>
      <c r="D116">
        <v>1235778</v>
      </c>
      <c r="E116">
        <v>1</v>
      </c>
      <c r="F116" t="s">
        <v>4299</v>
      </c>
      <c r="G116" t="s">
        <v>884</v>
      </c>
      <c r="H116" t="s">
        <v>885</v>
      </c>
      <c r="I116" t="s">
        <v>790</v>
      </c>
      <c r="J116">
        <v>84</v>
      </c>
      <c r="K116">
        <v>1621</v>
      </c>
      <c r="L116">
        <v>1622</v>
      </c>
      <c r="M116" s="6">
        <v>-0.70531395071679304</v>
      </c>
      <c r="N116" s="4">
        <f t="shared" si="25"/>
        <v>0</v>
      </c>
      <c r="O116" s="4">
        <f t="shared" si="31"/>
        <v>0</v>
      </c>
      <c r="P116" s="4">
        <f t="shared" si="32"/>
        <v>0</v>
      </c>
      <c r="Q116" s="4">
        <f t="shared" si="35"/>
        <v>0</v>
      </c>
      <c r="R116" s="4">
        <f t="shared" si="36"/>
        <v>0</v>
      </c>
      <c r="S116" s="4">
        <f t="shared" si="26"/>
        <v>0</v>
      </c>
      <c r="T116" s="4">
        <f t="shared" si="34"/>
        <v>1</v>
      </c>
      <c r="U116" s="4">
        <f t="shared" si="37"/>
        <v>0</v>
      </c>
      <c r="V116" s="4">
        <f t="shared" si="33"/>
        <v>0</v>
      </c>
      <c r="W116" s="4">
        <f t="shared" si="29"/>
        <v>0</v>
      </c>
      <c r="X116" s="4">
        <f t="shared" si="27"/>
        <v>1</v>
      </c>
      <c r="Y116" s="7">
        <v>8.7834029462124999E-42</v>
      </c>
      <c r="Z116">
        <v>399</v>
      </c>
      <c r="AA116" t="s">
        <v>892</v>
      </c>
      <c r="AB116" t="s">
        <v>893</v>
      </c>
      <c r="AC116">
        <v>1234510</v>
      </c>
      <c r="AD116">
        <v>1234908</v>
      </c>
      <c r="AE116">
        <v>-1</v>
      </c>
      <c r="AF116" t="s">
        <v>894</v>
      </c>
      <c r="AG116" t="s">
        <v>895</v>
      </c>
      <c r="AH116" t="s">
        <v>892</v>
      </c>
      <c r="AI116" t="s">
        <v>593</v>
      </c>
      <c r="AJ116" t="s">
        <v>896</v>
      </c>
    </row>
    <row r="117" spans="1:36">
      <c r="A117" t="s">
        <v>902</v>
      </c>
      <c r="B117" t="s">
        <v>903</v>
      </c>
      <c r="C117">
        <v>1125843</v>
      </c>
      <c r="D117">
        <v>1126369</v>
      </c>
      <c r="E117">
        <v>1</v>
      </c>
      <c r="F117" t="s">
        <v>144</v>
      </c>
      <c r="G117" t="s">
        <v>904</v>
      </c>
      <c r="H117" t="s">
        <v>905</v>
      </c>
      <c r="I117" t="s">
        <v>790</v>
      </c>
      <c r="J117">
        <v>85</v>
      </c>
      <c r="K117">
        <v>1469</v>
      </c>
      <c r="L117">
        <v>1468</v>
      </c>
      <c r="M117" s="6">
        <v>-0.155079396671681</v>
      </c>
      <c r="N117" s="4">
        <f t="shared" si="25"/>
        <v>0</v>
      </c>
      <c r="O117" s="4">
        <f t="shared" si="31"/>
        <v>0</v>
      </c>
      <c r="P117" s="4">
        <f t="shared" si="32"/>
        <v>0</v>
      </c>
      <c r="Q117" s="4">
        <f t="shared" si="35"/>
        <v>0</v>
      </c>
      <c r="R117" s="4">
        <f t="shared" si="36"/>
        <v>0</v>
      </c>
      <c r="S117" s="4">
        <f t="shared" si="26"/>
        <v>0</v>
      </c>
      <c r="T117" s="4">
        <f t="shared" si="34"/>
        <v>1</v>
      </c>
      <c r="U117" s="4">
        <f t="shared" si="37"/>
        <v>0</v>
      </c>
      <c r="V117" s="4">
        <f t="shared" si="33"/>
        <v>0</v>
      </c>
      <c r="W117" s="4">
        <f t="shared" si="29"/>
        <v>0</v>
      </c>
      <c r="X117" s="4">
        <f t="shared" si="27"/>
        <v>1</v>
      </c>
      <c r="Y117" s="6">
        <v>1.0863028685748E-2</v>
      </c>
      <c r="Z117">
        <v>486</v>
      </c>
      <c r="AA117" t="s">
        <v>906</v>
      </c>
      <c r="AB117" t="s">
        <v>907</v>
      </c>
      <c r="AC117">
        <v>1125123</v>
      </c>
      <c r="AD117">
        <v>1126328</v>
      </c>
      <c r="AE117">
        <v>-1</v>
      </c>
      <c r="AF117" t="s">
        <v>908</v>
      </c>
      <c r="AG117" t="s">
        <v>909</v>
      </c>
      <c r="AH117" t="s">
        <v>906</v>
      </c>
      <c r="AI117" t="s">
        <v>180</v>
      </c>
      <c r="AJ117" t="s">
        <v>181</v>
      </c>
    </row>
    <row r="118" spans="1:36">
      <c r="A118" t="s">
        <v>910</v>
      </c>
      <c r="B118" t="s">
        <v>911</v>
      </c>
      <c r="C118">
        <v>2041030</v>
      </c>
      <c r="D118">
        <v>2041466</v>
      </c>
      <c r="E118">
        <v>1</v>
      </c>
      <c r="F118" t="s">
        <v>4293</v>
      </c>
      <c r="G118" t="s">
        <v>912</v>
      </c>
      <c r="H118" t="s">
        <v>913</v>
      </c>
      <c r="I118" t="s">
        <v>790</v>
      </c>
      <c r="J118">
        <v>86</v>
      </c>
      <c r="K118">
        <v>2666</v>
      </c>
      <c r="L118">
        <v>2668</v>
      </c>
      <c r="M118" s="6">
        <v>0.94436454120336699</v>
      </c>
      <c r="N118" s="6">
        <f t="shared" si="25"/>
        <v>1</v>
      </c>
      <c r="O118" s="4">
        <f t="shared" si="31"/>
        <v>0</v>
      </c>
      <c r="P118" s="4">
        <f t="shared" si="32"/>
        <v>0</v>
      </c>
      <c r="Q118" s="4">
        <f t="shared" si="35"/>
        <v>0</v>
      </c>
      <c r="R118" s="4">
        <f t="shared" si="36"/>
        <v>0</v>
      </c>
      <c r="S118" s="4">
        <f t="shared" si="26"/>
        <v>0</v>
      </c>
      <c r="T118" s="4">
        <f t="shared" si="34"/>
        <v>1</v>
      </c>
      <c r="U118" s="4">
        <f t="shared" si="37"/>
        <v>0</v>
      </c>
      <c r="V118" s="4">
        <f t="shared" si="33"/>
        <v>0</v>
      </c>
      <c r="W118" s="4">
        <f t="shared" si="29"/>
        <v>0</v>
      </c>
      <c r="X118" s="4">
        <f t="shared" si="27"/>
        <v>1</v>
      </c>
      <c r="Y118" s="7">
        <v>5.8777740678239305E-131</v>
      </c>
      <c r="Z118">
        <v>137</v>
      </c>
      <c r="AA118" t="s">
        <v>918</v>
      </c>
      <c r="AB118" t="s">
        <v>919</v>
      </c>
      <c r="AC118">
        <v>2041330</v>
      </c>
      <c r="AD118">
        <v>2041827</v>
      </c>
      <c r="AE118">
        <v>-1</v>
      </c>
      <c r="AF118" t="s">
        <v>920</v>
      </c>
      <c r="AG118" t="s">
        <v>921</v>
      </c>
      <c r="AH118" t="s">
        <v>918</v>
      </c>
      <c r="AI118" t="s">
        <v>27</v>
      </c>
      <c r="AJ118" t="s">
        <v>28</v>
      </c>
    </row>
    <row r="119" spans="1:36">
      <c r="A119" t="s">
        <v>910</v>
      </c>
      <c r="B119" t="s">
        <v>911</v>
      </c>
      <c r="C119">
        <v>2041030</v>
      </c>
      <c r="D119">
        <v>2041466</v>
      </c>
      <c r="E119">
        <v>1</v>
      </c>
      <c r="F119" t="s">
        <v>4293</v>
      </c>
      <c r="G119" t="s">
        <v>912</v>
      </c>
      <c r="H119" t="s">
        <v>913</v>
      </c>
      <c r="I119" t="s">
        <v>790</v>
      </c>
      <c r="J119">
        <v>86</v>
      </c>
      <c r="K119">
        <v>2666</v>
      </c>
      <c r="L119">
        <v>2665</v>
      </c>
      <c r="M119" s="6">
        <v>0.93420248567111996</v>
      </c>
      <c r="N119" s="6">
        <f t="shared" si="25"/>
        <v>1</v>
      </c>
      <c r="O119" s="4">
        <f t="shared" si="31"/>
        <v>0</v>
      </c>
      <c r="P119" s="4">
        <f t="shared" si="32"/>
        <v>0</v>
      </c>
      <c r="Q119" s="4">
        <f t="shared" si="35"/>
        <v>0</v>
      </c>
      <c r="R119" s="4">
        <f t="shared" si="36"/>
        <v>0</v>
      </c>
      <c r="S119" s="4">
        <f t="shared" si="26"/>
        <v>0</v>
      </c>
      <c r="T119" s="4">
        <f t="shared" si="34"/>
        <v>1</v>
      </c>
      <c r="U119" s="4">
        <f t="shared" si="37"/>
        <v>0</v>
      </c>
      <c r="V119" s="4">
        <f t="shared" si="33"/>
        <v>0</v>
      </c>
      <c r="W119" s="4">
        <f t="shared" si="29"/>
        <v>0</v>
      </c>
      <c r="X119" s="4">
        <f t="shared" si="27"/>
        <v>1</v>
      </c>
      <c r="Y119" s="7">
        <v>1.57244988626343E-121</v>
      </c>
      <c r="Z119">
        <v>198</v>
      </c>
      <c r="AA119" t="s">
        <v>914</v>
      </c>
      <c r="AB119" t="s">
        <v>915</v>
      </c>
      <c r="AC119">
        <v>2040988</v>
      </c>
      <c r="AD119">
        <v>2041227</v>
      </c>
      <c r="AE119">
        <v>-1</v>
      </c>
      <c r="AF119" t="s">
        <v>916</v>
      </c>
      <c r="AG119" t="s">
        <v>917</v>
      </c>
      <c r="AH119" t="s">
        <v>914</v>
      </c>
      <c r="AI119" t="s">
        <v>27</v>
      </c>
      <c r="AJ119" t="s">
        <v>28</v>
      </c>
    </row>
    <row r="120" spans="1:36">
      <c r="A120" t="s">
        <v>922</v>
      </c>
      <c r="B120" t="s">
        <v>923</v>
      </c>
      <c r="C120">
        <v>2245307</v>
      </c>
      <c r="D120">
        <v>2246150</v>
      </c>
      <c r="E120">
        <v>-1</v>
      </c>
      <c r="F120" t="s">
        <v>4293</v>
      </c>
      <c r="G120" t="s">
        <v>924</v>
      </c>
      <c r="H120" t="s">
        <v>925</v>
      </c>
      <c r="I120" t="s">
        <v>555</v>
      </c>
      <c r="J120">
        <v>87</v>
      </c>
      <c r="K120">
        <v>3042</v>
      </c>
      <c r="L120">
        <v>3041</v>
      </c>
      <c r="M120" s="6">
        <v>-0.11166643209614099</v>
      </c>
      <c r="N120" s="4">
        <f t="shared" si="25"/>
        <v>0</v>
      </c>
      <c r="O120" s="4">
        <f t="shared" si="31"/>
        <v>0</v>
      </c>
      <c r="P120" s="4">
        <f t="shared" si="32"/>
        <v>0</v>
      </c>
      <c r="Q120" s="4">
        <f t="shared" si="35"/>
        <v>0</v>
      </c>
      <c r="R120" s="4">
        <f t="shared" si="36"/>
        <v>0</v>
      </c>
      <c r="S120" s="4">
        <f t="shared" si="26"/>
        <v>0</v>
      </c>
      <c r="T120" s="4">
        <f t="shared" si="34"/>
        <v>0</v>
      </c>
      <c r="U120" s="4">
        <f t="shared" si="37"/>
        <v>1</v>
      </c>
      <c r="V120" s="4">
        <f t="shared" si="33"/>
        <v>0</v>
      </c>
      <c r="W120" s="4">
        <f t="shared" si="29"/>
        <v>0</v>
      </c>
      <c r="X120" s="4">
        <f t="shared" si="27"/>
        <v>1</v>
      </c>
      <c r="Y120" s="6">
        <v>6.7450543240206495E-2</v>
      </c>
      <c r="Z120">
        <v>842</v>
      </c>
      <c r="AA120" t="s">
        <v>926</v>
      </c>
      <c r="AB120" t="s">
        <v>927</v>
      </c>
      <c r="AC120">
        <v>2245147</v>
      </c>
      <c r="AD120">
        <v>2246148</v>
      </c>
      <c r="AE120">
        <v>1</v>
      </c>
      <c r="AF120" t="s">
        <v>928</v>
      </c>
      <c r="AG120" t="s">
        <v>929</v>
      </c>
      <c r="AH120" t="s">
        <v>926</v>
      </c>
      <c r="AI120" t="s">
        <v>38</v>
      </c>
      <c r="AJ120" t="s">
        <v>4302</v>
      </c>
    </row>
    <row r="121" spans="1:36">
      <c r="A121" t="s">
        <v>930</v>
      </c>
      <c r="B121" t="s">
        <v>931</v>
      </c>
      <c r="C121">
        <v>3105438</v>
      </c>
      <c r="D121">
        <v>3105878</v>
      </c>
      <c r="E121">
        <v>1</v>
      </c>
      <c r="F121" t="s">
        <v>4299</v>
      </c>
      <c r="G121" t="s">
        <v>932</v>
      </c>
      <c r="H121" t="s">
        <v>933</v>
      </c>
      <c r="I121" t="s">
        <v>790</v>
      </c>
      <c r="J121">
        <v>88</v>
      </c>
      <c r="K121">
        <v>4328</v>
      </c>
      <c r="L121">
        <v>4329</v>
      </c>
      <c r="M121" s="6">
        <v>0.57398798861917499</v>
      </c>
      <c r="N121" s="4">
        <f t="shared" si="25"/>
        <v>1</v>
      </c>
      <c r="O121" s="4">
        <f t="shared" si="31"/>
        <v>0</v>
      </c>
      <c r="P121" s="4">
        <f t="shared" si="32"/>
        <v>0</v>
      </c>
      <c r="Q121" s="4">
        <f t="shared" si="35"/>
        <v>0</v>
      </c>
      <c r="R121" s="4">
        <f t="shared" si="36"/>
        <v>0</v>
      </c>
      <c r="S121" s="4">
        <f t="shared" si="26"/>
        <v>0</v>
      </c>
      <c r="T121" s="4">
        <f t="shared" si="34"/>
        <v>1</v>
      </c>
      <c r="U121" s="4">
        <f t="shared" si="37"/>
        <v>0</v>
      </c>
      <c r="V121" s="4">
        <f t="shared" si="33"/>
        <v>0</v>
      </c>
      <c r="W121" s="4">
        <f t="shared" si="29"/>
        <v>0</v>
      </c>
      <c r="X121" s="4">
        <f t="shared" si="27"/>
        <v>1</v>
      </c>
      <c r="Y121" s="7">
        <v>5.6709199834919701E-25</v>
      </c>
      <c r="Z121">
        <v>330</v>
      </c>
      <c r="AA121" t="s">
        <v>934</v>
      </c>
      <c r="AB121" t="s">
        <v>935</v>
      </c>
      <c r="AC121">
        <v>3105470</v>
      </c>
      <c r="AD121">
        <v>3105799</v>
      </c>
      <c r="AE121">
        <v>-1</v>
      </c>
      <c r="AF121" t="s">
        <v>936</v>
      </c>
      <c r="AG121" t="s">
        <v>937</v>
      </c>
      <c r="AH121" t="s">
        <v>934</v>
      </c>
      <c r="AI121" t="s">
        <v>27</v>
      </c>
      <c r="AJ121" t="s">
        <v>28</v>
      </c>
    </row>
    <row r="122" spans="1:36">
      <c r="A122" t="s">
        <v>938</v>
      </c>
      <c r="B122" t="s">
        <v>939</v>
      </c>
      <c r="C122">
        <v>3762778</v>
      </c>
      <c r="D122">
        <v>3763121</v>
      </c>
      <c r="E122">
        <v>-1</v>
      </c>
      <c r="F122" t="s">
        <v>19</v>
      </c>
      <c r="G122" t="s">
        <v>940</v>
      </c>
      <c r="H122" t="s">
        <v>941</v>
      </c>
      <c r="I122" t="s">
        <v>790</v>
      </c>
      <c r="J122">
        <v>89</v>
      </c>
      <c r="K122">
        <v>5236</v>
      </c>
      <c r="L122">
        <v>5235</v>
      </c>
      <c r="M122" s="6">
        <v>3.3648966966722899E-2</v>
      </c>
      <c r="N122" s="4">
        <f t="shared" si="25"/>
        <v>1</v>
      </c>
      <c r="O122" s="4">
        <f t="shared" si="31"/>
        <v>0</v>
      </c>
      <c r="P122" s="4">
        <f t="shared" si="32"/>
        <v>0</v>
      </c>
      <c r="Q122" s="4">
        <f t="shared" si="35"/>
        <v>0</v>
      </c>
      <c r="R122" s="4">
        <f t="shared" si="36"/>
        <v>0</v>
      </c>
      <c r="S122" s="4">
        <f t="shared" si="26"/>
        <v>0</v>
      </c>
      <c r="T122" s="4">
        <f t="shared" si="34"/>
        <v>1</v>
      </c>
      <c r="U122" s="4">
        <f t="shared" si="37"/>
        <v>0</v>
      </c>
      <c r="V122" s="4">
        <f t="shared" si="33"/>
        <v>0</v>
      </c>
      <c r="W122" s="4">
        <f t="shared" si="29"/>
        <v>0</v>
      </c>
      <c r="X122" s="4">
        <f t="shared" si="27"/>
        <v>1</v>
      </c>
      <c r="Y122" s="6">
        <v>0.58268314825426704</v>
      </c>
      <c r="Z122">
        <v>344</v>
      </c>
      <c r="AA122" t="s">
        <v>942</v>
      </c>
      <c r="AB122" t="s">
        <v>943</v>
      </c>
      <c r="AC122">
        <v>3762664</v>
      </c>
      <c r="AD122">
        <v>3764112</v>
      </c>
      <c r="AE122">
        <v>1</v>
      </c>
      <c r="AF122" t="s">
        <v>944</v>
      </c>
      <c r="AG122" t="s">
        <v>945</v>
      </c>
      <c r="AH122" t="s">
        <v>942</v>
      </c>
      <c r="AI122" t="s">
        <v>946</v>
      </c>
      <c r="AJ122" t="s">
        <v>947</v>
      </c>
    </row>
    <row r="123" spans="1:36">
      <c r="A123" t="s">
        <v>948</v>
      </c>
      <c r="B123" t="s">
        <v>949</v>
      </c>
      <c r="C123">
        <v>299</v>
      </c>
      <c r="D123">
        <v>1067</v>
      </c>
      <c r="E123">
        <v>-1</v>
      </c>
      <c r="F123" t="s">
        <v>144</v>
      </c>
      <c r="G123" t="s">
        <v>950</v>
      </c>
      <c r="H123" t="s">
        <v>951</v>
      </c>
      <c r="I123" t="s">
        <v>790</v>
      </c>
      <c r="J123">
        <v>90</v>
      </c>
      <c r="K123">
        <v>4</v>
      </c>
      <c r="L123">
        <v>5</v>
      </c>
      <c r="M123" s="6">
        <v>-0.57810076860528403</v>
      </c>
      <c r="N123" s="4">
        <f t="shared" si="25"/>
        <v>0</v>
      </c>
      <c r="O123" s="4">
        <f t="shared" ref="O123:O145" si="38">IF(I123="SigA",1,0)</f>
        <v>0</v>
      </c>
      <c r="P123" s="4">
        <f t="shared" si="32"/>
        <v>0</v>
      </c>
      <c r="Q123" s="4">
        <f t="shared" si="35"/>
        <v>0</v>
      </c>
      <c r="R123" s="4">
        <f t="shared" si="36"/>
        <v>0</v>
      </c>
      <c r="S123" s="4">
        <f t="shared" si="26"/>
        <v>0</v>
      </c>
      <c r="T123" s="4">
        <f t="shared" si="34"/>
        <v>1</v>
      </c>
      <c r="U123" s="4">
        <f t="shared" si="37"/>
        <v>0</v>
      </c>
      <c r="V123" s="4">
        <f t="shared" si="33"/>
        <v>0</v>
      </c>
      <c r="W123" s="4">
        <f t="shared" si="29"/>
        <v>0</v>
      </c>
      <c r="X123" s="4">
        <f t="shared" si="27"/>
        <v>1</v>
      </c>
      <c r="Y123" s="7">
        <v>2.1850808485931899E-25</v>
      </c>
      <c r="Z123">
        <v>658</v>
      </c>
      <c r="AA123" t="s">
        <v>952</v>
      </c>
      <c r="AB123" t="s">
        <v>953</v>
      </c>
      <c r="AC123">
        <v>410</v>
      </c>
      <c r="AD123">
        <v>1750</v>
      </c>
      <c r="AE123">
        <v>1</v>
      </c>
      <c r="AF123" t="s">
        <v>954</v>
      </c>
      <c r="AG123" t="s">
        <v>955</v>
      </c>
      <c r="AH123" t="s">
        <v>952</v>
      </c>
      <c r="AI123" t="s">
        <v>795</v>
      </c>
      <c r="AJ123" t="s">
        <v>956</v>
      </c>
    </row>
    <row r="124" spans="1:36">
      <c r="A124" t="s">
        <v>957</v>
      </c>
      <c r="B124" t="s">
        <v>958</v>
      </c>
      <c r="C124">
        <v>1655586</v>
      </c>
      <c r="D124">
        <v>1655958</v>
      </c>
      <c r="E124">
        <v>1</v>
      </c>
      <c r="F124" t="s">
        <v>105</v>
      </c>
      <c r="G124" t="s">
        <v>959</v>
      </c>
      <c r="H124" t="s">
        <v>960</v>
      </c>
      <c r="I124" t="s">
        <v>961</v>
      </c>
      <c r="J124">
        <v>91</v>
      </c>
      <c r="K124">
        <v>2243</v>
      </c>
      <c r="L124">
        <v>2244</v>
      </c>
      <c r="M124" s="6">
        <v>-0.40376097579549802</v>
      </c>
      <c r="N124" s="4">
        <f t="shared" si="25"/>
        <v>0</v>
      </c>
      <c r="O124" s="4">
        <f t="shared" si="38"/>
        <v>0</v>
      </c>
      <c r="P124" s="4">
        <f t="shared" si="32"/>
        <v>0</v>
      </c>
      <c r="Q124" s="4">
        <f t="shared" si="35"/>
        <v>0</v>
      </c>
      <c r="R124" s="4">
        <f t="shared" si="36"/>
        <v>0</v>
      </c>
      <c r="S124" s="4">
        <f t="shared" si="26"/>
        <v>0</v>
      </c>
      <c r="T124" s="4">
        <v>1</v>
      </c>
      <c r="U124" s="4">
        <f t="shared" si="37"/>
        <v>0</v>
      </c>
      <c r="V124" s="4">
        <f t="shared" si="33"/>
        <v>0</v>
      </c>
      <c r="W124" s="4">
        <f t="shared" si="29"/>
        <v>0</v>
      </c>
      <c r="X124" s="4">
        <f t="shared" si="27"/>
        <v>1</v>
      </c>
      <c r="Y124" s="7">
        <v>5.7080132590906397E-12</v>
      </c>
      <c r="Z124">
        <v>189</v>
      </c>
      <c r="AA124" t="s">
        <v>962</v>
      </c>
      <c r="AB124" t="s">
        <v>963</v>
      </c>
      <c r="AC124">
        <v>1655599</v>
      </c>
      <c r="AD124">
        <v>1655787</v>
      </c>
      <c r="AE124">
        <v>-1</v>
      </c>
      <c r="AF124" t="s">
        <v>964</v>
      </c>
      <c r="AG124" t="s">
        <v>965</v>
      </c>
      <c r="AH124" t="s">
        <v>962</v>
      </c>
      <c r="AI124" t="s">
        <v>890</v>
      </c>
      <c r="AJ124" t="s">
        <v>966</v>
      </c>
    </row>
    <row r="125" spans="1:36">
      <c r="A125" t="s">
        <v>967</v>
      </c>
      <c r="B125" t="s">
        <v>968</v>
      </c>
      <c r="C125">
        <v>1569001</v>
      </c>
      <c r="D125">
        <v>1569224</v>
      </c>
      <c r="E125">
        <v>-1</v>
      </c>
      <c r="F125" t="s">
        <v>356</v>
      </c>
      <c r="G125" t="s">
        <v>969</v>
      </c>
      <c r="H125" t="s">
        <v>970</v>
      </c>
      <c r="I125" t="s">
        <v>555</v>
      </c>
      <c r="J125">
        <v>92</v>
      </c>
      <c r="K125">
        <v>2126</v>
      </c>
      <c r="L125">
        <v>2127</v>
      </c>
      <c r="M125" s="6">
        <v>-0.606193237621514</v>
      </c>
      <c r="N125" s="4">
        <f t="shared" si="25"/>
        <v>0</v>
      </c>
      <c r="O125" s="4">
        <f t="shared" si="38"/>
        <v>0</v>
      </c>
      <c r="P125" s="4">
        <f t="shared" si="32"/>
        <v>0</v>
      </c>
      <c r="Q125" s="4">
        <f t="shared" si="35"/>
        <v>0</v>
      </c>
      <c r="R125" s="4">
        <f t="shared" si="36"/>
        <v>0</v>
      </c>
      <c r="S125" s="4">
        <f t="shared" si="26"/>
        <v>0</v>
      </c>
      <c r="T125" s="4">
        <f t="shared" ref="T125:T145" si="39">IF(I125="SigEF",1,0)</f>
        <v>0</v>
      </c>
      <c r="U125" s="4">
        <f t="shared" si="37"/>
        <v>1</v>
      </c>
      <c r="V125" s="4">
        <f t="shared" si="33"/>
        <v>0</v>
      </c>
      <c r="W125" s="4">
        <f t="shared" si="29"/>
        <v>0</v>
      </c>
      <c r="X125" s="4">
        <f t="shared" si="27"/>
        <v>1</v>
      </c>
      <c r="Y125" s="7">
        <v>2.2245334844446399E-28</v>
      </c>
      <c r="Z125">
        <v>26</v>
      </c>
      <c r="AA125" t="s">
        <v>556</v>
      </c>
      <c r="AB125" t="s">
        <v>557</v>
      </c>
      <c r="AC125">
        <v>1569199</v>
      </c>
      <c r="AD125">
        <v>1569319</v>
      </c>
      <c r="AE125">
        <v>1</v>
      </c>
      <c r="AF125" t="s">
        <v>558</v>
      </c>
      <c r="AG125" t="s">
        <v>559</v>
      </c>
    </row>
    <row r="126" spans="1:36">
      <c r="A126" t="s">
        <v>967</v>
      </c>
      <c r="B126" t="s">
        <v>968</v>
      </c>
      <c r="C126">
        <v>1569001</v>
      </c>
      <c r="D126">
        <v>1569224</v>
      </c>
      <c r="E126">
        <v>-1</v>
      </c>
      <c r="F126" t="s">
        <v>356</v>
      </c>
      <c r="G126" t="s">
        <v>969</v>
      </c>
      <c r="H126" t="s">
        <v>970</v>
      </c>
      <c r="I126" t="s">
        <v>555</v>
      </c>
      <c r="J126">
        <v>92</v>
      </c>
      <c r="K126">
        <v>2126</v>
      </c>
      <c r="L126">
        <v>2125</v>
      </c>
      <c r="M126" s="6">
        <v>-0.668594452827031</v>
      </c>
      <c r="N126" s="4">
        <f t="shared" si="25"/>
        <v>0</v>
      </c>
      <c r="O126" s="4">
        <f t="shared" si="38"/>
        <v>0</v>
      </c>
      <c r="P126" s="4">
        <f t="shared" si="32"/>
        <v>0</v>
      </c>
      <c r="Q126" s="4">
        <f t="shared" si="35"/>
        <v>0</v>
      </c>
      <c r="R126" s="4">
        <f t="shared" si="36"/>
        <v>0</v>
      </c>
      <c r="S126" s="4">
        <f t="shared" si="26"/>
        <v>0</v>
      </c>
      <c r="T126" s="4">
        <f t="shared" si="39"/>
        <v>0</v>
      </c>
      <c r="U126" s="4">
        <f t="shared" si="37"/>
        <v>1</v>
      </c>
      <c r="V126" s="4">
        <f t="shared" si="33"/>
        <v>0</v>
      </c>
      <c r="W126" s="4">
        <f t="shared" si="29"/>
        <v>0</v>
      </c>
      <c r="X126" s="4">
        <f t="shared" si="27"/>
        <v>1</v>
      </c>
      <c r="Y126" s="7">
        <v>3.2583749802927899E-36</v>
      </c>
      <c r="Z126">
        <v>196</v>
      </c>
      <c r="AA126" t="s">
        <v>971</v>
      </c>
      <c r="AB126" t="s">
        <v>972</v>
      </c>
      <c r="AC126">
        <v>1568924</v>
      </c>
      <c r="AD126">
        <v>1569196</v>
      </c>
      <c r="AE126">
        <v>1</v>
      </c>
      <c r="AF126" t="s">
        <v>973</v>
      </c>
      <c r="AG126" t="s">
        <v>974</v>
      </c>
      <c r="AH126" t="s">
        <v>971</v>
      </c>
      <c r="AI126" t="s">
        <v>27</v>
      </c>
      <c r="AJ126" t="s">
        <v>28</v>
      </c>
    </row>
    <row r="127" spans="1:36">
      <c r="A127" t="s">
        <v>975</v>
      </c>
      <c r="B127" t="s">
        <v>976</v>
      </c>
      <c r="C127">
        <v>2340762</v>
      </c>
      <c r="D127">
        <v>2341218</v>
      </c>
      <c r="E127">
        <v>-1</v>
      </c>
      <c r="F127" t="s">
        <v>19</v>
      </c>
      <c r="G127" t="s">
        <v>977</v>
      </c>
      <c r="H127" t="s">
        <v>978</v>
      </c>
      <c r="I127" t="s">
        <v>555</v>
      </c>
      <c r="J127">
        <v>93</v>
      </c>
      <c r="K127">
        <v>3187</v>
      </c>
      <c r="L127">
        <v>3188</v>
      </c>
      <c r="M127" s="6">
        <v>-0.34780203121991599</v>
      </c>
      <c r="N127" s="4">
        <f t="shared" si="25"/>
        <v>0</v>
      </c>
      <c r="O127" s="4">
        <f t="shared" si="38"/>
        <v>0</v>
      </c>
      <c r="P127" s="4">
        <f t="shared" si="32"/>
        <v>0</v>
      </c>
      <c r="Q127" s="4">
        <f t="shared" si="35"/>
        <v>0</v>
      </c>
      <c r="R127" s="4">
        <f t="shared" si="36"/>
        <v>0</v>
      </c>
      <c r="S127" s="4">
        <f t="shared" si="26"/>
        <v>0</v>
      </c>
      <c r="T127" s="4">
        <f t="shared" si="39"/>
        <v>0</v>
      </c>
      <c r="U127" s="4">
        <f t="shared" si="37"/>
        <v>1</v>
      </c>
      <c r="V127" s="4">
        <f t="shared" si="33"/>
        <v>0</v>
      </c>
      <c r="W127" s="4">
        <f t="shared" si="29"/>
        <v>0</v>
      </c>
      <c r="X127" s="4">
        <f t="shared" si="27"/>
        <v>1</v>
      </c>
      <c r="Y127" s="7">
        <v>4.5777541787323997E-9</v>
      </c>
      <c r="Z127">
        <v>417</v>
      </c>
      <c r="AA127" t="s">
        <v>979</v>
      </c>
      <c r="AB127" t="s">
        <v>980</v>
      </c>
      <c r="AC127">
        <v>2340802</v>
      </c>
      <c r="AD127">
        <v>2341422</v>
      </c>
      <c r="AE127">
        <v>1</v>
      </c>
      <c r="AF127" t="s">
        <v>981</v>
      </c>
      <c r="AG127" t="s">
        <v>982</v>
      </c>
      <c r="AH127" t="s">
        <v>979</v>
      </c>
      <c r="AI127" t="s">
        <v>983</v>
      </c>
      <c r="AJ127" t="s">
        <v>984</v>
      </c>
    </row>
    <row r="128" spans="1:36">
      <c r="A128" t="s">
        <v>985</v>
      </c>
      <c r="B128" t="s">
        <v>986</v>
      </c>
      <c r="C128">
        <v>3681497</v>
      </c>
      <c r="D128">
        <v>3681845</v>
      </c>
      <c r="E128">
        <v>-1</v>
      </c>
      <c r="F128" t="s">
        <v>4299</v>
      </c>
      <c r="G128" t="s">
        <v>987</v>
      </c>
      <c r="H128" t="s">
        <v>988</v>
      </c>
      <c r="I128" t="s">
        <v>555</v>
      </c>
      <c r="J128">
        <v>94</v>
      </c>
      <c r="K128">
        <v>5116</v>
      </c>
      <c r="L128">
        <v>5115</v>
      </c>
      <c r="M128" s="6">
        <v>-0.35014495927301897</v>
      </c>
      <c r="N128" s="4">
        <f t="shared" si="25"/>
        <v>0</v>
      </c>
      <c r="O128" s="4">
        <f t="shared" si="38"/>
        <v>0</v>
      </c>
      <c r="P128" s="4">
        <f t="shared" si="32"/>
        <v>0</v>
      </c>
      <c r="Q128" s="4">
        <f t="shared" si="35"/>
        <v>0</v>
      </c>
      <c r="R128" s="4">
        <f t="shared" si="36"/>
        <v>0</v>
      </c>
      <c r="S128" s="4">
        <f t="shared" si="26"/>
        <v>0</v>
      </c>
      <c r="T128" s="4">
        <f t="shared" si="39"/>
        <v>0</v>
      </c>
      <c r="U128" s="4">
        <f t="shared" si="37"/>
        <v>1</v>
      </c>
      <c r="V128" s="4">
        <f t="shared" si="33"/>
        <v>0</v>
      </c>
      <c r="W128" s="4">
        <f t="shared" si="29"/>
        <v>0</v>
      </c>
      <c r="X128" s="4">
        <f t="shared" si="27"/>
        <v>1</v>
      </c>
      <c r="Y128" s="7">
        <v>3.5476360666169198E-9</v>
      </c>
      <c r="Z128">
        <v>349</v>
      </c>
      <c r="AA128" t="s">
        <v>989</v>
      </c>
      <c r="AB128" t="s">
        <v>990</v>
      </c>
      <c r="AC128">
        <v>3681370</v>
      </c>
      <c r="AD128">
        <v>3682140</v>
      </c>
      <c r="AE128">
        <v>1</v>
      </c>
      <c r="AF128" t="s">
        <v>991</v>
      </c>
      <c r="AG128" t="s">
        <v>992</v>
      </c>
      <c r="AH128" t="s">
        <v>989</v>
      </c>
      <c r="AI128" t="s">
        <v>852</v>
      </c>
      <c r="AJ128" t="s">
        <v>853</v>
      </c>
    </row>
    <row r="129" spans="1:36">
      <c r="A129" t="s">
        <v>993</v>
      </c>
      <c r="B129" t="s">
        <v>994</v>
      </c>
      <c r="C129">
        <v>839062</v>
      </c>
      <c r="D129">
        <v>840126</v>
      </c>
      <c r="E129">
        <v>1</v>
      </c>
      <c r="F129" t="s">
        <v>4299</v>
      </c>
      <c r="G129" t="s">
        <v>995</v>
      </c>
      <c r="H129" t="s">
        <v>996</v>
      </c>
      <c r="I129" t="s">
        <v>790</v>
      </c>
      <c r="J129">
        <v>95</v>
      </c>
      <c r="K129">
        <v>1072</v>
      </c>
      <c r="L129">
        <v>1075</v>
      </c>
      <c r="M129" s="6">
        <v>-0.21815680250191599</v>
      </c>
      <c r="N129" s="4">
        <f t="shared" si="25"/>
        <v>0</v>
      </c>
      <c r="O129" s="4">
        <f t="shared" si="38"/>
        <v>0</v>
      </c>
      <c r="P129" s="4">
        <f t="shared" ref="P129:P160" si="40">IF(I129="SigB",1,0)</f>
        <v>0</v>
      </c>
      <c r="Q129" s="4">
        <f t="shared" si="35"/>
        <v>0</v>
      </c>
      <c r="R129" s="4">
        <f t="shared" si="36"/>
        <v>0</v>
      </c>
      <c r="S129" s="4">
        <f t="shared" si="26"/>
        <v>0</v>
      </c>
      <c r="T129" s="4">
        <f t="shared" si="39"/>
        <v>1</v>
      </c>
      <c r="U129" s="4">
        <f t="shared" si="37"/>
        <v>0</v>
      </c>
      <c r="V129" s="4">
        <f t="shared" ref="V129:V148" si="41">IF(I129="SigK",1,0)</f>
        <v>0</v>
      </c>
      <c r="W129" s="4">
        <f t="shared" si="29"/>
        <v>0</v>
      </c>
      <c r="X129" s="4">
        <f t="shared" si="27"/>
        <v>1</v>
      </c>
      <c r="Y129" s="6">
        <v>3.1228357727706697E-4</v>
      </c>
      <c r="Z129">
        <v>315</v>
      </c>
      <c r="AA129" t="s">
        <v>1001</v>
      </c>
      <c r="AB129" t="s">
        <v>1002</v>
      </c>
      <c r="AC129">
        <v>839339</v>
      </c>
      <c r="AD129">
        <v>839653</v>
      </c>
      <c r="AE129">
        <v>-1</v>
      </c>
      <c r="AF129" t="s">
        <v>1003</v>
      </c>
      <c r="AG129" t="s">
        <v>1004</v>
      </c>
      <c r="AH129" t="s">
        <v>1001</v>
      </c>
      <c r="AI129" t="s">
        <v>593</v>
      </c>
      <c r="AJ129" t="s">
        <v>1005</v>
      </c>
    </row>
    <row r="130" spans="1:36">
      <c r="A130" t="s">
        <v>993</v>
      </c>
      <c r="B130" t="s">
        <v>994</v>
      </c>
      <c r="C130">
        <v>839062</v>
      </c>
      <c r="D130">
        <v>840126</v>
      </c>
      <c r="E130">
        <v>1</v>
      </c>
      <c r="F130" t="s">
        <v>4299</v>
      </c>
      <c r="G130" t="s">
        <v>995</v>
      </c>
      <c r="H130" t="s">
        <v>996</v>
      </c>
      <c r="I130" t="s">
        <v>790</v>
      </c>
      <c r="J130">
        <v>95</v>
      </c>
      <c r="K130">
        <v>1072</v>
      </c>
      <c r="L130">
        <v>1077</v>
      </c>
      <c r="M130" s="6">
        <v>-0.26446079057314398</v>
      </c>
      <c r="N130" s="4">
        <f t="shared" ref="N130:N193" si="42">IF(M130&gt;0,1,0)</f>
        <v>0</v>
      </c>
      <c r="O130" s="4">
        <f t="shared" si="38"/>
        <v>0</v>
      </c>
      <c r="P130" s="4">
        <f t="shared" si="40"/>
        <v>0</v>
      </c>
      <c r="Q130" s="4">
        <f t="shared" si="35"/>
        <v>0</v>
      </c>
      <c r="R130" s="4">
        <f t="shared" si="36"/>
        <v>0</v>
      </c>
      <c r="S130" s="4">
        <f t="shared" ref="S130:S193" si="43">IF(I130="SigL",1,0)</f>
        <v>0</v>
      </c>
      <c r="T130" s="4">
        <f t="shared" si="39"/>
        <v>1</v>
      </c>
      <c r="U130" s="4">
        <f t="shared" si="37"/>
        <v>0</v>
      </c>
      <c r="V130" s="4">
        <f t="shared" si="41"/>
        <v>0</v>
      </c>
      <c r="W130" s="4">
        <f t="shared" si="29"/>
        <v>0</v>
      </c>
      <c r="X130" s="4">
        <f t="shared" ref="X130:X193" si="44">SUM(O130:W130)</f>
        <v>1</v>
      </c>
      <c r="Y130" s="7">
        <v>1.1036831799991099E-5</v>
      </c>
      <c r="Z130">
        <v>392</v>
      </c>
      <c r="AA130" t="s">
        <v>1006</v>
      </c>
      <c r="AB130" t="s">
        <v>1007</v>
      </c>
      <c r="AC130">
        <v>839735</v>
      </c>
      <c r="AD130">
        <v>840484</v>
      </c>
      <c r="AE130">
        <v>-1</v>
      </c>
      <c r="AF130" t="s">
        <v>1008</v>
      </c>
      <c r="AG130" t="s">
        <v>1009</v>
      </c>
      <c r="AH130" t="s">
        <v>1010</v>
      </c>
      <c r="AI130" t="s">
        <v>1011</v>
      </c>
      <c r="AJ130" t="s">
        <v>1012</v>
      </c>
    </row>
    <row r="131" spans="1:36">
      <c r="A131" t="s">
        <v>993</v>
      </c>
      <c r="B131" t="s">
        <v>994</v>
      </c>
      <c r="C131">
        <v>839062</v>
      </c>
      <c r="D131">
        <v>840126</v>
      </c>
      <c r="E131">
        <v>1</v>
      </c>
      <c r="F131" t="s">
        <v>4299</v>
      </c>
      <c r="G131" t="s">
        <v>995</v>
      </c>
      <c r="H131" t="s">
        <v>996</v>
      </c>
      <c r="I131" t="s">
        <v>790</v>
      </c>
      <c r="J131">
        <v>95</v>
      </c>
      <c r="K131">
        <v>1072</v>
      </c>
      <c r="L131">
        <v>1073</v>
      </c>
      <c r="M131" s="6">
        <v>-0.57291567869328897</v>
      </c>
      <c r="N131" s="4">
        <f t="shared" si="42"/>
        <v>0</v>
      </c>
      <c r="O131" s="4">
        <f t="shared" si="38"/>
        <v>0</v>
      </c>
      <c r="P131" s="4">
        <f t="shared" si="40"/>
        <v>0</v>
      </c>
      <c r="Q131" s="4">
        <f t="shared" si="35"/>
        <v>0</v>
      </c>
      <c r="R131" s="4">
        <f t="shared" si="36"/>
        <v>0</v>
      </c>
      <c r="S131" s="4">
        <f t="shared" si="43"/>
        <v>0</v>
      </c>
      <c r="T131" s="4">
        <f t="shared" si="39"/>
        <v>1</v>
      </c>
      <c r="U131" s="4">
        <f t="shared" si="37"/>
        <v>0</v>
      </c>
      <c r="V131" s="4">
        <f t="shared" si="41"/>
        <v>0</v>
      </c>
      <c r="W131" s="4">
        <f t="shared" si="29"/>
        <v>0</v>
      </c>
      <c r="X131" s="4">
        <f t="shared" si="44"/>
        <v>1</v>
      </c>
      <c r="Y131" s="7">
        <v>7.2558580949728102E-25</v>
      </c>
      <c r="Z131">
        <v>156</v>
      </c>
      <c r="AA131" t="s">
        <v>997</v>
      </c>
      <c r="AB131" t="s">
        <v>998</v>
      </c>
      <c r="AC131">
        <v>839077</v>
      </c>
      <c r="AD131">
        <v>839232</v>
      </c>
      <c r="AE131">
        <v>-1</v>
      </c>
      <c r="AF131" t="s">
        <v>999</v>
      </c>
      <c r="AG131" t="s">
        <v>1000</v>
      </c>
      <c r="AH131" t="s">
        <v>997</v>
      </c>
      <c r="AI131" t="s">
        <v>27</v>
      </c>
      <c r="AJ131" t="s">
        <v>28</v>
      </c>
    </row>
    <row r="132" spans="1:36">
      <c r="A132" t="s">
        <v>1013</v>
      </c>
      <c r="B132" t="s">
        <v>1014</v>
      </c>
      <c r="C132">
        <v>19194</v>
      </c>
      <c r="D132">
        <v>19923</v>
      </c>
      <c r="E132">
        <v>-1</v>
      </c>
      <c r="F132" t="s">
        <v>4299</v>
      </c>
      <c r="G132" t="s">
        <v>1015</v>
      </c>
      <c r="H132" t="s">
        <v>1016</v>
      </c>
      <c r="I132" t="s">
        <v>790</v>
      </c>
      <c r="J132">
        <v>96</v>
      </c>
      <c r="K132">
        <v>24</v>
      </c>
      <c r="L132">
        <v>23</v>
      </c>
      <c r="M132" s="6">
        <v>-0.65390240445415004</v>
      </c>
      <c r="N132" s="4">
        <f t="shared" si="42"/>
        <v>0</v>
      </c>
      <c r="O132" s="4">
        <f t="shared" si="38"/>
        <v>0</v>
      </c>
      <c r="P132" s="4">
        <f t="shared" si="40"/>
        <v>0</v>
      </c>
      <c r="Q132" s="4">
        <f t="shared" si="35"/>
        <v>0</v>
      </c>
      <c r="R132" s="4">
        <f t="shared" si="36"/>
        <v>0</v>
      </c>
      <c r="S132" s="4">
        <f t="shared" si="43"/>
        <v>0</v>
      </c>
      <c r="T132" s="4">
        <f t="shared" si="39"/>
        <v>1</v>
      </c>
      <c r="U132" s="4">
        <f t="shared" si="37"/>
        <v>0</v>
      </c>
      <c r="V132" s="4">
        <f t="shared" si="41"/>
        <v>0</v>
      </c>
      <c r="W132" s="4">
        <f t="shared" si="29"/>
        <v>0</v>
      </c>
      <c r="X132" s="4">
        <f t="shared" si="44"/>
        <v>1</v>
      </c>
      <c r="Y132" s="7">
        <v>3.34741138648243E-34</v>
      </c>
      <c r="Z132">
        <v>730</v>
      </c>
      <c r="AA132" t="s">
        <v>1017</v>
      </c>
      <c r="AB132" t="s">
        <v>1018</v>
      </c>
      <c r="AC132">
        <v>19062</v>
      </c>
      <c r="AD132">
        <v>19946</v>
      </c>
      <c r="AE132">
        <v>1</v>
      </c>
      <c r="AF132" t="s">
        <v>1019</v>
      </c>
      <c r="AG132" t="s">
        <v>1020</v>
      </c>
      <c r="AH132" t="s">
        <v>1017</v>
      </c>
      <c r="AI132" t="s">
        <v>1021</v>
      </c>
      <c r="AJ132" t="s">
        <v>1022</v>
      </c>
    </row>
    <row r="133" spans="1:36">
      <c r="A133" t="s">
        <v>1023</v>
      </c>
      <c r="B133" t="s">
        <v>1024</v>
      </c>
      <c r="C133">
        <v>2989552</v>
      </c>
      <c r="D133">
        <v>2990726</v>
      </c>
      <c r="E133">
        <v>1</v>
      </c>
      <c r="F133" t="s">
        <v>4299</v>
      </c>
      <c r="G133" t="s">
        <v>1025</v>
      </c>
      <c r="H133" t="s">
        <v>1026</v>
      </c>
      <c r="I133" t="s">
        <v>790</v>
      </c>
      <c r="J133">
        <v>97</v>
      </c>
      <c r="K133">
        <v>4164</v>
      </c>
      <c r="L133">
        <v>4163</v>
      </c>
      <c r="M133" s="6">
        <v>-0.457378548257798</v>
      </c>
      <c r="N133" s="4">
        <f t="shared" si="42"/>
        <v>0</v>
      </c>
      <c r="O133" s="4">
        <f t="shared" si="38"/>
        <v>0</v>
      </c>
      <c r="P133" s="4">
        <f t="shared" si="40"/>
        <v>0</v>
      </c>
      <c r="Q133" s="4">
        <f t="shared" si="35"/>
        <v>0</v>
      </c>
      <c r="R133" s="4">
        <f t="shared" si="36"/>
        <v>0</v>
      </c>
      <c r="S133" s="4">
        <f t="shared" si="43"/>
        <v>0</v>
      </c>
      <c r="T133" s="4">
        <f t="shared" si="39"/>
        <v>1</v>
      </c>
      <c r="U133" s="4">
        <f t="shared" si="37"/>
        <v>0</v>
      </c>
      <c r="V133" s="4">
        <f t="shared" si="41"/>
        <v>0</v>
      </c>
      <c r="W133" s="4">
        <f t="shared" si="29"/>
        <v>0</v>
      </c>
      <c r="X133" s="4">
        <f t="shared" si="44"/>
        <v>1</v>
      </c>
      <c r="Y133" s="7">
        <v>2.5962945992734001E-15</v>
      </c>
      <c r="Z133">
        <v>14</v>
      </c>
      <c r="AA133" t="s">
        <v>1027</v>
      </c>
      <c r="AB133" t="s">
        <v>1028</v>
      </c>
      <c r="AC133">
        <v>2988693</v>
      </c>
      <c r="AD133">
        <v>2989565</v>
      </c>
      <c r="AE133">
        <v>-1</v>
      </c>
      <c r="AF133" t="s">
        <v>1029</v>
      </c>
      <c r="AG133" t="s">
        <v>1030</v>
      </c>
      <c r="AH133" t="s">
        <v>1027</v>
      </c>
      <c r="AI133" t="s">
        <v>946</v>
      </c>
      <c r="AJ133" t="s">
        <v>947</v>
      </c>
    </row>
    <row r="134" spans="1:36">
      <c r="A134" t="s">
        <v>1023</v>
      </c>
      <c r="B134" t="s">
        <v>1024</v>
      </c>
      <c r="C134">
        <v>2989552</v>
      </c>
      <c r="D134">
        <v>2990726</v>
      </c>
      <c r="E134">
        <v>1</v>
      </c>
      <c r="F134" t="s">
        <v>4299</v>
      </c>
      <c r="G134" t="s">
        <v>1025</v>
      </c>
      <c r="H134" t="s">
        <v>1026</v>
      </c>
      <c r="I134" t="s">
        <v>790</v>
      </c>
      <c r="J134">
        <v>97</v>
      </c>
      <c r="K134">
        <v>4164</v>
      </c>
      <c r="L134">
        <v>4168</v>
      </c>
      <c r="M134" s="6">
        <v>-0.46008986922877199</v>
      </c>
      <c r="N134" s="4">
        <f t="shared" si="42"/>
        <v>0</v>
      </c>
      <c r="O134" s="4">
        <f t="shared" si="38"/>
        <v>0</v>
      </c>
      <c r="P134" s="4">
        <f t="shared" si="40"/>
        <v>0</v>
      </c>
      <c r="Q134" s="4">
        <f t="shared" si="35"/>
        <v>0</v>
      </c>
      <c r="R134" s="4">
        <f t="shared" si="36"/>
        <v>0</v>
      </c>
      <c r="S134" s="4">
        <f t="shared" si="43"/>
        <v>0</v>
      </c>
      <c r="T134" s="4">
        <f t="shared" si="39"/>
        <v>1</v>
      </c>
      <c r="U134" s="4">
        <f t="shared" si="37"/>
        <v>0</v>
      </c>
      <c r="V134" s="4">
        <f t="shared" si="41"/>
        <v>0</v>
      </c>
      <c r="W134" s="4">
        <f t="shared" si="29"/>
        <v>0</v>
      </c>
      <c r="X134" s="4">
        <f t="shared" si="44"/>
        <v>1</v>
      </c>
      <c r="Y134" s="7">
        <v>1.69515094533319E-15</v>
      </c>
      <c r="Z134">
        <v>827</v>
      </c>
      <c r="AA134" t="s">
        <v>1031</v>
      </c>
      <c r="AB134" t="s">
        <v>1032</v>
      </c>
      <c r="AC134">
        <v>2989900</v>
      </c>
      <c r="AD134">
        <v>2991132</v>
      </c>
      <c r="AE134">
        <v>-1</v>
      </c>
      <c r="AF134" t="s">
        <v>1033</v>
      </c>
      <c r="AG134" t="s">
        <v>1034</v>
      </c>
      <c r="AH134" t="s">
        <v>1031</v>
      </c>
      <c r="AI134" t="s">
        <v>665</v>
      </c>
      <c r="AJ134" t="s">
        <v>666</v>
      </c>
    </row>
    <row r="135" spans="1:36">
      <c r="A135" t="s">
        <v>1035</v>
      </c>
      <c r="B135" t="s">
        <v>1036</v>
      </c>
      <c r="C135">
        <v>158050</v>
      </c>
      <c r="D135">
        <v>158514</v>
      </c>
      <c r="E135">
        <v>-1</v>
      </c>
      <c r="F135" t="s">
        <v>4293</v>
      </c>
      <c r="G135" t="s">
        <v>1037</v>
      </c>
      <c r="H135" t="s">
        <v>1038</v>
      </c>
      <c r="I135" t="s">
        <v>555</v>
      </c>
      <c r="J135">
        <v>98</v>
      </c>
      <c r="K135">
        <v>218</v>
      </c>
      <c r="L135">
        <v>217</v>
      </c>
      <c r="M135" s="6">
        <v>-0.104183954485248</v>
      </c>
      <c r="N135" s="4">
        <f t="shared" si="42"/>
        <v>0</v>
      </c>
      <c r="O135" s="4">
        <f t="shared" si="38"/>
        <v>0</v>
      </c>
      <c r="P135" s="4">
        <f t="shared" si="40"/>
        <v>0</v>
      </c>
      <c r="Q135" s="4">
        <f t="shared" si="35"/>
        <v>0</v>
      </c>
      <c r="R135" s="4">
        <f t="shared" si="36"/>
        <v>0</v>
      </c>
      <c r="S135" s="4">
        <f t="shared" si="43"/>
        <v>0</v>
      </c>
      <c r="T135" s="4">
        <f t="shared" si="39"/>
        <v>0</v>
      </c>
      <c r="U135" s="4">
        <f t="shared" si="37"/>
        <v>1</v>
      </c>
      <c r="V135" s="4">
        <f t="shared" si="41"/>
        <v>0</v>
      </c>
      <c r="W135" s="4">
        <f t="shared" si="29"/>
        <v>0</v>
      </c>
      <c r="X135" s="4">
        <f t="shared" si="44"/>
        <v>1</v>
      </c>
      <c r="Y135" s="6">
        <v>8.8114144518338197E-2</v>
      </c>
      <c r="Z135">
        <v>430</v>
      </c>
      <c r="AA135" t="s">
        <v>1039</v>
      </c>
      <c r="AB135" t="s">
        <v>1040</v>
      </c>
      <c r="AC135">
        <v>157421</v>
      </c>
      <c r="AD135">
        <v>158479</v>
      </c>
      <c r="AE135">
        <v>1</v>
      </c>
      <c r="AF135" t="s">
        <v>1041</v>
      </c>
      <c r="AG135" t="s">
        <v>1042</v>
      </c>
      <c r="AH135" t="s">
        <v>1039</v>
      </c>
      <c r="AI135" t="s">
        <v>1043</v>
      </c>
      <c r="AJ135" t="s">
        <v>1044</v>
      </c>
    </row>
    <row r="136" spans="1:36">
      <c r="A136" t="s">
        <v>1045</v>
      </c>
      <c r="B136" t="s">
        <v>1046</v>
      </c>
      <c r="C136">
        <v>2432160</v>
      </c>
      <c r="D136">
        <v>2433082</v>
      </c>
      <c r="E136">
        <v>1</v>
      </c>
      <c r="F136" t="s">
        <v>4299</v>
      </c>
      <c r="G136" t="s">
        <v>1047</v>
      </c>
      <c r="H136" t="s">
        <v>1048</v>
      </c>
      <c r="I136" t="s">
        <v>790</v>
      </c>
      <c r="J136">
        <v>99</v>
      </c>
      <c r="K136">
        <v>3326</v>
      </c>
      <c r="L136">
        <v>3328</v>
      </c>
      <c r="M136" s="6">
        <v>-0.46666993867379197</v>
      </c>
      <c r="N136" s="4">
        <f t="shared" si="42"/>
        <v>0</v>
      </c>
      <c r="O136" s="4">
        <f t="shared" si="38"/>
        <v>0</v>
      </c>
      <c r="P136" s="4">
        <f t="shared" si="40"/>
        <v>0</v>
      </c>
      <c r="Q136" s="4">
        <f t="shared" si="35"/>
        <v>0</v>
      </c>
      <c r="R136" s="4">
        <f t="shared" si="36"/>
        <v>0</v>
      </c>
      <c r="S136" s="4">
        <f t="shared" si="43"/>
        <v>0</v>
      </c>
      <c r="T136" s="4">
        <f t="shared" si="39"/>
        <v>1</v>
      </c>
      <c r="U136" s="4">
        <f t="shared" si="37"/>
        <v>0</v>
      </c>
      <c r="V136" s="4">
        <f t="shared" si="41"/>
        <v>0</v>
      </c>
      <c r="W136" s="4">
        <f t="shared" si="29"/>
        <v>0</v>
      </c>
      <c r="X136" s="4">
        <f t="shared" si="44"/>
        <v>1</v>
      </c>
      <c r="Y136" s="7">
        <v>5.9292289247866402E-16</v>
      </c>
      <c r="Z136">
        <v>555</v>
      </c>
      <c r="AA136" t="s">
        <v>1049</v>
      </c>
      <c r="AB136" t="s">
        <v>1050</v>
      </c>
      <c r="AC136">
        <v>2432316</v>
      </c>
      <c r="AD136">
        <v>2432870</v>
      </c>
      <c r="AE136">
        <v>-1</v>
      </c>
      <c r="AF136" t="s">
        <v>1051</v>
      </c>
      <c r="AG136" t="s">
        <v>1052</v>
      </c>
      <c r="AH136" t="s">
        <v>1049</v>
      </c>
      <c r="AI136" t="s">
        <v>890</v>
      </c>
      <c r="AJ136" t="s">
        <v>1053</v>
      </c>
    </row>
    <row r="137" spans="1:36">
      <c r="A137" t="s">
        <v>1054</v>
      </c>
      <c r="B137" t="s">
        <v>1055</v>
      </c>
      <c r="C137">
        <v>3777872</v>
      </c>
      <c r="D137">
        <v>3780532</v>
      </c>
      <c r="E137">
        <v>1</v>
      </c>
      <c r="F137" t="s">
        <v>19</v>
      </c>
      <c r="G137" t="s">
        <v>1056</v>
      </c>
      <c r="H137" t="s">
        <v>1057</v>
      </c>
      <c r="I137" t="s">
        <v>790</v>
      </c>
      <c r="J137">
        <v>100</v>
      </c>
      <c r="K137">
        <v>5263</v>
      </c>
      <c r="L137">
        <v>5264</v>
      </c>
      <c r="M137" s="6">
        <v>5.8371061376981899E-2</v>
      </c>
      <c r="N137" s="4">
        <f t="shared" si="42"/>
        <v>1</v>
      </c>
      <c r="O137" s="4">
        <f t="shared" si="38"/>
        <v>0</v>
      </c>
      <c r="P137" s="4">
        <f t="shared" si="40"/>
        <v>0</v>
      </c>
      <c r="Q137" s="4">
        <f t="shared" si="35"/>
        <v>0</v>
      </c>
      <c r="R137" s="4">
        <f t="shared" si="36"/>
        <v>0</v>
      </c>
      <c r="S137" s="4">
        <f t="shared" si="43"/>
        <v>0</v>
      </c>
      <c r="T137" s="4">
        <f t="shared" si="39"/>
        <v>1</v>
      </c>
      <c r="U137" s="4">
        <f t="shared" si="37"/>
        <v>0</v>
      </c>
      <c r="V137" s="4">
        <f t="shared" si="41"/>
        <v>0</v>
      </c>
      <c r="W137" s="4">
        <f t="shared" ref="W137:W200" si="45">IF(I137="SigWXY",1,0)</f>
        <v>0</v>
      </c>
      <c r="X137" s="4">
        <f t="shared" si="44"/>
        <v>1</v>
      </c>
      <c r="Y137" s="6">
        <v>0.34022955088894702</v>
      </c>
      <c r="Z137">
        <v>1311</v>
      </c>
      <c r="AA137" t="s">
        <v>1058</v>
      </c>
      <c r="AB137" t="s">
        <v>1059</v>
      </c>
      <c r="AC137">
        <v>3777949</v>
      </c>
      <c r="AD137">
        <v>3779259</v>
      </c>
      <c r="AE137">
        <v>-1</v>
      </c>
      <c r="AF137" t="s">
        <v>1060</v>
      </c>
      <c r="AG137" t="s">
        <v>1061</v>
      </c>
      <c r="AH137" t="s">
        <v>1058</v>
      </c>
      <c r="AI137" t="s">
        <v>852</v>
      </c>
      <c r="AJ137" t="s">
        <v>1062</v>
      </c>
    </row>
    <row r="138" spans="1:36">
      <c r="A138" t="s">
        <v>1054</v>
      </c>
      <c r="B138" t="s">
        <v>1055</v>
      </c>
      <c r="C138">
        <v>3777872</v>
      </c>
      <c r="D138">
        <v>3780532</v>
      </c>
      <c r="E138">
        <v>1</v>
      </c>
      <c r="F138" t="s">
        <v>19</v>
      </c>
      <c r="G138" t="s">
        <v>1056</v>
      </c>
      <c r="H138" t="s">
        <v>1057</v>
      </c>
      <c r="I138" t="s">
        <v>790</v>
      </c>
      <c r="J138">
        <v>100</v>
      </c>
      <c r="K138">
        <v>5263</v>
      </c>
      <c r="L138">
        <v>5267</v>
      </c>
      <c r="M138" s="6">
        <v>-7.0964731420617294E-2</v>
      </c>
      <c r="N138" s="4">
        <f t="shared" si="42"/>
        <v>0</v>
      </c>
      <c r="O138" s="4">
        <f t="shared" si="38"/>
        <v>0</v>
      </c>
      <c r="P138" s="4">
        <f t="shared" si="40"/>
        <v>0</v>
      </c>
      <c r="Q138" s="4">
        <f t="shared" si="35"/>
        <v>0</v>
      </c>
      <c r="R138" s="4">
        <f t="shared" si="36"/>
        <v>0</v>
      </c>
      <c r="S138" s="4">
        <f t="shared" si="43"/>
        <v>0</v>
      </c>
      <c r="T138" s="4">
        <f t="shared" si="39"/>
        <v>1</v>
      </c>
      <c r="U138" s="4">
        <f t="shared" si="37"/>
        <v>0</v>
      </c>
      <c r="V138" s="4">
        <f t="shared" si="41"/>
        <v>0</v>
      </c>
      <c r="W138" s="4">
        <f t="shared" si="45"/>
        <v>0</v>
      </c>
      <c r="X138" s="4">
        <f t="shared" si="44"/>
        <v>1</v>
      </c>
      <c r="Y138" s="6">
        <v>0.24606874920461899</v>
      </c>
      <c r="Z138">
        <v>231</v>
      </c>
      <c r="AA138" t="s">
        <v>1067</v>
      </c>
      <c r="AB138" t="s">
        <v>1068</v>
      </c>
      <c r="AC138">
        <v>3780162</v>
      </c>
      <c r="AD138">
        <v>3780392</v>
      </c>
      <c r="AE138">
        <v>-1</v>
      </c>
      <c r="AF138" t="s">
        <v>1069</v>
      </c>
      <c r="AG138" t="s">
        <v>1070</v>
      </c>
      <c r="AH138" t="s">
        <v>1067</v>
      </c>
      <c r="AI138" t="s">
        <v>27</v>
      </c>
      <c r="AJ138" t="s">
        <v>28</v>
      </c>
    </row>
    <row r="139" spans="1:36">
      <c r="A139" t="s">
        <v>1054</v>
      </c>
      <c r="B139" t="s">
        <v>1055</v>
      </c>
      <c r="C139">
        <v>3777872</v>
      </c>
      <c r="D139">
        <v>3780532</v>
      </c>
      <c r="E139">
        <v>1</v>
      </c>
      <c r="F139" t="s">
        <v>19</v>
      </c>
      <c r="G139" t="s">
        <v>1056</v>
      </c>
      <c r="H139" t="s">
        <v>1057</v>
      </c>
      <c r="I139" t="s">
        <v>790</v>
      </c>
      <c r="J139">
        <v>100</v>
      </c>
      <c r="K139">
        <v>5263</v>
      </c>
      <c r="L139">
        <v>5265</v>
      </c>
      <c r="M139" s="6">
        <v>-0.29990365823722998</v>
      </c>
      <c r="N139" s="4">
        <f t="shared" si="42"/>
        <v>0</v>
      </c>
      <c r="O139" s="4">
        <f t="shared" si="38"/>
        <v>0</v>
      </c>
      <c r="P139" s="4">
        <f t="shared" si="40"/>
        <v>0</v>
      </c>
      <c r="Q139" s="4">
        <f t="shared" si="35"/>
        <v>0</v>
      </c>
      <c r="R139" s="4">
        <f t="shared" si="36"/>
        <v>0</v>
      </c>
      <c r="S139" s="4">
        <f t="shared" si="43"/>
        <v>0</v>
      </c>
      <c r="T139" s="4">
        <f t="shared" si="39"/>
        <v>1</v>
      </c>
      <c r="U139" s="4">
        <f t="shared" si="37"/>
        <v>0</v>
      </c>
      <c r="V139" s="4">
        <f t="shared" si="41"/>
        <v>0</v>
      </c>
      <c r="W139" s="4">
        <f t="shared" si="45"/>
        <v>0</v>
      </c>
      <c r="X139" s="4">
        <f t="shared" si="44"/>
        <v>1</v>
      </c>
      <c r="Y139" s="7">
        <v>5.3947126444356101E-7</v>
      </c>
      <c r="Z139">
        <v>741</v>
      </c>
      <c r="AA139" t="s">
        <v>1063</v>
      </c>
      <c r="AB139" t="s">
        <v>1064</v>
      </c>
      <c r="AC139">
        <v>3779293</v>
      </c>
      <c r="AD139">
        <v>3780033</v>
      </c>
      <c r="AE139">
        <v>-1</v>
      </c>
      <c r="AF139" t="s">
        <v>1065</v>
      </c>
      <c r="AG139" t="s">
        <v>1066</v>
      </c>
      <c r="AH139" t="s">
        <v>1063</v>
      </c>
      <c r="AI139" t="s">
        <v>27</v>
      </c>
      <c r="AJ139" t="s">
        <v>28</v>
      </c>
    </row>
    <row r="140" spans="1:36">
      <c r="A140" t="s">
        <v>1071</v>
      </c>
      <c r="B140" t="s">
        <v>1072</v>
      </c>
      <c r="C140">
        <v>1074573</v>
      </c>
      <c r="D140">
        <v>1076008</v>
      </c>
      <c r="E140">
        <v>1</v>
      </c>
      <c r="F140" t="s">
        <v>4293</v>
      </c>
      <c r="G140" t="s">
        <v>1073</v>
      </c>
      <c r="H140" t="s">
        <v>1074</v>
      </c>
      <c r="I140" t="s">
        <v>790</v>
      </c>
      <c r="J140">
        <v>101</v>
      </c>
      <c r="K140">
        <v>1400</v>
      </c>
      <c r="L140">
        <v>1401</v>
      </c>
      <c r="M140" s="6">
        <v>-0.20038256384636899</v>
      </c>
      <c r="N140" s="4">
        <f t="shared" si="42"/>
        <v>0</v>
      </c>
      <c r="O140" s="4">
        <f t="shared" si="38"/>
        <v>0</v>
      </c>
      <c r="P140" s="4">
        <f t="shared" si="40"/>
        <v>0</v>
      </c>
      <c r="Q140" s="4">
        <f t="shared" si="35"/>
        <v>0</v>
      </c>
      <c r="R140" s="4">
        <f t="shared" si="36"/>
        <v>0</v>
      </c>
      <c r="S140" s="4">
        <f t="shared" si="43"/>
        <v>0</v>
      </c>
      <c r="T140" s="4">
        <f t="shared" si="39"/>
        <v>1</v>
      </c>
      <c r="U140" s="4">
        <f t="shared" si="37"/>
        <v>0</v>
      </c>
      <c r="V140" s="4">
        <f t="shared" si="41"/>
        <v>0</v>
      </c>
      <c r="W140" s="4">
        <f t="shared" si="45"/>
        <v>0</v>
      </c>
      <c r="X140" s="4">
        <f t="shared" si="44"/>
        <v>1</v>
      </c>
      <c r="Y140" s="6">
        <v>9.5045620578777996E-4</v>
      </c>
      <c r="Z140">
        <v>519</v>
      </c>
      <c r="AA140" t="s">
        <v>1075</v>
      </c>
      <c r="AB140" t="s">
        <v>1076</v>
      </c>
      <c r="AC140">
        <v>1074646</v>
      </c>
      <c r="AD140">
        <v>1075164</v>
      </c>
      <c r="AE140">
        <v>-1</v>
      </c>
      <c r="AF140" t="s">
        <v>1077</v>
      </c>
      <c r="AG140" t="s">
        <v>1078</v>
      </c>
      <c r="AH140" t="s">
        <v>1075</v>
      </c>
      <c r="AI140" t="s">
        <v>1079</v>
      </c>
      <c r="AJ140" t="s">
        <v>1080</v>
      </c>
    </row>
    <row r="141" spans="1:36">
      <c r="A141" t="s">
        <v>1071</v>
      </c>
      <c r="B141" t="s">
        <v>1072</v>
      </c>
      <c r="C141">
        <v>1074573</v>
      </c>
      <c r="D141">
        <v>1076008</v>
      </c>
      <c r="E141">
        <v>1</v>
      </c>
      <c r="F141" t="s">
        <v>4293</v>
      </c>
      <c r="G141" t="s">
        <v>1073</v>
      </c>
      <c r="H141" t="s">
        <v>1074</v>
      </c>
      <c r="I141" t="s">
        <v>790</v>
      </c>
      <c r="J141">
        <v>101</v>
      </c>
      <c r="K141">
        <v>1400</v>
      </c>
      <c r="L141">
        <v>1403</v>
      </c>
      <c r="M141" s="6">
        <v>-0.589249311267668</v>
      </c>
      <c r="N141" s="4">
        <f t="shared" si="42"/>
        <v>0</v>
      </c>
      <c r="O141" s="4">
        <f t="shared" si="38"/>
        <v>0</v>
      </c>
      <c r="P141" s="4">
        <f t="shared" si="40"/>
        <v>0</v>
      </c>
      <c r="Q141" s="4">
        <f t="shared" si="35"/>
        <v>0</v>
      </c>
      <c r="R141" s="4">
        <f t="shared" si="36"/>
        <v>0</v>
      </c>
      <c r="S141" s="4">
        <f t="shared" si="43"/>
        <v>0</v>
      </c>
      <c r="T141" s="4">
        <f t="shared" si="39"/>
        <v>1</v>
      </c>
      <c r="U141" s="4">
        <f t="shared" si="37"/>
        <v>0</v>
      </c>
      <c r="V141" s="4">
        <f t="shared" si="41"/>
        <v>0</v>
      </c>
      <c r="W141" s="4">
        <f t="shared" si="45"/>
        <v>0</v>
      </c>
      <c r="X141" s="4">
        <f t="shared" si="44"/>
        <v>1</v>
      </c>
      <c r="Y141" s="7">
        <v>1.53756541548878E-26</v>
      </c>
      <c r="Z141">
        <v>720</v>
      </c>
      <c r="AA141" t="s">
        <v>1081</v>
      </c>
      <c r="AB141" t="s">
        <v>1082</v>
      </c>
      <c r="AC141">
        <v>1075289</v>
      </c>
      <c r="AD141">
        <v>1076368</v>
      </c>
      <c r="AE141">
        <v>-1</v>
      </c>
      <c r="AF141" t="s">
        <v>1083</v>
      </c>
      <c r="AG141" t="s">
        <v>1084</v>
      </c>
      <c r="AH141" t="s">
        <v>1081</v>
      </c>
      <c r="AI141" t="s">
        <v>568</v>
      </c>
      <c r="AJ141" t="s">
        <v>569</v>
      </c>
    </row>
    <row r="142" spans="1:36">
      <c r="A142" t="s">
        <v>1085</v>
      </c>
      <c r="B142" t="s">
        <v>1086</v>
      </c>
      <c r="C142">
        <v>88050</v>
      </c>
      <c r="D142">
        <v>89566</v>
      </c>
      <c r="E142">
        <v>-1</v>
      </c>
      <c r="F142" t="s">
        <v>4299</v>
      </c>
      <c r="G142" t="s">
        <v>1087</v>
      </c>
      <c r="H142" t="s">
        <v>1088</v>
      </c>
      <c r="I142" t="s">
        <v>790</v>
      </c>
      <c r="J142">
        <v>102</v>
      </c>
      <c r="K142">
        <v>124</v>
      </c>
      <c r="L142">
        <v>126</v>
      </c>
      <c r="M142" s="6">
        <v>-0.56562287291990698</v>
      </c>
      <c r="N142" s="4">
        <f t="shared" si="42"/>
        <v>0</v>
      </c>
      <c r="O142" s="4">
        <f t="shared" si="38"/>
        <v>0</v>
      </c>
      <c r="P142" s="4">
        <f t="shared" si="40"/>
        <v>0</v>
      </c>
      <c r="Q142" s="4">
        <f t="shared" si="35"/>
        <v>0</v>
      </c>
      <c r="R142" s="4">
        <f t="shared" si="36"/>
        <v>0</v>
      </c>
      <c r="S142" s="4">
        <f t="shared" si="43"/>
        <v>0</v>
      </c>
      <c r="T142" s="4">
        <f t="shared" si="39"/>
        <v>1</v>
      </c>
      <c r="U142" s="4">
        <f t="shared" ref="U142:U173" si="46">IF(I142="SigGF",1,0)</f>
        <v>0</v>
      </c>
      <c r="V142" s="4">
        <f t="shared" si="41"/>
        <v>0</v>
      </c>
      <c r="W142" s="4">
        <f t="shared" si="45"/>
        <v>0</v>
      </c>
      <c r="X142" s="4">
        <f t="shared" si="44"/>
        <v>1</v>
      </c>
      <c r="Y142" s="7">
        <v>3.7875368418279803E-24</v>
      </c>
      <c r="Z142">
        <v>840</v>
      </c>
      <c r="AA142" t="s">
        <v>1094</v>
      </c>
      <c r="AB142" t="s">
        <v>1095</v>
      </c>
      <c r="AC142">
        <v>88727</v>
      </c>
      <c r="AD142">
        <v>90226</v>
      </c>
      <c r="AE142">
        <v>1</v>
      </c>
      <c r="AF142" t="s">
        <v>1096</v>
      </c>
      <c r="AG142" t="s">
        <v>1097</v>
      </c>
      <c r="AH142" t="s">
        <v>1094</v>
      </c>
      <c r="AI142" t="s">
        <v>890</v>
      </c>
      <c r="AJ142" t="s">
        <v>966</v>
      </c>
    </row>
    <row r="143" spans="1:36">
      <c r="A143" t="s">
        <v>1085</v>
      </c>
      <c r="B143" t="s">
        <v>1086</v>
      </c>
      <c r="C143">
        <v>88050</v>
      </c>
      <c r="D143">
        <v>89566</v>
      </c>
      <c r="E143">
        <v>-1</v>
      </c>
      <c r="F143" t="s">
        <v>4299</v>
      </c>
      <c r="G143" t="s">
        <v>1087</v>
      </c>
      <c r="H143" t="s">
        <v>1088</v>
      </c>
      <c r="I143" t="s">
        <v>790</v>
      </c>
      <c r="J143">
        <v>102</v>
      </c>
      <c r="K143">
        <v>124</v>
      </c>
      <c r="L143">
        <v>123</v>
      </c>
      <c r="M143" s="6">
        <v>-0.60218706634778196</v>
      </c>
      <c r="N143" s="4">
        <f t="shared" si="42"/>
        <v>0</v>
      </c>
      <c r="O143" s="4">
        <f t="shared" si="38"/>
        <v>0</v>
      </c>
      <c r="P143" s="4">
        <f t="shared" si="40"/>
        <v>0</v>
      </c>
      <c r="Q143" s="4">
        <f t="shared" si="35"/>
        <v>0</v>
      </c>
      <c r="R143" s="4">
        <f t="shared" si="36"/>
        <v>0</v>
      </c>
      <c r="S143" s="4">
        <f t="shared" si="43"/>
        <v>0</v>
      </c>
      <c r="T143" s="4">
        <f t="shared" si="39"/>
        <v>1</v>
      </c>
      <c r="U143" s="4">
        <f t="shared" si="46"/>
        <v>0</v>
      </c>
      <c r="V143" s="4">
        <f t="shared" si="41"/>
        <v>0</v>
      </c>
      <c r="W143" s="4">
        <f t="shared" si="45"/>
        <v>0</v>
      </c>
      <c r="X143" s="4">
        <f t="shared" si="44"/>
        <v>1</v>
      </c>
      <c r="Y143" s="7">
        <v>6.1958559398707003E-28</v>
      </c>
      <c r="Z143">
        <v>586</v>
      </c>
      <c r="AA143" t="s">
        <v>1089</v>
      </c>
      <c r="AB143" t="s">
        <v>1090</v>
      </c>
      <c r="AC143">
        <v>87634</v>
      </c>
      <c r="AD143">
        <v>88635</v>
      </c>
      <c r="AE143">
        <v>1</v>
      </c>
      <c r="AF143" t="s">
        <v>1091</v>
      </c>
      <c r="AG143" t="s">
        <v>1092</v>
      </c>
      <c r="AH143" t="s">
        <v>1093</v>
      </c>
      <c r="AI143" t="s">
        <v>890</v>
      </c>
      <c r="AJ143" t="s">
        <v>966</v>
      </c>
    </row>
    <row r="144" spans="1:36">
      <c r="A144" t="s">
        <v>1098</v>
      </c>
      <c r="B144" t="s">
        <v>1099</v>
      </c>
      <c r="C144">
        <v>1518175</v>
      </c>
      <c r="D144">
        <v>1519804</v>
      </c>
      <c r="E144">
        <v>-1</v>
      </c>
      <c r="F144" t="s">
        <v>144</v>
      </c>
      <c r="G144" t="s">
        <v>1100</v>
      </c>
      <c r="H144" t="s">
        <v>1101</v>
      </c>
      <c r="I144" t="s">
        <v>790</v>
      </c>
      <c r="J144">
        <v>103</v>
      </c>
      <c r="K144">
        <v>2052</v>
      </c>
      <c r="L144">
        <v>2055</v>
      </c>
      <c r="M144" s="6">
        <v>-0.68759940925454799</v>
      </c>
      <c r="N144" s="4">
        <f t="shared" si="42"/>
        <v>0</v>
      </c>
      <c r="O144" s="4">
        <f t="shared" si="38"/>
        <v>0</v>
      </c>
      <c r="P144" s="4">
        <f t="shared" si="40"/>
        <v>0</v>
      </c>
      <c r="Q144" s="4">
        <f t="shared" si="35"/>
        <v>0</v>
      </c>
      <c r="R144" s="4">
        <f t="shared" si="36"/>
        <v>0</v>
      </c>
      <c r="S144" s="4">
        <f t="shared" si="43"/>
        <v>0</v>
      </c>
      <c r="T144" s="4">
        <f t="shared" si="39"/>
        <v>1</v>
      </c>
      <c r="U144" s="4">
        <f t="shared" si="46"/>
        <v>0</v>
      </c>
      <c r="V144" s="4">
        <f t="shared" si="41"/>
        <v>0</v>
      </c>
      <c r="W144" s="4">
        <f t="shared" si="45"/>
        <v>0</v>
      </c>
      <c r="X144" s="4">
        <f t="shared" si="44"/>
        <v>1</v>
      </c>
      <c r="Y144" s="7">
        <v>5.4156653690503202E-39</v>
      </c>
      <c r="Z144">
        <v>170</v>
      </c>
      <c r="AA144" t="s">
        <v>1108</v>
      </c>
      <c r="AB144" t="s">
        <v>1109</v>
      </c>
      <c r="AC144">
        <v>1519635</v>
      </c>
      <c r="AD144">
        <v>1520468</v>
      </c>
      <c r="AE144">
        <v>1</v>
      </c>
      <c r="AF144" t="s">
        <v>1110</v>
      </c>
      <c r="AG144" t="s">
        <v>1111</v>
      </c>
      <c r="AH144" t="s">
        <v>1108</v>
      </c>
      <c r="AI144" t="s">
        <v>27</v>
      </c>
      <c r="AJ144" t="s">
        <v>28</v>
      </c>
    </row>
    <row r="145" spans="1:36">
      <c r="A145" t="s">
        <v>1098</v>
      </c>
      <c r="B145" t="s">
        <v>1099</v>
      </c>
      <c r="C145">
        <v>1518175</v>
      </c>
      <c r="D145">
        <v>1519804</v>
      </c>
      <c r="E145">
        <v>-1</v>
      </c>
      <c r="F145" t="s">
        <v>144</v>
      </c>
      <c r="G145" t="s">
        <v>1100</v>
      </c>
      <c r="H145" t="s">
        <v>1101</v>
      </c>
      <c r="I145" t="s">
        <v>790</v>
      </c>
      <c r="J145">
        <v>103</v>
      </c>
      <c r="K145">
        <v>2052</v>
      </c>
      <c r="L145">
        <v>2054</v>
      </c>
      <c r="M145" s="6">
        <v>-0.76370141168998495</v>
      </c>
      <c r="N145" s="4">
        <f t="shared" si="42"/>
        <v>0</v>
      </c>
      <c r="O145" s="4">
        <f t="shared" si="38"/>
        <v>0</v>
      </c>
      <c r="P145" s="4">
        <f t="shared" si="40"/>
        <v>0</v>
      </c>
      <c r="Q145" s="4">
        <f t="shared" si="35"/>
        <v>0</v>
      </c>
      <c r="R145" s="4">
        <f t="shared" si="36"/>
        <v>0</v>
      </c>
      <c r="S145" s="4">
        <f t="shared" si="43"/>
        <v>0</v>
      </c>
      <c r="T145" s="4">
        <f t="shared" si="39"/>
        <v>1</v>
      </c>
      <c r="U145" s="4">
        <f t="shared" si="46"/>
        <v>0</v>
      </c>
      <c r="V145" s="4">
        <f t="shared" si="41"/>
        <v>0</v>
      </c>
      <c r="W145" s="4">
        <f t="shared" si="45"/>
        <v>0</v>
      </c>
      <c r="X145" s="4">
        <f t="shared" si="44"/>
        <v>1</v>
      </c>
      <c r="Y145" s="7">
        <v>1.14555082914388E-52</v>
      </c>
      <c r="Z145">
        <v>1287</v>
      </c>
      <c r="AA145" t="s">
        <v>1102</v>
      </c>
      <c r="AB145" t="s">
        <v>1103</v>
      </c>
      <c r="AC145">
        <v>1518333</v>
      </c>
      <c r="AD145">
        <v>1519619</v>
      </c>
      <c r="AE145">
        <v>1</v>
      </c>
      <c r="AF145" t="s">
        <v>1104</v>
      </c>
      <c r="AG145" t="s">
        <v>1105</v>
      </c>
      <c r="AH145" t="s">
        <v>1102</v>
      </c>
      <c r="AI145" t="s">
        <v>1106</v>
      </c>
      <c r="AJ145" t="s">
        <v>1107</v>
      </c>
    </row>
    <row r="146" spans="1:36">
      <c r="A146" t="s">
        <v>1112</v>
      </c>
      <c r="B146" t="s">
        <v>1113</v>
      </c>
      <c r="C146">
        <v>826093</v>
      </c>
      <c r="D146">
        <v>826718</v>
      </c>
      <c r="E146">
        <v>1</v>
      </c>
      <c r="F146" t="s">
        <v>19</v>
      </c>
      <c r="G146" t="s">
        <v>1114</v>
      </c>
      <c r="H146" t="s">
        <v>1115</v>
      </c>
      <c r="I146" t="s">
        <v>574</v>
      </c>
      <c r="J146">
        <v>104</v>
      </c>
      <c r="K146">
        <v>1051</v>
      </c>
      <c r="L146">
        <v>1050</v>
      </c>
      <c r="M146" s="6">
        <v>-0.52042999587715499</v>
      </c>
      <c r="N146" s="4">
        <f t="shared" si="42"/>
        <v>0</v>
      </c>
      <c r="O146" s="4">
        <v>1</v>
      </c>
      <c r="P146" s="4">
        <f t="shared" si="40"/>
        <v>0</v>
      </c>
      <c r="Q146" s="4">
        <f t="shared" si="35"/>
        <v>0</v>
      </c>
      <c r="R146" s="4">
        <f t="shared" si="36"/>
        <v>0</v>
      </c>
      <c r="S146" s="4">
        <f t="shared" si="43"/>
        <v>0</v>
      </c>
      <c r="T146" s="4">
        <v>1</v>
      </c>
      <c r="U146" s="4">
        <f t="shared" si="46"/>
        <v>0</v>
      </c>
      <c r="V146" s="4">
        <f t="shared" si="41"/>
        <v>0</v>
      </c>
      <c r="W146" s="4">
        <f t="shared" si="45"/>
        <v>0</v>
      </c>
      <c r="X146" s="4">
        <f t="shared" si="44"/>
        <v>2</v>
      </c>
      <c r="Y146" s="7">
        <v>4.5074795811442799E-20</v>
      </c>
      <c r="Z146">
        <v>626</v>
      </c>
      <c r="AA146" t="s">
        <v>1116</v>
      </c>
      <c r="AB146" t="s">
        <v>1117</v>
      </c>
      <c r="AC146">
        <v>825787</v>
      </c>
      <c r="AD146">
        <v>826734</v>
      </c>
      <c r="AE146">
        <v>-1</v>
      </c>
      <c r="AF146" t="s">
        <v>1118</v>
      </c>
      <c r="AG146" t="s">
        <v>1119</v>
      </c>
      <c r="AH146" t="s">
        <v>1116</v>
      </c>
      <c r="AI146" t="s">
        <v>475</v>
      </c>
      <c r="AJ146" t="s">
        <v>1120</v>
      </c>
    </row>
    <row r="147" spans="1:36">
      <c r="A147" t="s">
        <v>1121</v>
      </c>
      <c r="B147" t="s">
        <v>1122</v>
      </c>
      <c r="C147">
        <v>826720</v>
      </c>
      <c r="D147">
        <v>827251</v>
      </c>
      <c r="E147">
        <v>1</v>
      </c>
      <c r="F147" t="s">
        <v>19</v>
      </c>
      <c r="G147" t="s">
        <v>1123</v>
      </c>
      <c r="H147" t="s">
        <v>1124</v>
      </c>
      <c r="I147" t="s">
        <v>1125</v>
      </c>
      <c r="J147">
        <v>105</v>
      </c>
      <c r="K147">
        <v>1052</v>
      </c>
      <c r="L147">
        <v>1053</v>
      </c>
      <c r="M147" s="6">
        <v>-6.4915194654100006E-2</v>
      </c>
      <c r="N147" s="4">
        <f t="shared" si="42"/>
        <v>0</v>
      </c>
      <c r="O147" s="4">
        <v>1</v>
      </c>
      <c r="P147" s="4">
        <f t="shared" si="40"/>
        <v>0</v>
      </c>
      <c r="Q147" s="4">
        <f t="shared" si="35"/>
        <v>0</v>
      </c>
      <c r="R147" s="4">
        <f t="shared" si="36"/>
        <v>0</v>
      </c>
      <c r="S147" s="4">
        <f t="shared" si="43"/>
        <v>0</v>
      </c>
      <c r="T147" s="4">
        <v>1</v>
      </c>
      <c r="U147" s="4">
        <f t="shared" si="46"/>
        <v>0</v>
      </c>
      <c r="V147" s="4">
        <f t="shared" si="41"/>
        <v>0</v>
      </c>
      <c r="W147" s="4">
        <f t="shared" si="45"/>
        <v>0</v>
      </c>
      <c r="X147" s="4">
        <f t="shared" si="44"/>
        <v>2</v>
      </c>
      <c r="Y147" s="6">
        <v>0.28875824399936401</v>
      </c>
      <c r="Z147">
        <v>369</v>
      </c>
      <c r="AA147" t="s">
        <v>1126</v>
      </c>
      <c r="AB147" t="s">
        <v>1127</v>
      </c>
      <c r="AC147">
        <v>826843</v>
      </c>
      <c r="AD147">
        <v>827211</v>
      </c>
      <c r="AE147">
        <v>-1</v>
      </c>
      <c r="AF147" t="s">
        <v>1128</v>
      </c>
      <c r="AG147" t="s">
        <v>1129</v>
      </c>
      <c r="AH147" t="s">
        <v>1126</v>
      </c>
      <c r="AI147" t="s">
        <v>27</v>
      </c>
      <c r="AJ147" t="s">
        <v>28</v>
      </c>
    </row>
    <row r="148" spans="1:36">
      <c r="A148" t="s">
        <v>1121</v>
      </c>
      <c r="B148" t="s">
        <v>1122</v>
      </c>
      <c r="C148">
        <v>826720</v>
      </c>
      <c r="D148">
        <v>827251</v>
      </c>
      <c r="E148">
        <v>1</v>
      </c>
      <c r="F148" t="s">
        <v>19</v>
      </c>
      <c r="G148" t="s">
        <v>1123</v>
      </c>
      <c r="H148" t="s">
        <v>1124</v>
      </c>
      <c r="I148" t="s">
        <v>1125</v>
      </c>
      <c r="J148">
        <v>105</v>
      </c>
      <c r="K148">
        <v>1052</v>
      </c>
      <c r="L148">
        <v>1050</v>
      </c>
      <c r="M148" s="6">
        <v>-0.417455109988847</v>
      </c>
      <c r="N148" s="4">
        <f t="shared" si="42"/>
        <v>0</v>
      </c>
      <c r="O148" s="4">
        <v>1</v>
      </c>
      <c r="P148" s="4">
        <f t="shared" si="40"/>
        <v>0</v>
      </c>
      <c r="Q148" s="4">
        <f t="shared" si="35"/>
        <v>0</v>
      </c>
      <c r="R148" s="4">
        <f t="shared" si="36"/>
        <v>0</v>
      </c>
      <c r="S148" s="4">
        <f t="shared" si="43"/>
        <v>0</v>
      </c>
      <c r="T148" s="4">
        <v>1</v>
      </c>
      <c r="U148" s="4">
        <f t="shared" si="46"/>
        <v>0</v>
      </c>
      <c r="V148" s="4">
        <f t="shared" si="41"/>
        <v>0</v>
      </c>
      <c r="W148" s="4">
        <f t="shared" si="45"/>
        <v>0</v>
      </c>
      <c r="X148" s="4">
        <f t="shared" si="44"/>
        <v>2</v>
      </c>
      <c r="Y148" s="7">
        <v>9.0843631685719903E-13</v>
      </c>
      <c r="Z148">
        <v>15</v>
      </c>
      <c r="AA148" t="s">
        <v>1116</v>
      </c>
      <c r="AB148" t="s">
        <v>1117</v>
      </c>
      <c r="AC148">
        <v>825787</v>
      </c>
      <c r="AD148">
        <v>826734</v>
      </c>
      <c r="AE148">
        <v>-1</v>
      </c>
      <c r="AF148" t="s">
        <v>1118</v>
      </c>
      <c r="AG148" t="s">
        <v>1119</v>
      </c>
      <c r="AH148" t="s">
        <v>1116</v>
      </c>
      <c r="AI148" t="s">
        <v>475</v>
      </c>
      <c r="AJ148" t="s">
        <v>1120</v>
      </c>
    </row>
    <row r="149" spans="1:36">
      <c r="A149" t="s">
        <v>1130</v>
      </c>
      <c r="B149" t="s">
        <v>1131</v>
      </c>
      <c r="C149">
        <v>3231069</v>
      </c>
      <c r="D149">
        <v>3231811</v>
      </c>
      <c r="E149">
        <v>-1</v>
      </c>
      <c r="F149" t="s">
        <v>4293</v>
      </c>
      <c r="G149" t="s">
        <v>1132</v>
      </c>
      <c r="H149" t="s">
        <v>1133</v>
      </c>
      <c r="I149" t="s">
        <v>1134</v>
      </c>
      <c r="J149">
        <v>106</v>
      </c>
      <c r="K149">
        <v>4496</v>
      </c>
      <c r="L149">
        <v>4495</v>
      </c>
      <c r="M149" s="6">
        <v>-0.227374731972388</v>
      </c>
      <c r="N149" s="4">
        <f t="shared" si="42"/>
        <v>0</v>
      </c>
      <c r="O149" s="4">
        <f t="shared" ref="O149:O180" si="47">IF(I149="SigA",1,0)</f>
        <v>0</v>
      </c>
      <c r="P149" s="4">
        <f t="shared" si="40"/>
        <v>0</v>
      </c>
      <c r="Q149" s="4">
        <f t="shared" si="35"/>
        <v>0</v>
      </c>
      <c r="R149" s="4">
        <f t="shared" si="36"/>
        <v>0</v>
      </c>
      <c r="S149" s="4">
        <f t="shared" si="43"/>
        <v>0</v>
      </c>
      <c r="T149" s="4">
        <v>1</v>
      </c>
      <c r="U149" s="4">
        <f t="shared" si="46"/>
        <v>0</v>
      </c>
      <c r="V149" s="4">
        <v>1</v>
      </c>
      <c r="W149" s="4">
        <f t="shared" si="45"/>
        <v>0</v>
      </c>
      <c r="X149" s="4">
        <f t="shared" si="44"/>
        <v>2</v>
      </c>
      <c r="Y149" s="6">
        <v>1.69073523720014E-4</v>
      </c>
      <c r="Z149">
        <v>285</v>
      </c>
      <c r="AA149" t="s">
        <v>1135</v>
      </c>
      <c r="AB149" t="s">
        <v>1136</v>
      </c>
      <c r="AC149">
        <v>3230067</v>
      </c>
      <c r="AD149">
        <v>3231353</v>
      </c>
      <c r="AE149">
        <v>1</v>
      </c>
      <c r="AF149" t="s">
        <v>1137</v>
      </c>
      <c r="AG149" t="s">
        <v>1138</v>
      </c>
      <c r="AH149" t="s">
        <v>1135</v>
      </c>
      <c r="AI149" t="s">
        <v>1106</v>
      </c>
      <c r="AJ149" t="s">
        <v>1107</v>
      </c>
    </row>
    <row r="150" spans="1:36">
      <c r="A150" t="s">
        <v>1130</v>
      </c>
      <c r="B150" t="s">
        <v>1131</v>
      </c>
      <c r="C150">
        <v>3231069</v>
      </c>
      <c r="D150">
        <v>3231811</v>
      </c>
      <c r="E150">
        <v>-1</v>
      </c>
      <c r="F150" t="s">
        <v>4293</v>
      </c>
      <c r="G150" t="s">
        <v>1132</v>
      </c>
      <c r="H150" t="s">
        <v>1133</v>
      </c>
      <c r="I150" t="s">
        <v>1134</v>
      </c>
      <c r="J150">
        <v>106</v>
      </c>
      <c r="K150">
        <v>4496</v>
      </c>
      <c r="L150">
        <v>4497</v>
      </c>
      <c r="M150" s="6">
        <v>-0.71681066342113797</v>
      </c>
      <c r="N150" s="4">
        <f t="shared" si="42"/>
        <v>0</v>
      </c>
      <c r="O150" s="4">
        <f t="shared" si="47"/>
        <v>0</v>
      </c>
      <c r="P150" s="4">
        <f t="shared" si="40"/>
        <v>0</v>
      </c>
      <c r="Q150" s="4">
        <f t="shared" si="35"/>
        <v>0</v>
      </c>
      <c r="R150" s="4">
        <f t="shared" si="36"/>
        <v>0</v>
      </c>
      <c r="S150" s="4">
        <f t="shared" si="43"/>
        <v>0</v>
      </c>
      <c r="T150" s="4">
        <v>1</v>
      </c>
      <c r="U150" s="4">
        <f t="shared" si="46"/>
        <v>0</v>
      </c>
      <c r="V150" s="4">
        <v>1</v>
      </c>
      <c r="W150" s="4">
        <f t="shared" si="45"/>
        <v>0</v>
      </c>
      <c r="X150" s="4">
        <f t="shared" si="44"/>
        <v>2</v>
      </c>
      <c r="Y150" s="7">
        <v>1.04487680436931E-43</v>
      </c>
      <c r="Z150">
        <v>387</v>
      </c>
      <c r="AA150" t="s">
        <v>1139</v>
      </c>
      <c r="AB150" t="s">
        <v>1140</v>
      </c>
      <c r="AC150">
        <v>3231399</v>
      </c>
      <c r="AD150">
        <v>3231785</v>
      </c>
      <c r="AE150">
        <v>1</v>
      </c>
      <c r="AF150" t="s">
        <v>1141</v>
      </c>
      <c r="AG150" t="s">
        <v>1142</v>
      </c>
      <c r="AH150" t="s">
        <v>1139</v>
      </c>
      <c r="AI150" t="s">
        <v>93</v>
      </c>
      <c r="AJ150" t="s">
        <v>94</v>
      </c>
    </row>
    <row r="151" spans="1:36">
      <c r="A151" t="s">
        <v>1143</v>
      </c>
      <c r="B151" t="s">
        <v>1144</v>
      </c>
      <c r="C151">
        <v>3458782</v>
      </c>
      <c r="D151">
        <v>3459775</v>
      </c>
      <c r="E151">
        <v>-1</v>
      </c>
      <c r="F151" t="s">
        <v>356</v>
      </c>
      <c r="G151" t="s">
        <v>1145</v>
      </c>
      <c r="H151" t="s">
        <v>1146</v>
      </c>
      <c r="J151">
        <v>107</v>
      </c>
      <c r="K151">
        <v>4815</v>
      </c>
      <c r="L151">
        <v>4814</v>
      </c>
      <c r="M151" s="6">
        <v>-0.38660715434937498</v>
      </c>
      <c r="N151" s="4">
        <f t="shared" si="42"/>
        <v>0</v>
      </c>
      <c r="O151" s="4">
        <f t="shared" si="47"/>
        <v>0</v>
      </c>
      <c r="P151" s="4">
        <f t="shared" si="40"/>
        <v>0</v>
      </c>
      <c r="Q151" s="4">
        <f t="shared" si="35"/>
        <v>0</v>
      </c>
      <c r="R151" s="4">
        <f t="shared" si="36"/>
        <v>0</v>
      </c>
      <c r="S151" s="4">
        <f t="shared" si="43"/>
        <v>0</v>
      </c>
      <c r="T151" s="4">
        <f t="shared" ref="T151:T182" si="48">IF(I151="SigEF",1,0)</f>
        <v>0</v>
      </c>
      <c r="U151" s="4">
        <f t="shared" si="46"/>
        <v>0</v>
      </c>
      <c r="V151" s="4">
        <f t="shared" ref="V151:V182" si="49">IF(I151="SigK",1,0)</f>
        <v>0</v>
      </c>
      <c r="W151" s="4">
        <f t="shared" si="45"/>
        <v>0</v>
      </c>
      <c r="X151" s="4">
        <f t="shared" si="44"/>
        <v>0</v>
      </c>
      <c r="Y151" s="7">
        <v>5.0834675856772002E-11</v>
      </c>
      <c r="Z151">
        <v>985</v>
      </c>
      <c r="AA151" t="s">
        <v>1147</v>
      </c>
      <c r="AB151" t="s">
        <v>1148</v>
      </c>
      <c r="AC151">
        <v>3458066</v>
      </c>
      <c r="AD151">
        <v>3459766</v>
      </c>
      <c r="AE151">
        <v>1</v>
      </c>
      <c r="AF151" t="s">
        <v>1149</v>
      </c>
      <c r="AG151" t="s">
        <v>1150</v>
      </c>
      <c r="AH151" t="s">
        <v>1147</v>
      </c>
      <c r="AI151" t="s">
        <v>587</v>
      </c>
      <c r="AJ151" t="s">
        <v>1151</v>
      </c>
    </row>
    <row r="152" spans="1:36">
      <c r="A152" t="s">
        <v>1152</v>
      </c>
      <c r="B152" t="s">
        <v>1153</v>
      </c>
      <c r="C152">
        <v>53363</v>
      </c>
      <c r="D152">
        <v>55717</v>
      </c>
      <c r="E152">
        <v>-1</v>
      </c>
      <c r="F152" t="s">
        <v>4299</v>
      </c>
      <c r="G152" t="s">
        <v>1154</v>
      </c>
      <c r="H152" t="s">
        <v>1155</v>
      </c>
      <c r="I152" t="s">
        <v>790</v>
      </c>
      <c r="J152">
        <v>108</v>
      </c>
      <c r="K152">
        <v>78</v>
      </c>
      <c r="L152">
        <v>77</v>
      </c>
      <c r="M152" s="6">
        <v>0.61189651296319303</v>
      </c>
      <c r="N152" s="4">
        <f t="shared" si="42"/>
        <v>1</v>
      </c>
      <c r="O152" s="4">
        <f t="shared" si="47"/>
        <v>0</v>
      </c>
      <c r="P152" s="4">
        <f t="shared" si="40"/>
        <v>0</v>
      </c>
      <c r="Q152" s="4">
        <f t="shared" si="35"/>
        <v>0</v>
      </c>
      <c r="R152" s="4">
        <f t="shared" si="36"/>
        <v>0</v>
      </c>
      <c r="S152" s="4">
        <f t="shared" si="43"/>
        <v>0</v>
      </c>
      <c r="T152" s="4">
        <f t="shared" si="48"/>
        <v>1</v>
      </c>
      <c r="U152" s="4">
        <f t="shared" si="46"/>
        <v>0</v>
      </c>
      <c r="V152" s="4">
        <f t="shared" si="49"/>
        <v>0</v>
      </c>
      <c r="W152" s="4">
        <f t="shared" si="45"/>
        <v>0</v>
      </c>
      <c r="X152" s="4">
        <f t="shared" si="44"/>
        <v>1</v>
      </c>
      <c r="Y152" s="7">
        <v>5.0460338432218299E-29</v>
      </c>
      <c r="Z152">
        <v>6</v>
      </c>
      <c r="AA152" t="s">
        <v>1156</v>
      </c>
      <c r="AB152" t="s">
        <v>1157</v>
      </c>
      <c r="AC152">
        <v>53183</v>
      </c>
      <c r="AD152">
        <v>53368</v>
      </c>
      <c r="AE152">
        <v>1</v>
      </c>
      <c r="AF152" t="s">
        <v>1158</v>
      </c>
      <c r="AG152" t="s">
        <v>1159</v>
      </c>
      <c r="AH152" t="s">
        <v>1156</v>
      </c>
      <c r="AI152" t="s">
        <v>210</v>
      </c>
      <c r="AJ152" t="s">
        <v>211</v>
      </c>
    </row>
    <row r="153" spans="1:36">
      <c r="A153" t="s">
        <v>1152</v>
      </c>
      <c r="B153" t="s">
        <v>1153</v>
      </c>
      <c r="C153">
        <v>53363</v>
      </c>
      <c r="D153">
        <v>55717</v>
      </c>
      <c r="E153">
        <v>-1</v>
      </c>
      <c r="F153" t="s">
        <v>4299</v>
      </c>
      <c r="G153" t="s">
        <v>1154</v>
      </c>
      <c r="H153" t="s">
        <v>1155</v>
      </c>
      <c r="I153" t="s">
        <v>790</v>
      </c>
      <c r="J153">
        <v>108</v>
      </c>
      <c r="K153">
        <v>78</v>
      </c>
      <c r="L153">
        <v>79</v>
      </c>
      <c r="M153" s="6">
        <v>-0.66604185700913698</v>
      </c>
      <c r="N153" s="4">
        <f t="shared" si="42"/>
        <v>0</v>
      </c>
      <c r="O153" s="4">
        <f t="shared" si="47"/>
        <v>0</v>
      </c>
      <c r="P153" s="4">
        <f t="shared" si="40"/>
        <v>0</v>
      </c>
      <c r="Q153" s="4">
        <f t="shared" si="35"/>
        <v>0</v>
      </c>
      <c r="R153" s="4">
        <f t="shared" si="36"/>
        <v>0</v>
      </c>
      <c r="S153" s="4">
        <f t="shared" si="43"/>
        <v>0</v>
      </c>
      <c r="T153" s="4">
        <f t="shared" si="48"/>
        <v>1</v>
      </c>
      <c r="U153" s="4">
        <f t="shared" si="46"/>
        <v>0</v>
      </c>
      <c r="V153" s="4">
        <f t="shared" si="49"/>
        <v>0</v>
      </c>
      <c r="W153" s="4">
        <f t="shared" si="45"/>
        <v>0</v>
      </c>
      <c r="X153" s="4">
        <f t="shared" si="44"/>
        <v>1</v>
      </c>
      <c r="Y153" s="7">
        <v>7.4255731987348003E-36</v>
      </c>
      <c r="Z153">
        <v>870</v>
      </c>
      <c r="AA153" t="s">
        <v>1160</v>
      </c>
      <c r="AB153" t="s">
        <v>1161</v>
      </c>
      <c r="AC153">
        <v>53516</v>
      </c>
      <c r="AD153">
        <v>54385</v>
      </c>
      <c r="AE153">
        <v>1</v>
      </c>
      <c r="AF153" t="s">
        <v>1162</v>
      </c>
      <c r="AG153" t="s">
        <v>1163</v>
      </c>
      <c r="AH153" t="s">
        <v>1160</v>
      </c>
      <c r="AI153" t="s">
        <v>946</v>
      </c>
      <c r="AJ153" t="s">
        <v>947</v>
      </c>
    </row>
    <row r="154" spans="1:36">
      <c r="A154" t="s">
        <v>1152</v>
      </c>
      <c r="B154" t="s">
        <v>1153</v>
      </c>
      <c r="C154">
        <v>53363</v>
      </c>
      <c r="D154">
        <v>55717</v>
      </c>
      <c r="E154">
        <v>-1</v>
      </c>
      <c r="F154" t="s">
        <v>4299</v>
      </c>
      <c r="G154" t="s">
        <v>1154</v>
      </c>
      <c r="H154" t="s">
        <v>1155</v>
      </c>
      <c r="I154" t="s">
        <v>790</v>
      </c>
      <c r="J154">
        <v>108</v>
      </c>
      <c r="K154">
        <v>78</v>
      </c>
      <c r="L154">
        <v>80</v>
      </c>
      <c r="M154" s="6">
        <v>-0.71855437654655696</v>
      </c>
      <c r="N154" s="4">
        <f t="shared" si="42"/>
        <v>0</v>
      </c>
      <c r="O154" s="4">
        <f t="shared" si="47"/>
        <v>0</v>
      </c>
      <c r="P154" s="4">
        <f t="shared" si="40"/>
        <v>0</v>
      </c>
      <c r="Q154" s="4">
        <f t="shared" si="35"/>
        <v>0</v>
      </c>
      <c r="R154" s="4">
        <f t="shared" si="36"/>
        <v>0</v>
      </c>
      <c r="S154" s="4">
        <f t="shared" si="43"/>
        <v>0</v>
      </c>
      <c r="T154" s="4">
        <f t="shared" si="48"/>
        <v>1</v>
      </c>
      <c r="U154" s="4">
        <f t="shared" si="46"/>
        <v>0</v>
      </c>
      <c r="V154" s="4">
        <f t="shared" si="49"/>
        <v>0</v>
      </c>
      <c r="W154" s="4">
        <f t="shared" si="45"/>
        <v>0</v>
      </c>
      <c r="X154" s="4">
        <f t="shared" si="44"/>
        <v>1</v>
      </c>
      <c r="Y154" s="7">
        <v>5.2333756515116404E-44</v>
      </c>
      <c r="Z154">
        <v>858</v>
      </c>
      <c r="AA154" t="s">
        <v>1164</v>
      </c>
      <c r="AB154" t="s">
        <v>1165</v>
      </c>
      <c r="AC154">
        <v>54441</v>
      </c>
      <c r="AD154">
        <v>55298</v>
      </c>
      <c r="AE154">
        <v>1</v>
      </c>
      <c r="AF154" t="s">
        <v>1166</v>
      </c>
      <c r="AG154" t="s">
        <v>1167</v>
      </c>
      <c r="AH154" t="s">
        <v>1164</v>
      </c>
      <c r="AI154" t="s">
        <v>1168</v>
      </c>
      <c r="AJ154" t="s">
        <v>1169</v>
      </c>
    </row>
    <row r="155" spans="1:36">
      <c r="A155" t="s">
        <v>1152</v>
      </c>
      <c r="B155" t="s">
        <v>1153</v>
      </c>
      <c r="C155">
        <v>53363</v>
      </c>
      <c r="D155">
        <v>55717</v>
      </c>
      <c r="E155">
        <v>-1</v>
      </c>
      <c r="F155" t="s">
        <v>4299</v>
      </c>
      <c r="G155" t="s">
        <v>1154</v>
      </c>
      <c r="H155" t="s">
        <v>1155</v>
      </c>
      <c r="I155" t="s">
        <v>790</v>
      </c>
      <c r="J155">
        <v>108</v>
      </c>
      <c r="K155">
        <v>78</v>
      </c>
      <c r="L155">
        <v>81</v>
      </c>
      <c r="M155" s="6">
        <v>-0.82518915476208698</v>
      </c>
      <c r="N155" s="4">
        <f t="shared" si="42"/>
        <v>0</v>
      </c>
      <c r="O155" s="4">
        <f t="shared" si="47"/>
        <v>0</v>
      </c>
      <c r="P155" s="4">
        <f t="shared" si="40"/>
        <v>0</v>
      </c>
      <c r="Q155" s="4">
        <f t="shared" si="35"/>
        <v>0</v>
      </c>
      <c r="R155" s="4">
        <f t="shared" si="36"/>
        <v>0</v>
      </c>
      <c r="S155" s="4">
        <f t="shared" si="43"/>
        <v>0</v>
      </c>
      <c r="T155" s="4">
        <f t="shared" si="48"/>
        <v>1</v>
      </c>
      <c r="U155" s="4">
        <f t="shared" si="46"/>
        <v>0</v>
      </c>
      <c r="V155" s="4">
        <f t="shared" si="49"/>
        <v>0</v>
      </c>
      <c r="W155" s="4">
        <f t="shared" si="45"/>
        <v>0</v>
      </c>
      <c r="X155" s="4">
        <f t="shared" si="44"/>
        <v>1</v>
      </c>
      <c r="Y155" s="7">
        <v>3.4550210854100498E-68</v>
      </c>
      <c r="Z155">
        <v>378</v>
      </c>
      <c r="AA155" t="s">
        <v>1170</v>
      </c>
      <c r="AB155" t="s">
        <v>1171</v>
      </c>
      <c r="AC155">
        <v>55295</v>
      </c>
      <c r="AD155">
        <v>55672</v>
      </c>
      <c r="AE155">
        <v>1</v>
      </c>
      <c r="AF155" t="s">
        <v>1172</v>
      </c>
      <c r="AG155" t="s">
        <v>1173</v>
      </c>
      <c r="AH155" t="s">
        <v>1170</v>
      </c>
      <c r="AI155" t="s">
        <v>1168</v>
      </c>
      <c r="AJ155" t="s">
        <v>1169</v>
      </c>
    </row>
    <row r="156" spans="1:36">
      <c r="A156" t="s">
        <v>1174</v>
      </c>
      <c r="B156" t="s">
        <v>1175</v>
      </c>
      <c r="C156">
        <v>1447893</v>
      </c>
      <c r="D156">
        <v>1448237</v>
      </c>
      <c r="E156">
        <v>-1</v>
      </c>
      <c r="F156" t="s">
        <v>19</v>
      </c>
      <c r="G156" t="s">
        <v>1176</v>
      </c>
      <c r="H156" t="s">
        <v>1177</v>
      </c>
      <c r="I156" t="s">
        <v>790</v>
      </c>
      <c r="J156">
        <v>109</v>
      </c>
      <c r="K156">
        <v>1957</v>
      </c>
      <c r="L156">
        <v>1958</v>
      </c>
      <c r="M156" s="6">
        <v>-0.65556958045860303</v>
      </c>
      <c r="N156" s="4">
        <f t="shared" si="42"/>
        <v>0</v>
      </c>
      <c r="O156" s="4">
        <f t="shared" si="47"/>
        <v>0</v>
      </c>
      <c r="P156" s="4">
        <f t="shared" si="40"/>
        <v>0</v>
      </c>
      <c r="Q156" s="4">
        <f t="shared" si="35"/>
        <v>0</v>
      </c>
      <c r="R156" s="4">
        <f t="shared" si="36"/>
        <v>0</v>
      </c>
      <c r="S156" s="4">
        <f t="shared" si="43"/>
        <v>0</v>
      </c>
      <c r="T156" s="4">
        <f t="shared" si="48"/>
        <v>1</v>
      </c>
      <c r="U156" s="4">
        <f t="shared" si="46"/>
        <v>0</v>
      </c>
      <c r="V156" s="4">
        <f t="shared" si="49"/>
        <v>0</v>
      </c>
      <c r="W156" s="4">
        <f t="shared" si="45"/>
        <v>0</v>
      </c>
      <c r="X156" s="4">
        <f t="shared" si="44"/>
        <v>1</v>
      </c>
      <c r="Y156" s="7">
        <v>2.0048217740546802E-34</v>
      </c>
      <c r="Z156">
        <v>195</v>
      </c>
      <c r="AA156" t="s">
        <v>1178</v>
      </c>
      <c r="AB156" t="s">
        <v>1179</v>
      </c>
      <c r="AC156">
        <v>1448013</v>
      </c>
      <c r="AD156">
        <v>1448207</v>
      </c>
      <c r="AE156">
        <v>1</v>
      </c>
      <c r="AF156" t="s">
        <v>1180</v>
      </c>
      <c r="AG156" t="s">
        <v>1181</v>
      </c>
      <c r="AH156" t="s">
        <v>1178</v>
      </c>
      <c r="AI156" t="s">
        <v>27</v>
      </c>
      <c r="AJ156" t="s">
        <v>28</v>
      </c>
    </row>
    <row r="157" spans="1:36">
      <c r="A157" t="s">
        <v>1182</v>
      </c>
      <c r="B157" t="s">
        <v>1183</v>
      </c>
      <c r="C157">
        <v>1748711</v>
      </c>
      <c r="D157">
        <v>1749895</v>
      </c>
      <c r="E157">
        <v>-1</v>
      </c>
      <c r="F157" t="s">
        <v>4299</v>
      </c>
      <c r="G157" t="s">
        <v>1184</v>
      </c>
      <c r="H157" t="s">
        <v>1185</v>
      </c>
      <c r="I157" t="s">
        <v>790</v>
      </c>
      <c r="J157">
        <v>110</v>
      </c>
      <c r="K157">
        <v>2367</v>
      </c>
      <c r="L157">
        <v>2366</v>
      </c>
      <c r="M157" s="6">
        <v>0.13444126275526899</v>
      </c>
      <c r="N157" s="4">
        <f t="shared" si="42"/>
        <v>1</v>
      </c>
      <c r="O157" s="4">
        <f t="shared" si="47"/>
        <v>0</v>
      </c>
      <c r="P157" s="4">
        <f t="shared" si="40"/>
        <v>0</v>
      </c>
      <c r="Q157" s="4">
        <f t="shared" si="35"/>
        <v>0</v>
      </c>
      <c r="R157" s="4">
        <f t="shared" si="36"/>
        <v>0</v>
      </c>
      <c r="S157" s="4">
        <f t="shared" si="43"/>
        <v>0</v>
      </c>
      <c r="T157" s="4">
        <f t="shared" si="48"/>
        <v>1</v>
      </c>
      <c r="U157" s="4">
        <f t="shared" si="46"/>
        <v>0</v>
      </c>
      <c r="V157" s="4">
        <f t="shared" si="49"/>
        <v>0</v>
      </c>
      <c r="W157" s="4">
        <f t="shared" si="45"/>
        <v>0</v>
      </c>
      <c r="X157" s="4">
        <f t="shared" si="44"/>
        <v>1</v>
      </c>
      <c r="Y157" s="6">
        <v>2.7471574724469001E-2</v>
      </c>
      <c r="Z157">
        <v>530</v>
      </c>
      <c r="AA157" t="s">
        <v>1186</v>
      </c>
      <c r="AB157" t="s">
        <v>1187</v>
      </c>
      <c r="AC157">
        <v>1748368</v>
      </c>
      <c r="AD157">
        <v>1749240</v>
      </c>
      <c r="AE157">
        <v>1</v>
      </c>
      <c r="AF157" t="s">
        <v>1188</v>
      </c>
      <c r="AG157" t="s">
        <v>1189</v>
      </c>
      <c r="AH157" t="s">
        <v>1186</v>
      </c>
      <c r="AI157" t="s">
        <v>1190</v>
      </c>
      <c r="AJ157" t="s">
        <v>1191</v>
      </c>
    </row>
    <row r="158" spans="1:36">
      <c r="A158" t="s">
        <v>1182</v>
      </c>
      <c r="B158" t="s">
        <v>1183</v>
      </c>
      <c r="C158">
        <v>1748711</v>
      </c>
      <c r="D158">
        <v>1749895</v>
      </c>
      <c r="E158">
        <v>-1</v>
      </c>
      <c r="F158" t="s">
        <v>4299</v>
      </c>
      <c r="G158" t="s">
        <v>1184</v>
      </c>
      <c r="H158" t="s">
        <v>1185</v>
      </c>
      <c r="I158" t="s">
        <v>790</v>
      </c>
      <c r="J158">
        <v>110</v>
      </c>
      <c r="K158">
        <v>2367</v>
      </c>
      <c r="L158">
        <v>2368</v>
      </c>
      <c r="M158" s="6">
        <v>-0.68407274487464798</v>
      </c>
      <c r="N158" s="4">
        <f t="shared" si="42"/>
        <v>0</v>
      </c>
      <c r="O158" s="4">
        <f t="shared" si="47"/>
        <v>0</v>
      </c>
      <c r="P158" s="4">
        <f t="shared" si="40"/>
        <v>0</v>
      </c>
      <c r="Q158" s="4">
        <f t="shared" si="35"/>
        <v>0</v>
      </c>
      <c r="R158" s="4">
        <f t="shared" si="36"/>
        <v>0</v>
      </c>
      <c r="S158" s="4">
        <f t="shared" si="43"/>
        <v>0</v>
      </c>
      <c r="T158" s="4">
        <f t="shared" si="48"/>
        <v>1</v>
      </c>
      <c r="U158" s="4">
        <f t="shared" si="46"/>
        <v>0</v>
      </c>
      <c r="V158" s="4">
        <f t="shared" si="49"/>
        <v>0</v>
      </c>
      <c r="W158" s="4">
        <f t="shared" si="45"/>
        <v>0</v>
      </c>
      <c r="X158" s="4">
        <f t="shared" si="44"/>
        <v>1</v>
      </c>
      <c r="Y158" s="7">
        <v>1.8425061320749601E-38</v>
      </c>
      <c r="Z158">
        <v>478</v>
      </c>
      <c r="AA158" t="s">
        <v>1192</v>
      </c>
      <c r="AB158" t="s">
        <v>1193</v>
      </c>
      <c r="AC158">
        <v>1749418</v>
      </c>
      <c r="AD158">
        <v>1751085</v>
      </c>
      <c r="AE158">
        <v>1</v>
      </c>
      <c r="AF158" t="s">
        <v>1194</v>
      </c>
      <c r="AG158" t="s">
        <v>1195</v>
      </c>
      <c r="AH158" t="s">
        <v>1192</v>
      </c>
      <c r="AI158" t="s">
        <v>512</v>
      </c>
      <c r="AJ158" t="s">
        <v>513</v>
      </c>
    </row>
    <row r="159" spans="1:36">
      <c r="A159" t="s">
        <v>1196</v>
      </c>
      <c r="B159" t="s">
        <v>1197</v>
      </c>
      <c r="C159">
        <v>3258062</v>
      </c>
      <c r="D159">
        <v>3259375</v>
      </c>
      <c r="E159">
        <v>1</v>
      </c>
      <c r="F159" t="s">
        <v>163</v>
      </c>
      <c r="G159" t="s">
        <v>1198</v>
      </c>
      <c r="H159" t="s">
        <v>1199</v>
      </c>
      <c r="I159" t="s">
        <v>790</v>
      </c>
      <c r="J159">
        <v>111</v>
      </c>
      <c r="K159">
        <v>4538</v>
      </c>
      <c r="L159">
        <v>4537</v>
      </c>
      <c r="M159" s="6">
        <v>-0.78363066752642896</v>
      </c>
      <c r="N159" s="4">
        <f t="shared" si="42"/>
        <v>0</v>
      </c>
      <c r="O159" s="4">
        <f t="shared" si="47"/>
        <v>0</v>
      </c>
      <c r="P159" s="4">
        <f t="shared" si="40"/>
        <v>0</v>
      </c>
      <c r="Q159" s="4">
        <f t="shared" si="35"/>
        <v>0</v>
      </c>
      <c r="R159" s="4">
        <f t="shared" si="36"/>
        <v>0</v>
      </c>
      <c r="S159" s="4">
        <f t="shared" si="43"/>
        <v>0</v>
      </c>
      <c r="T159" s="4">
        <f t="shared" si="48"/>
        <v>1</v>
      </c>
      <c r="U159" s="4">
        <f t="shared" si="46"/>
        <v>0</v>
      </c>
      <c r="V159" s="4">
        <f t="shared" si="49"/>
        <v>0</v>
      </c>
      <c r="W159" s="4">
        <f t="shared" si="45"/>
        <v>0</v>
      </c>
      <c r="X159" s="4">
        <f t="shared" si="44"/>
        <v>1</v>
      </c>
      <c r="Y159" s="7">
        <v>3.8993522362879798E-57</v>
      </c>
      <c r="Z159">
        <v>1205</v>
      </c>
      <c r="AA159" t="s">
        <v>1200</v>
      </c>
      <c r="AB159" t="s">
        <v>1201</v>
      </c>
      <c r="AC159">
        <v>3258037</v>
      </c>
      <c r="AD159">
        <v>3259266</v>
      </c>
      <c r="AE159">
        <v>-1</v>
      </c>
      <c r="AF159" t="s">
        <v>1202</v>
      </c>
      <c r="AG159" t="s">
        <v>1203</v>
      </c>
    </row>
    <row r="160" spans="1:36">
      <c r="A160" t="s">
        <v>1204</v>
      </c>
      <c r="B160" t="s">
        <v>1205</v>
      </c>
      <c r="C160">
        <v>887222</v>
      </c>
      <c r="D160">
        <v>887809</v>
      </c>
      <c r="E160">
        <v>1</v>
      </c>
      <c r="F160" t="s">
        <v>4299</v>
      </c>
      <c r="G160" t="s">
        <v>1206</v>
      </c>
      <c r="H160" t="s">
        <v>1207</v>
      </c>
      <c r="I160" t="s">
        <v>790</v>
      </c>
      <c r="J160">
        <v>112</v>
      </c>
      <c r="K160">
        <v>1137</v>
      </c>
      <c r="L160">
        <v>1136</v>
      </c>
      <c r="M160" s="6">
        <v>0.45149292390108398</v>
      </c>
      <c r="N160" s="4">
        <f t="shared" si="42"/>
        <v>1</v>
      </c>
      <c r="O160" s="4">
        <f t="shared" si="47"/>
        <v>0</v>
      </c>
      <c r="P160" s="4">
        <f t="shared" si="40"/>
        <v>0</v>
      </c>
      <c r="Q160" s="4">
        <f t="shared" si="35"/>
        <v>0</v>
      </c>
      <c r="R160" s="4">
        <f t="shared" si="36"/>
        <v>0</v>
      </c>
      <c r="S160" s="4">
        <f t="shared" si="43"/>
        <v>0</v>
      </c>
      <c r="T160" s="4">
        <f t="shared" si="48"/>
        <v>1</v>
      </c>
      <c r="U160" s="4">
        <f t="shared" si="46"/>
        <v>0</v>
      </c>
      <c r="V160" s="4">
        <f t="shared" si="49"/>
        <v>0</v>
      </c>
      <c r="W160" s="4">
        <f t="shared" si="45"/>
        <v>0</v>
      </c>
      <c r="X160" s="4">
        <f t="shared" si="44"/>
        <v>1</v>
      </c>
      <c r="Y160" s="7">
        <v>6.46627356710742E-15</v>
      </c>
      <c r="Z160">
        <v>111</v>
      </c>
      <c r="AA160" t="s">
        <v>1208</v>
      </c>
      <c r="AB160" t="s">
        <v>1209</v>
      </c>
      <c r="AC160">
        <v>886775</v>
      </c>
      <c r="AD160">
        <v>887332</v>
      </c>
      <c r="AE160">
        <v>-1</v>
      </c>
      <c r="AF160" t="s">
        <v>1210</v>
      </c>
      <c r="AG160" t="s">
        <v>1211</v>
      </c>
      <c r="AH160" t="s">
        <v>1208</v>
      </c>
      <c r="AI160" t="s">
        <v>27</v>
      </c>
      <c r="AJ160" t="s">
        <v>28</v>
      </c>
    </row>
    <row r="161" spans="1:36">
      <c r="A161" t="s">
        <v>1204</v>
      </c>
      <c r="B161" t="s">
        <v>1205</v>
      </c>
      <c r="C161">
        <v>887222</v>
      </c>
      <c r="D161">
        <v>887809</v>
      </c>
      <c r="E161">
        <v>1</v>
      </c>
      <c r="F161" t="s">
        <v>4299</v>
      </c>
      <c r="G161" t="s">
        <v>1206</v>
      </c>
      <c r="H161" t="s">
        <v>1207</v>
      </c>
      <c r="I161" t="s">
        <v>790</v>
      </c>
      <c r="J161">
        <v>112</v>
      </c>
      <c r="K161">
        <v>1137</v>
      </c>
      <c r="L161">
        <v>1138</v>
      </c>
      <c r="M161" s="6">
        <v>9.3643586039105595E-2</v>
      </c>
      <c r="N161" s="4">
        <f t="shared" si="42"/>
        <v>1</v>
      </c>
      <c r="O161" s="4">
        <f t="shared" si="47"/>
        <v>0</v>
      </c>
      <c r="P161" s="4">
        <f t="shared" ref="P161:P192" si="50">IF(I161="SigB",1,0)</f>
        <v>0</v>
      </c>
      <c r="Q161" s="4">
        <f t="shared" si="35"/>
        <v>0</v>
      </c>
      <c r="R161" s="4">
        <f t="shared" si="36"/>
        <v>0</v>
      </c>
      <c r="S161" s="4">
        <f t="shared" si="43"/>
        <v>0</v>
      </c>
      <c r="T161" s="4">
        <f t="shared" si="48"/>
        <v>1</v>
      </c>
      <c r="U161" s="4">
        <f t="shared" si="46"/>
        <v>0</v>
      </c>
      <c r="V161" s="4">
        <f t="shared" si="49"/>
        <v>0</v>
      </c>
      <c r="W161" s="4">
        <f t="shared" si="45"/>
        <v>0</v>
      </c>
      <c r="X161" s="4">
        <f t="shared" si="44"/>
        <v>1</v>
      </c>
      <c r="Y161" s="6">
        <v>0.12550141188950401</v>
      </c>
      <c r="Z161">
        <v>446</v>
      </c>
      <c r="AA161" t="s">
        <v>1212</v>
      </c>
      <c r="AB161" t="s">
        <v>1213</v>
      </c>
      <c r="AC161">
        <v>887364</v>
      </c>
      <c r="AD161">
        <v>888131</v>
      </c>
      <c r="AE161">
        <v>-1</v>
      </c>
      <c r="AF161" t="s">
        <v>1214</v>
      </c>
      <c r="AG161" t="s">
        <v>1215</v>
      </c>
      <c r="AH161" t="s">
        <v>1212</v>
      </c>
      <c r="AI161" t="s">
        <v>27</v>
      </c>
      <c r="AJ161" t="s">
        <v>28</v>
      </c>
    </row>
    <row r="162" spans="1:36">
      <c r="A162" t="s">
        <v>1216</v>
      </c>
      <c r="B162" t="s">
        <v>1217</v>
      </c>
      <c r="C162">
        <v>1906208</v>
      </c>
      <c r="D162">
        <v>1907012</v>
      </c>
      <c r="E162">
        <v>1</v>
      </c>
      <c r="F162" t="s">
        <v>105</v>
      </c>
      <c r="G162" t="s">
        <v>1218</v>
      </c>
      <c r="H162" t="s">
        <v>1219</v>
      </c>
      <c r="I162" t="s">
        <v>790</v>
      </c>
      <c r="J162">
        <v>113</v>
      </c>
      <c r="K162">
        <v>2512</v>
      </c>
      <c r="L162">
        <v>2513</v>
      </c>
      <c r="M162" s="6">
        <v>-0.559713635360228</v>
      </c>
      <c r="N162" s="4">
        <f t="shared" si="42"/>
        <v>0</v>
      </c>
      <c r="O162" s="4">
        <f t="shared" si="47"/>
        <v>0</v>
      </c>
      <c r="P162" s="4">
        <f t="shared" si="50"/>
        <v>0</v>
      </c>
      <c r="Q162" s="4">
        <f t="shared" si="35"/>
        <v>0</v>
      </c>
      <c r="R162" s="4">
        <f t="shared" si="36"/>
        <v>0</v>
      </c>
      <c r="S162" s="4">
        <f t="shared" si="43"/>
        <v>0</v>
      </c>
      <c r="T162" s="4">
        <f t="shared" si="48"/>
        <v>1</v>
      </c>
      <c r="U162" s="4">
        <f t="shared" si="46"/>
        <v>0</v>
      </c>
      <c r="V162" s="4">
        <f t="shared" si="49"/>
        <v>0</v>
      </c>
      <c r="W162" s="4">
        <f t="shared" si="45"/>
        <v>0</v>
      </c>
      <c r="X162" s="4">
        <f t="shared" si="44"/>
        <v>1</v>
      </c>
      <c r="Y162" s="7">
        <v>1.40276741362752E-23</v>
      </c>
      <c r="Z162">
        <v>435</v>
      </c>
      <c r="AA162" t="s">
        <v>1220</v>
      </c>
      <c r="AB162" t="s">
        <v>1221</v>
      </c>
      <c r="AC162">
        <v>1906272</v>
      </c>
      <c r="AD162">
        <v>1906706</v>
      </c>
      <c r="AE162">
        <v>-1</v>
      </c>
      <c r="AF162" t="s">
        <v>1222</v>
      </c>
      <c r="AG162" t="s">
        <v>1223</v>
      </c>
      <c r="AH162" t="s">
        <v>1220</v>
      </c>
      <c r="AI162" t="s">
        <v>27</v>
      </c>
      <c r="AJ162" t="s">
        <v>28</v>
      </c>
    </row>
    <row r="163" spans="1:36">
      <c r="A163" t="s">
        <v>1224</v>
      </c>
      <c r="B163" t="s">
        <v>1225</v>
      </c>
      <c r="C163">
        <v>2831121</v>
      </c>
      <c r="D163">
        <v>2831885</v>
      </c>
      <c r="E163">
        <v>1</v>
      </c>
      <c r="F163" t="s">
        <v>105</v>
      </c>
      <c r="G163" t="s">
        <v>1226</v>
      </c>
      <c r="H163" t="s">
        <v>1227</v>
      </c>
      <c r="I163" t="s">
        <v>790</v>
      </c>
      <c r="J163">
        <v>114</v>
      </c>
      <c r="K163">
        <v>3949</v>
      </c>
      <c r="L163">
        <v>3950</v>
      </c>
      <c r="M163" s="6">
        <v>0.65629957843767395</v>
      </c>
      <c r="N163" s="4">
        <f t="shared" si="42"/>
        <v>1</v>
      </c>
      <c r="O163" s="4">
        <f t="shared" si="47"/>
        <v>0</v>
      </c>
      <c r="P163" s="4">
        <f t="shared" si="50"/>
        <v>0</v>
      </c>
      <c r="Q163" s="4">
        <f t="shared" si="35"/>
        <v>0</v>
      </c>
      <c r="R163" s="4">
        <f t="shared" si="36"/>
        <v>0</v>
      </c>
      <c r="S163" s="4">
        <f t="shared" si="43"/>
        <v>0</v>
      </c>
      <c r="T163" s="4">
        <f t="shared" si="48"/>
        <v>1</v>
      </c>
      <c r="U163" s="4">
        <f t="shared" si="46"/>
        <v>0</v>
      </c>
      <c r="V163" s="4">
        <f t="shared" si="49"/>
        <v>0</v>
      </c>
      <c r="W163" s="4">
        <f t="shared" si="45"/>
        <v>0</v>
      </c>
      <c r="X163" s="4">
        <f t="shared" si="44"/>
        <v>1</v>
      </c>
      <c r="Y163" s="7">
        <v>1.60010292970594E-34</v>
      </c>
      <c r="Z163">
        <v>657</v>
      </c>
      <c r="AA163" t="s">
        <v>1228</v>
      </c>
      <c r="AB163" t="s">
        <v>1229</v>
      </c>
      <c r="AC163">
        <v>2831124</v>
      </c>
      <c r="AD163">
        <v>2831780</v>
      </c>
      <c r="AE163">
        <v>-1</v>
      </c>
      <c r="AF163" t="s">
        <v>1230</v>
      </c>
      <c r="AG163" t="s">
        <v>1231</v>
      </c>
      <c r="AH163" t="s">
        <v>1228</v>
      </c>
      <c r="AI163" t="s">
        <v>27</v>
      </c>
      <c r="AJ163" t="s">
        <v>28</v>
      </c>
    </row>
    <row r="164" spans="1:36">
      <c r="A164" t="s">
        <v>1232</v>
      </c>
      <c r="B164" t="s">
        <v>1233</v>
      </c>
      <c r="C164">
        <v>159149</v>
      </c>
      <c r="D164">
        <v>159778</v>
      </c>
      <c r="E164">
        <v>-1</v>
      </c>
      <c r="F164" t="s">
        <v>4293</v>
      </c>
      <c r="G164" t="s">
        <v>1234</v>
      </c>
      <c r="H164" t="s">
        <v>1235</v>
      </c>
      <c r="I164" t="s">
        <v>790</v>
      </c>
      <c r="J164">
        <v>115</v>
      </c>
      <c r="K164">
        <v>221</v>
      </c>
      <c r="L164">
        <v>222</v>
      </c>
      <c r="M164" s="6">
        <v>7.9344921760152495E-2</v>
      </c>
      <c r="N164" s="4">
        <f t="shared" si="42"/>
        <v>1</v>
      </c>
      <c r="O164" s="4">
        <f t="shared" si="47"/>
        <v>0</v>
      </c>
      <c r="P164" s="4">
        <f t="shared" si="50"/>
        <v>0</v>
      </c>
      <c r="Q164" s="4">
        <f t="shared" si="35"/>
        <v>0</v>
      </c>
      <c r="R164" s="4">
        <f t="shared" si="36"/>
        <v>0</v>
      </c>
      <c r="S164" s="4">
        <f t="shared" si="43"/>
        <v>0</v>
      </c>
      <c r="T164" s="4">
        <f t="shared" si="48"/>
        <v>1</v>
      </c>
      <c r="U164" s="4">
        <f t="shared" si="46"/>
        <v>0</v>
      </c>
      <c r="V164" s="4">
        <f t="shared" si="49"/>
        <v>0</v>
      </c>
      <c r="W164" s="4">
        <f t="shared" si="45"/>
        <v>0</v>
      </c>
      <c r="X164" s="4">
        <f t="shared" si="44"/>
        <v>1</v>
      </c>
      <c r="Y164" s="6">
        <v>0.194514362081424</v>
      </c>
      <c r="Z164">
        <v>597</v>
      </c>
      <c r="AA164" t="s">
        <v>1236</v>
      </c>
      <c r="AB164" t="s">
        <v>1237</v>
      </c>
      <c r="AC164">
        <v>159182</v>
      </c>
      <c r="AD164">
        <v>159778</v>
      </c>
      <c r="AE164">
        <v>1</v>
      </c>
      <c r="AF164" t="s">
        <v>1238</v>
      </c>
      <c r="AG164" t="s">
        <v>1239</v>
      </c>
      <c r="AH164" t="s">
        <v>1236</v>
      </c>
      <c r="AI164" t="s">
        <v>93</v>
      </c>
      <c r="AJ164" t="s">
        <v>94</v>
      </c>
    </row>
    <row r="165" spans="1:36">
      <c r="A165" t="s">
        <v>1240</v>
      </c>
      <c r="B165" t="s">
        <v>1241</v>
      </c>
      <c r="C165">
        <v>2138041</v>
      </c>
      <c r="D165">
        <v>2139052</v>
      </c>
      <c r="E165">
        <v>1</v>
      </c>
      <c r="F165" t="s">
        <v>4293</v>
      </c>
      <c r="G165" t="s">
        <v>1242</v>
      </c>
      <c r="H165" t="s">
        <v>1243</v>
      </c>
      <c r="I165" t="s">
        <v>790</v>
      </c>
      <c r="J165">
        <v>116</v>
      </c>
      <c r="K165">
        <v>2830</v>
      </c>
      <c r="L165">
        <v>2831</v>
      </c>
      <c r="M165" s="6">
        <v>0.71655042937246505</v>
      </c>
      <c r="N165" s="6">
        <f t="shared" si="42"/>
        <v>1</v>
      </c>
      <c r="O165" s="4">
        <f t="shared" si="47"/>
        <v>0</v>
      </c>
      <c r="P165" s="4">
        <f t="shared" si="50"/>
        <v>0</v>
      </c>
      <c r="Q165" s="4">
        <f t="shared" si="35"/>
        <v>0</v>
      </c>
      <c r="R165" s="4">
        <f t="shared" si="36"/>
        <v>0</v>
      </c>
      <c r="S165" s="4">
        <f t="shared" si="43"/>
        <v>0</v>
      </c>
      <c r="T165" s="4">
        <f t="shared" si="48"/>
        <v>1</v>
      </c>
      <c r="U165" s="4">
        <f t="shared" si="46"/>
        <v>0</v>
      </c>
      <c r="V165" s="4">
        <f t="shared" si="49"/>
        <v>0</v>
      </c>
      <c r="W165" s="4">
        <f t="shared" si="45"/>
        <v>0</v>
      </c>
      <c r="X165" s="4">
        <f t="shared" si="44"/>
        <v>1</v>
      </c>
      <c r="Y165" s="7">
        <v>1.1579389440768001E-43</v>
      </c>
      <c r="Z165">
        <v>185</v>
      </c>
      <c r="AA165" t="s">
        <v>1248</v>
      </c>
      <c r="AB165" t="s">
        <v>1249</v>
      </c>
      <c r="AC165">
        <v>2138868</v>
      </c>
      <c r="AD165">
        <v>2139092</v>
      </c>
      <c r="AE165">
        <v>-1</v>
      </c>
      <c r="AF165" t="s">
        <v>1250</v>
      </c>
      <c r="AG165" t="s">
        <v>1251</v>
      </c>
      <c r="AH165" t="s">
        <v>1248</v>
      </c>
      <c r="AI165" t="s">
        <v>27</v>
      </c>
      <c r="AJ165" t="s">
        <v>28</v>
      </c>
    </row>
    <row r="166" spans="1:36">
      <c r="A166" t="s">
        <v>1240</v>
      </c>
      <c r="B166" t="s">
        <v>1241</v>
      </c>
      <c r="C166">
        <v>2138041</v>
      </c>
      <c r="D166">
        <v>2139052</v>
      </c>
      <c r="E166">
        <v>1</v>
      </c>
      <c r="F166" t="s">
        <v>4293</v>
      </c>
      <c r="G166" t="s">
        <v>1242</v>
      </c>
      <c r="H166" t="s">
        <v>1243</v>
      </c>
      <c r="I166" t="s">
        <v>790</v>
      </c>
      <c r="J166">
        <v>116</v>
      </c>
      <c r="K166">
        <v>2830</v>
      </c>
      <c r="L166">
        <v>2829</v>
      </c>
      <c r="M166" s="6">
        <v>0.52628108909126403</v>
      </c>
      <c r="N166" s="6">
        <f t="shared" si="42"/>
        <v>1</v>
      </c>
      <c r="O166" s="4">
        <f t="shared" si="47"/>
        <v>0</v>
      </c>
      <c r="P166" s="4">
        <f t="shared" si="50"/>
        <v>0</v>
      </c>
      <c r="Q166" s="4">
        <f t="shared" si="35"/>
        <v>0</v>
      </c>
      <c r="R166" s="4">
        <f t="shared" si="36"/>
        <v>0</v>
      </c>
      <c r="S166" s="4">
        <f t="shared" si="43"/>
        <v>0</v>
      </c>
      <c r="T166" s="4">
        <f t="shared" si="48"/>
        <v>1</v>
      </c>
      <c r="U166" s="4">
        <f t="shared" si="46"/>
        <v>0</v>
      </c>
      <c r="V166" s="4">
        <f t="shared" si="49"/>
        <v>0</v>
      </c>
      <c r="W166" s="4">
        <f t="shared" si="45"/>
        <v>0</v>
      </c>
      <c r="X166" s="4">
        <f t="shared" si="44"/>
        <v>1</v>
      </c>
      <c r="Y166" s="7">
        <v>1.4459976960160601E-20</v>
      </c>
      <c r="Z166">
        <v>677</v>
      </c>
      <c r="AA166" t="s">
        <v>1244</v>
      </c>
      <c r="AB166" t="s">
        <v>1245</v>
      </c>
      <c r="AC166">
        <v>2138037</v>
      </c>
      <c r="AD166">
        <v>2138717</v>
      </c>
      <c r="AE166">
        <v>-1</v>
      </c>
      <c r="AF166" t="s">
        <v>1246</v>
      </c>
      <c r="AG166" t="s">
        <v>1247</v>
      </c>
      <c r="AH166" t="s">
        <v>1244</v>
      </c>
      <c r="AI166" t="s">
        <v>27</v>
      </c>
      <c r="AJ166" t="s">
        <v>28</v>
      </c>
    </row>
    <row r="167" spans="1:36">
      <c r="A167" t="s">
        <v>1252</v>
      </c>
      <c r="B167" t="s">
        <v>1253</v>
      </c>
      <c r="C167">
        <v>2664534</v>
      </c>
      <c r="D167">
        <v>2664730</v>
      </c>
      <c r="E167">
        <v>1</v>
      </c>
      <c r="F167" t="s">
        <v>19</v>
      </c>
      <c r="G167" t="s">
        <v>1254</v>
      </c>
      <c r="H167" t="s">
        <v>1255</v>
      </c>
      <c r="I167" t="s">
        <v>790</v>
      </c>
      <c r="J167">
        <v>117</v>
      </c>
      <c r="K167">
        <v>3685</v>
      </c>
      <c r="L167">
        <v>3686</v>
      </c>
      <c r="M167" s="6">
        <v>-0.216639314662711</v>
      </c>
      <c r="N167" s="4">
        <f t="shared" si="42"/>
        <v>0</v>
      </c>
      <c r="O167" s="4">
        <f t="shared" si="47"/>
        <v>0</v>
      </c>
      <c r="P167" s="4">
        <f t="shared" si="50"/>
        <v>0</v>
      </c>
      <c r="Q167" s="4">
        <f t="shared" si="35"/>
        <v>0</v>
      </c>
      <c r="R167" s="4">
        <f t="shared" si="36"/>
        <v>0</v>
      </c>
      <c r="S167" s="4">
        <f t="shared" si="43"/>
        <v>0</v>
      </c>
      <c r="T167" s="4">
        <f t="shared" si="48"/>
        <v>1</v>
      </c>
      <c r="U167" s="4">
        <f t="shared" si="46"/>
        <v>0</v>
      </c>
      <c r="V167" s="4">
        <f t="shared" si="49"/>
        <v>0</v>
      </c>
      <c r="W167" s="4">
        <f t="shared" si="45"/>
        <v>0</v>
      </c>
      <c r="X167" s="4">
        <f t="shared" si="44"/>
        <v>1</v>
      </c>
      <c r="Y167" s="6">
        <v>3.4464637379097299E-4</v>
      </c>
      <c r="Z167">
        <v>158</v>
      </c>
      <c r="AA167" t="s">
        <v>1256</v>
      </c>
      <c r="AB167" t="s">
        <v>1257</v>
      </c>
      <c r="AC167">
        <v>2664573</v>
      </c>
      <c r="AD167">
        <v>2665391</v>
      </c>
      <c r="AE167">
        <v>-1</v>
      </c>
      <c r="AF167" t="s">
        <v>1258</v>
      </c>
      <c r="AG167" t="s">
        <v>1259</v>
      </c>
      <c r="AH167" t="s">
        <v>1256</v>
      </c>
      <c r="AI167" t="s">
        <v>1260</v>
      </c>
      <c r="AJ167" t="s">
        <v>1261</v>
      </c>
    </row>
    <row r="168" spans="1:36">
      <c r="A168" t="s">
        <v>1262</v>
      </c>
      <c r="B168" t="s">
        <v>1263</v>
      </c>
      <c r="C168">
        <v>417763</v>
      </c>
      <c r="D168">
        <v>418267</v>
      </c>
      <c r="E168">
        <v>-1</v>
      </c>
      <c r="F168" t="s">
        <v>19</v>
      </c>
      <c r="G168" t="s">
        <v>1264</v>
      </c>
      <c r="H168" t="s">
        <v>1265</v>
      </c>
      <c r="I168" t="s">
        <v>790</v>
      </c>
      <c r="J168">
        <v>118</v>
      </c>
      <c r="K168">
        <v>503</v>
      </c>
      <c r="L168">
        <v>504</v>
      </c>
      <c r="M168" s="6">
        <v>0.33937447534762299</v>
      </c>
      <c r="N168" s="4">
        <f t="shared" si="42"/>
        <v>1</v>
      </c>
      <c r="O168" s="4">
        <f t="shared" si="47"/>
        <v>0</v>
      </c>
      <c r="P168" s="4">
        <f t="shared" si="50"/>
        <v>0</v>
      </c>
      <c r="Q168" s="4">
        <f t="shared" si="35"/>
        <v>0</v>
      </c>
      <c r="R168" s="4">
        <f t="shared" si="36"/>
        <v>0</v>
      </c>
      <c r="S168" s="4">
        <f t="shared" si="43"/>
        <v>0</v>
      </c>
      <c r="T168" s="4">
        <f t="shared" si="48"/>
        <v>1</v>
      </c>
      <c r="U168" s="4">
        <f t="shared" si="46"/>
        <v>0</v>
      </c>
      <c r="V168" s="4">
        <f t="shared" si="49"/>
        <v>0</v>
      </c>
      <c r="W168" s="4">
        <f t="shared" si="45"/>
        <v>0</v>
      </c>
      <c r="X168" s="4">
        <f t="shared" si="44"/>
        <v>1</v>
      </c>
      <c r="Y168" s="7">
        <v>1.12571808571335E-8</v>
      </c>
      <c r="Z168">
        <v>275</v>
      </c>
      <c r="AA168" t="s">
        <v>1266</v>
      </c>
      <c r="AB168" t="s">
        <v>1267</v>
      </c>
      <c r="AC168">
        <v>417993</v>
      </c>
      <c r="AD168">
        <v>419747</v>
      </c>
      <c r="AE168">
        <v>1</v>
      </c>
      <c r="AF168" t="s">
        <v>1268</v>
      </c>
      <c r="AG168" t="s">
        <v>1269</v>
      </c>
      <c r="AH168" t="s">
        <v>1266</v>
      </c>
      <c r="AI168" t="s">
        <v>27</v>
      </c>
      <c r="AJ168" t="s">
        <v>28</v>
      </c>
    </row>
    <row r="169" spans="1:36">
      <c r="A169" t="s">
        <v>1270</v>
      </c>
      <c r="B169" t="s">
        <v>1271</v>
      </c>
      <c r="C169">
        <v>844073</v>
      </c>
      <c r="D169">
        <v>844595</v>
      </c>
      <c r="E169">
        <v>-1</v>
      </c>
      <c r="F169" t="s">
        <v>19</v>
      </c>
      <c r="G169" t="s">
        <v>1272</v>
      </c>
      <c r="H169" t="s">
        <v>1273</v>
      </c>
      <c r="I169" t="s">
        <v>790</v>
      </c>
      <c r="J169">
        <v>119</v>
      </c>
      <c r="K169">
        <v>1083</v>
      </c>
      <c r="L169">
        <v>1085</v>
      </c>
      <c r="M169" s="6">
        <v>0.513414940826873</v>
      </c>
      <c r="N169" s="4">
        <f t="shared" si="42"/>
        <v>1</v>
      </c>
      <c r="O169" s="4">
        <f t="shared" si="47"/>
        <v>0</v>
      </c>
      <c r="P169" s="4">
        <f t="shared" si="50"/>
        <v>0</v>
      </c>
      <c r="Q169" s="4">
        <f t="shared" si="35"/>
        <v>0</v>
      </c>
      <c r="R169" s="4">
        <f t="shared" si="36"/>
        <v>0</v>
      </c>
      <c r="S169" s="4">
        <f t="shared" si="43"/>
        <v>0</v>
      </c>
      <c r="T169" s="4">
        <f t="shared" si="48"/>
        <v>1</v>
      </c>
      <c r="U169" s="4">
        <f t="shared" si="46"/>
        <v>0</v>
      </c>
      <c r="V169" s="4">
        <f t="shared" si="49"/>
        <v>0</v>
      </c>
      <c r="W169" s="4">
        <f t="shared" si="45"/>
        <v>0</v>
      </c>
      <c r="X169" s="4">
        <f t="shared" si="44"/>
        <v>1</v>
      </c>
      <c r="Y169" s="7">
        <v>1.7119873517721501E-19</v>
      </c>
      <c r="Z169">
        <v>343</v>
      </c>
      <c r="AA169" t="s">
        <v>1278</v>
      </c>
      <c r="AB169" t="s">
        <v>1279</v>
      </c>
      <c r="AC169">
        <v>844253</v>
      </c>
      <c r="AD169">
        <v>844645</v>
      </c>
      <c r="AE169">
        <v>1</v>
      </c>
      <c r="AF169" t="s">
        <v>1280</v>
      </c>
      <c r="AG169" t="s">
        <v>1281</v>
      </c>
      <c r="AH169" t="s">
        <v>1278</v>
      </c>
      <c r="AI169" t="s">
        <v>27</v>
      </c>
      <c r="AJ169" t="s">
        <v>28</v>
      </c>
    </row>
    <row r="170" spans="1:36">
      <c r="A170" t="s">
        <v>1270</v>
      </c>
      <c r="B170" t="s">
        <v>1271</v>
      </c>
      <c r="C170">
        <v>844073</v>
      </c>
      <c r="D170">
        <v>844595</v>
      </c>
      <c r="E170">
        <v>-1</v>
      </c>
      <c r="F170" t="s">
        <v>19</v>
      </c>
      <c r="G170" t="s">
        <v>1272</v>
      </c>
      <c r="H170" t="s">
        <v>1273</v>
      </c>
      <c r="I170" t="s">
        <v>790</v>
      </c>
      <c r="J170">
        <v>119</v>
      </c>
      <c r="K170">
        <v>1083</v>
      </c>
      <c r="L170">
        <v>1084</v>
      </c>
      <c r="M170" s="6">
        <v>0.24383322556613099</v>
      </c>
      <c r="N170" s="4">
        <f t="shared" si="42"/>
        <v>1</v>
      </c>
      <c r="O170" s="4">
        <f t="shared" si="47"/>
        <v>0</v>
      </c>
      <c r="P170" s="4">
        <f t="shared" si="50"/>
        <v>0</v>
      </c>
      <c r="Q170" s="4">
        <f t="shared" ref="Q170:Q233" si="51">IF(I170="SigD",1,0)</f>
        <v>0</v>
      </c>
      <c r="R170" s="4">
        <f t="shared" si="36"/>
        <v>0</v>
      </c>
      <c r="S170" s="4">
        <f t="shared" si="43"/>
        <v>0</v>
      </c>
      <c r="T170" s="4">
        <f t="shared" si="48"/>
        <v>1</v>
      </c>
      <c r="U170" s="4">
        <f t="shared" si="46"/>
        <v>0</v>
      </c>
      <c r="V170" s="4">
        <f t="shared" si="49"/>
        <v>0</v>
      </c>
      <c r="W170" s="4">
        <f t="shared" si="45"/>
        <v>0</v>
      </c>
      <c r="X170" s="4">
        <f t="shared" si="44"/>
        <v>1</v>
      </c>
      <c r="Y170" s="7">
        <v>5.3063092312994803E-5</v>
      </c>
      <c r="Z170">
        <v>138</v>
      </c>
      <c r="AA170" t="s">
        <v>1274</v>
      </c>
      <c r="AB170" t="s">
        <v>1275</v>
      </c>
      <c r="AC170">
        <v>844097</v>
      </c>
      <c r="AD170">
        <v>844234</v>
      </c>
      <c r="AE170">
        <v>1</v>
      </c>
      <c r="AF170" t="s">
        <v>1276</v>
      </c>
      <c r="AG170" t="s">
        <v>1277</v>
      </c>
      <c r="AH170" t="s">
        <v>1274</v>
      </c>
      <c r="AI170" t="s">
        <v>27</v>
      </c>
      <c r="AJ170" t="s">
        <v>28</v>
      </c>
    </row>
    <row r="171" spans="1:36">
      <c r="A171" t="s">
        <v>1282</v>
      </c>
      <c r="B171" t="s">
        <v>1283</v>
      </c>
      <c r="C171">
        <v>1603592</v>
      </c>
      <c r="D171">
        <v>1604734</v>
      </c>
      <c r="E171">
        <v>-1</v>
      </c>
      <c r="F171" t="s">
        <v>144</v>
      </c>
      <c r="G171" t="s">
        <v>1284</v>
      </c>
      <c r="H171" t="s">
        <v>1285</v>
      </c>
      <c r="I171" t="s">
        <v>44</v>
      </c>
      <c r="J171">
        <v>120</v>
      </c>
      <c r="K171">
        <v>2174</v>
      </c>
      <c r="L171">
        <v>2176</v>
      </c>
      <c r="M171" s="6">
        <v>0.71080549463714104</v>
      </c>
      <c r="N171" s="4">
        <f t="shared" si="42"/>
        <v>1</v>
      </c>
      <c r="O171" s="4">
        <f t="shared" si="47"/>
        <v>1</v>
      </c>
      <c r="P171" s="4">
        <f t="shared" si="50"/>
        <v>0</v>
      </c>
      <c r="Q171" s="4">
        <f t="shared" si="51"/>
        <v>0</v>
      </c>
      <c r="R171" s="4">
        <f t="shared" ref="R171:R234" si="52">IF(I171="SigH",1,0)</f>
        <v>0</v>
      </c>
      <c r="S171" s="4">
        <f t="shared" si="43"/>
        <v>0</v>
      </c>
      <c r="T171" s="4">
        <f t="shared" si="48"/>
        <v>0</v>
      </c>
      <c r="U171" s="4">
        <f t="shared" si="46"/>
        <v>0</v>
      </c>
      <c r="V171" s="4">
        <f t="shared" si="49"/>
        <v>0</v>
      </c>
      <c r="W171" s="4">
        <f t="shared" si="45"/>
        <v>0</v>
      </c>
      <c r="X171" s="4">
        <f t="shared" si="44"/>
        <v>1</v>
      </c>
      <c r="Y171" s="7">
        <v>1.08671332935993E-42</v>
      </c>
      <c r="Z171">
        <v>930</v>
      </c>
      <c r="AA171" t="s">
        <v>1286</v>
      </c>
      <c r="AB171" t="s">
        <v>1287</v>
      </c>
      <c r="AC171">
        <v>1603779</v>
      </c>
      <c r="AD171">
        <v>1604708</v>
      </c>
      <c r="AE171">
        <v>1</v>
      </c>
      <c r="AF171" t="s">
        <v>1288</v>
      </c>
      <c r="AG171" t="s">
        <v>1289</v>
      </c>
      <c r="AH171" t="s">
        <v>1286</v>
      </c>
      <c r="AI171" t="s">
        <v>1290</v>
      </c>
      <c r="AJ171" t="s">
        <v>1291</v>
      </c>
    </row>
    <row r="172" spans="1:36">
      <c r="A172" t="s">
        <v>1292</v>
      </c>
      <c r="B172" t="s">
        <v>1293</v>
      </c>
      <c r="C172">
        <v>71190</v>
      </c>
      <c r="D172">
        <v>71799</v>
      </c>
      <c r="E172">
        <v>-1</v>
      </c>
      <c r="F172" t="s">
        <v>144</v>
      </c>
      <c r="G172" t="s">
        <v>1294</v>
      </c>
      <c r="H172" t="s">
        <v>1295</v>
      </c>
      <c r="I172" t="s">
        <v>790</v>
      </c>
      <c r="J172">
        <v>121</v>
      </c>
      <c r="K172">
        <v>103</v>
      </c>
      <c r="L172">
        <v>102</v>
      </c>
      <c r="M172" s="6">
        <v>0.685558251745638</v>
      </c>
      <c r="N172" s="4">
        <f t="shared" si="42"/>
        <v>1</v>
      </c>
      <c r="O172" s="4">
        <f t="shared" si="47"/>
        <v>0</v>
      </c>
      <c r="P172" s="4">
        <f t="shared" si="50"/>
        <v>0</v>
      </c>
      <c r="Q172" s="4">
        <f t="shared" si="51"/>
        <v>0</v>
      </c>
      <c r="R172" s="4">
        <f t="shared" si="52"/>
        <v>0</v>
      </c>
      <c r="S172" s="4">
        <f t="shared" si="43"/>
        <v>0</v>
      </c>
      <c r="T172" s="4">
        <f t="shared" si="48"/>
        <v>1</v>
      </c>
      <c r="U172" s="4">
        <f t="shared" si="46"/>
        <v>0</v>
      </c>
      <c r="V172" s="4">
        <f t="shared" si="49"/>
        <v>0</v>
      </c>
      <c r="W172" s="4">
        <f t="shared" si="45"/>
        <v>0</v>
      </c>
      <c r="X172" s="4">
        <f t="shared" si="44"/>
        <v>1</v>
      </c>
      <c r="Y172" s="7">
        <v>1.10240474844628E-38</v>
      </c>
      <c r="Z172">
        <v>610</v>
      </c>
      <c r="AA172" t="s">
        <v>1296</v>
      </c>
      <c r="AB172" t="s">
        <v>1297</v>
      </c>
      <c r="AC172">
        <v>70538</v>
      </c>
      <c r="AD172">
        <v>73021</v>
      </c>
      <c r="AE172">
        <v>1</v>
      </c>
      <c r="AF172" t="s">
        <v>1298</v>
      </c>
      <c r="AG172" t="s">
        <v>1299</v>
      </c>
      <c r="AH172" t="s">
        <v>1296</v>
      </c>
      <c r="AI172" t="s">
        <v>766</v>
      </c>
      <c r="AJ172" t="s">
        <v>767</v>
      </c>
    </row>
    <row r="173" spans="1:36">
      <c r="A173" t="s">
        <v>1300</v>
      </c>
      <c r="B173" t="s">
        <v>1301</v>
      </c>
      <c r="C173">
        <v>2104902</v>
      </c>
      <c r="D173">
        <v>2106408</v>
      </c>
      <c r="E173">
        <v>1</v>
      </c>
      <c r="F173" t="s">
        <v>105</v>
      </c>
      <c r="G173" t="s">
        <v>1302</v>
      </c>
      <c r="H173" t="s">
        <v>1303</v>
      </c>
      <c r="I173" t="s">
        <v>790</v>
      </c>
      <c r="J173">
        <v>122</v>
      </c>
      <c r="K173">
        <v>2780</v>
      </c>
      <c r="L173">
        <v>2781</v>
      </c>
      <c r="M173" s="6">
        <v>-0.62866346519731298</v>
      </c>
      <c r="N173" s="4">
        <f t="shared" si="42"/>
        <v>0</v>
      </c>
      <c r="O173" s="4">
        <f t="shared" si="47"/>
        <v>0</v>
      </c>
      <c r="P173" s="4">
        <f t="shared" si="50"/>
        <v>0</v>
      </c>
      <c r="Q173" s="4">
        <f t="shared" si="51"/>
        <v>0</v>
      </c>
      <c r="R173" s="4">
        <f t="shared" si="52"/>
        <v>0</v>
      </c>
      <c r="S173" s="4">
        <f t="shared" si="43"/>
        <v>0</v>
      </c>
      <c r="T173" s="4">
        <f t="shared" si="48"/>
        <v>1</v>
      </c>
      <c r="U173" s="4">
        <f t="shared" si="46"/>
        <v>0</v>
      </c>
      <c r="V173" s="4">
        <f t="shared" si="49"/>
        <v>0</v>
      </c>
      <c r="W173" s="4">
        <f t="shared" si="45"/>
        <v>0</v>
      </c>
      <c r="X173" s="4">
        <f t="shared" si="44"/>
        <v>1</v>
      </c>
      <c r="Y173" s="7">
        <v>5.3813846063288902E-31</v>
      </c>
      <c r="Z173">
        <v>1338</v>
      </c>
      <c r="AA173" t="s">
        <v>1304</v>
      </c>
      <c r="AB173" t="s">
        <v>1305</v>
      </c>
      <c r="AC173">
        <v>2104934</v>
      </c>
      <c r="AD173">
        <v>2106271</v>
      </c>
      <c r="AE173">
        <v>-1</v>
      </c>
      <c r="AF173" t="s">
        <v>1306</v>
      </c>
      <c r="AG173" t="s">
        <v>1307</v>
      </c>
      <c r="AH173" t="s">
        <v>1304</v>
      </c>
      <c r="AI173" t="s">
        <v>180</v>
      </c>
      <c r="AJ173" t="s">
        <v>181</v>
      </c>
    </row>
    <row r="174" spans="1:36">
      <c r="A174" t="s">
        <v>1308</v>
      </c>
      <c r="B174" t="s">
        <v>1309</v>
      </c>
      <c r="C174">
        <v>3816846</v>
      </c>
      <c r="D174">
        <v>3817724</v>
      </c>
      <c r="E174">
        <v>-1</v>
      </c>
      <c r="F174" t="s">
        <v>4299</v>
      </c>
      <c r="G174" t="s">
        <v>1310</v>
      </c>
      <c r="H174" t="s">
        <v>1311</v>
      </c>
      <c r="I174" t="s">
        <v>790</v>
      </c>
      <c r="J174">
        <v>123</v>
      </c>
      <c r="K174">
        <v>5332</v>
      </c>
      <c r="L174">
        <v>5331</v>
      </c>
      <c r="M174" s="6">
        <v>0.84883232203587</v>
      </c>
      <c r="N174" s="4">
        <f t="shared" si="42"/>
        <v>1</v>
      </c>
      <c r="O174" s="4">
        <f t="shared" si="47"/>
        <v>0</v>
      </c>
      <c r="P174" s="4">
        <f t="shared" si="50"/>
        <v>0</v>
      </c>
      <c r="Q174" s="4">
        <f t="shared" si="51"/>
        <v>0</v>
      </c>
      <c r="R174" s="4">
        <f t="shared" si="52"/>
        <v>0</v>
      </c>
      <c r="S174" s="4">
        <f t="shared" si="43"/>
        <v>0</v>
      </c>
      <c r="T174" s="4">
        <f t="shared" si="48"/>
        <v>1</v>
      </c>
      <c r="U174" s="4">
        <f t="shared" ref="U174:U205" si="53">IF(I174="SigGF",1,0)</f>
        <v>0</v>
      </c>
      <c r="V174" s="4">
        <f t="shared" si="49"/>
        <v>0</v>
      </c>
      <c r="W174" s="4">
        <f t="shared" si="45"/>
        <v>0</v>
      </c>
      <c r="X174" s="4">
        <f t="shared" si="44"/>
        <v>1</v>
      </c>
      <c r="Y174" s="7">
        <v>7.0375293364999801E-76</v>
      </c>
      <c r="Z174">
        <v>879</v>
      </c>
      <c r="AA174" t="s">
        <v>1312</v>
      </c>
      <c r="AB174" t="s">
        <v>1313</v>
      </c>
      <c r="AC174">
        <v>3816654</v>
      </c>
      <c r="AD174">
        <v>3817850</v>
      </c>
      <c r="AE174">
        <v>1</v>
      </c>
      <c r="AF174" t="s">
        <v>1314</v>
      </c>
      <c r="AG174" t="s">
        <v>1315</v>
      </c>
      <c r="AH174" t="s">
        <v>1316</v>
      </c>
      <c r="AI174" t="s">
        <v>946</v>
      </c>
      <c r="AJ174" t="s">
        <v>947</v>
      </c>
    </row>
    <row r="175" spans="1:36">
      <c r="A175" t="s">
        <v>1317</v>
      </c>
      <c r="B175" t="s">
        <v>1318</v>
      </c>
      <c r="C175">
        <v>1128482</v>
      </c>
      <c r="D175">
        <v>1129270</v>
      </c>
      <c r="E175">
        <v>1</v>
      </c>
      <c r="F175" t="s">
        <v>19</v>
      </c>
      <c r="G175" t="s">
        <v>1319</v>
      </c>
      <c r="H175" t="s">
        <v>1320</v>
      </c>
      <c r="I175" t="s">
        <v>790</v>
      </c>
      <c r="J175">
        <v>124</v>
      </c>
      <c r="K175">
        <v>1473</v>
      </c>
      <c r="L175">
        <v>1472</v>
      </c>
      <c r="M175" s="6">
        <v>-0.29559566742128002</v>
      </c>
      <c r="N175" s="4">
        <f t="shared" si="42"/>
        <v>0</v>
      </c>
      <c r="O175" s="4">
        <f t="shared" si="47"/>
        <v>0</v>
      </c>
      <c r="P175" s="4">
        <f t="shared" si="50"/>
        <v>0</v>
      </c>
      <c r="Q175" s="4">
        <f t="shared" si="51"/>
        <v>0</v>
      </c>
      <c r="R175" s="4">
        <f t="shared" si="52"/>
        <v>0</v>
      </c>
      <c r="S175" s="4">
        <f t="shared" si="43"/>
        <v>0</v>
      </c>
      <c r="T175" s="4">
        <f t="shared" si="48"/>
        <v>1</v>
      </c>
      <c r="U175" s="4">
        <f t="shared" si="53"/>
        <v>0</v>
      </c>
      <c r="V175" s="4">
        <f t="shared" si="49"/>
        <v>0</v>
      </c>
      <c r="W175" s="4">
        <f t="shared" si="45"/>
        <v>0</v>
      </c>
      <c r="X175" s="4">
        <f t="shared" si="44"/>
        <v>1</v>
      </c>
      <c r="Y175" s="7">
        <v>7.9618132303910995E-7</v>
      </c>
      <c r="Z175">
        <v>789</v>
      </c>
      <c r="AA175" t="s">
        <v>545</v>
      </c>
      <c r="AB175" t="s">
        <v>546</v>
      </c>
      <c r="AC175">
        <v>1128286</v>
      </c>
      <c r="AD175">
        <v>1129611</v>
      </c>
      <c r="AE175">
        <v>-1</v>
      </c>
      <c r="AF175" t="s">
        <v>547</v>
      </c>
      <c r="AG175" t="s">
        <v>548</v>
      </c>
      <c r="AH175" t="s">
        <v>545</v>
      </c>
      <c r="AI175" t="s">
        <v>549</v>
      </c>
      <c r="AJ175" t="s">
        <v>550</v>
      </c>
    </row>
    <row r="176" spans="1:36">
      <c r="A176" t="s">
        <v>1321</v>
      </c>
      <c r="B176" t="s">
        <v>1322</v>
      </c>
      <c r="C176">
        <v>3420519</v>
      </c>
      <c r="D176">
        <v>3421486</v>
      </c>
      <c r="E176">
        <v>1</v>
      </c>
      <c r="F176" t="s">
        <v>144</v>
      </c>
      <c r="G176" t="s">
        <v>1323</v>
      </c>
      <c r="H176" t="s">
        <v>1324</v>
      </c>
      <c r="I176" t="s">
        <v>1325</v>
      </c>
      <c r="J176">
        <v>125</v>
      </c>
      <c r="K176">
        <v>4767</v>
      </c>
      <c r="L176">
        <v>4769</v>
      </c>
      <c r="M176" s="6">
        <v>0.73327349439276002</v>
      </c>
      <c r="N176" s="4">
        <f t="shared" si="42"/>
        <v>1</v>
      </c>
      <c r="O176" s="4">
        <f t="shared" si="47"/>
        <v>0</v>
      </c>
      <c r="P176" s="4">
        <f t="shared" si="50"/>
        <v>0</v>
      </c>
      <c r="Q176" s="4">
        <f t="shared" si="51"/>
        <v>0</v>
      </c>
      <c r="R176" s="4">
        <f t="shared" si="52"/>
        <v>0</v>
      </c>
      <c r="S176" s="4">
        <f t="shared" si="43"/>
        <v>0</v>
      </c>
      <c r="T176" s="4">
        <f t="shared" si="48"/>
        <v>0</v>
      </c>
      <c r="U176" s="4">
        <f t="shared" si="53"/>
        <v>0</v>
      </c>
      <c r="V176" s="4">
        <f t="shared" si="49"/>
        <v>0</v>
      </c>
      <c r="W176" s="4">
        <f t="shared" si="45"/>
        <v>0</v>
      </c>
      <c r="X176" s="4">
        <f t="shared" si="44"/>
        <v>0</v>
      </c>
      <c r="Y176" s="7">
        <v>1.23090963875766E-46</v>
      </c>
      <c r="Z176">
        <v>22</v>
      </c>
      <c r="AA176" t="s">
        <v>1334</v>
      </c>
      <c r="AB176" t="s">
        <v>1335</v>
      </c>
      <c r="AC176">
        <v>3421465</v>
      </c>
      <c r="AD176">
        <v>3421605</v>
      </c>
      <c r="AE176">
        <v>-1</v>
      </c>
      <c r="AF176" t="s">
        <v>1336</v>
      </c>
      <c r="AG176" t="s">
        <v>1337</v>
      </c>
      <c r="AH176" t="s">
        <v>1334</v>
      </c>
      <c r="AI176" t="s">
        <v>210</v>
      </c>
      <c r="AJ176" t="s">
        <v>211</v>
      </c>
    </row>
    <row r="177" spans="1:36">
      <c r="A177" t="s">
        <v>1321</v>
      </c>
      <c r="B177" t="s">
        <v>1322</v>
      </c>
      <c r="C177">
        <v>3420519</v>
      </c>
      <c r="D177">
        <v>3421486</v>
      </c>
      <c r="E177">
        <v>1</v>
      </c>
      <c r="F177" t="s">
        <v>144</v>
      </c>
      <c r="G177" t="s">
        <v>1323</v>
      </c>
      <c r="H177" t="s">
        <v>1324</v>
      </c>
      <c r="I177" t="s">
        <v>1325</v>
      </c>
      <c r="J177">
        <v>125</v>
      </c>
      <c r="K177">
        <v>4767</v>
      </c>
      <c r="L177">
        <v>4768</v>
      </c>
      <c r="M177" s="6">
        <v>7.6401427420847101E-2</v>
      </c>
      <c r="N177" s="4">
        <f t="shared" si="42"/>
        <v>1</v>
      </c>
      <c r="O177" s="4">
        <f t="shared" si="47"/>
        <v>0</v>
      </c>
      <c r="P177" s="4">
        <f t="shared" si="50"/>
        <v>0</v>
      </c>
      <c r="Q177" s="4">
        <f t="shared" si="51"/>
        <v>0</v>
      </c>
      <c r="R177" s="4">
        <f t="shared" si="52"/>
        <v>0</v>
      </c>
      <c r="S177" s="4">
        <f t="shared" si="43"/>
        <v>0</v>
      </c>
      <c r="T177" s="4">
        <f t="shared" si="48"/>
        <v>0</v>
      </c>
      <c r="U177" s="4">
        <f t="shared" si="53"/>
        <v>0</v>
      </c>
      <c r="V177" s="4">
        <f t="shared" si="49"/>
        <v>0</v>
      </c>
      <c r="W177" s="4">
        <f t="shared" si="45"/>
        <v>0</v>
      </c>
      <c r="X177" s="4">
        <f t="shared" si="44"/>
        <v>0</v>
      </c>
      <c r="Y177" s="6">
        <v>0.21164032096980401</v>
      </c>
      <c r="Z177">
        <v>180</v>
      </c>
      <c r="AA177" t="s">
        <v>556</v>
      </c>
      <c r="AB177" t="s">
        <v>1331</v>
      </c>
      <c r="AC177">
        <v>3421169</v>
      </c>
      <c r="AD177">
        <v>3421348</v>
      </c>
      <c r="AE177">
        <v>-1</v>
      </c>
      <c r="AF177" t="s">
        <v>1332</v>
      </c>
      <c r="AG177" t="s">
        <v>1333</v>
      </c>
    </row>
    <row r="178" spans="1:36">
      <c r="A178" t="s">
        <v>1321</v>
      </c>
      <c r="B178" t="s">
        <v>1322</v>
      </c>
      <c r="C178">
        <v>3420519</v>
      </c>
      <c r="D178">
        <v>3421486</v>
      </c>
      <c r="E178">
        <v>1</v>
      </c>
      <c r="F178" t="s">
        <v>144</v>
      </c>
      <c r="G178" t="s">
        <v>1323</v>
      </c>
      <c r="H178" t="s">
        <v>1324</v>
      </c>
      <c r="I178" t="s">
        <v>1325</v>
      </c>
      <c r="J178">
        <v>125</v>
      </c>
      <c r="K178">
        <v>4767</v>
      </c>
      <c r="L178">
        <v>4766</v>
      </c>
      <c r="M178" s="6">
        <v>-8.1372361153255399E-2</v>
      </c>
      <c r="N178" s="4">
        <f t="shared" si="42"/>
        <v>0</v>
      </c>
      <c r="O178" s="4">
        <f t="shared" si="47"/>
        <v>0</v>
      </c>
      <c r="P178" s="4">
        <f t="shared" si="50"/>
        <v>0</v>
      </c>
      <c r="Q178" s="4">
        <f t="shared" si="51"/>
        <v>0</v>
      </c>
      <c r="R178" s="4">
        <f t="shared" si="52"/>
        <v>0</v>
      </c>
      <c r="S178" s="4">
        <f t="shared" si="43"/>
        <v>0</v>
      </c>
      <c r="T178" s="4">
        <f t="shared" si="48"/>
        <v>0</v>
      </c>
      <c r="U178" s="4">
        <f t="shared" si="53"/>
        <v>0</v>
      </c>
      <c r="V178" s="4">
        <f t="shared" si="49"/>
        <v>0</v>
      </c>
      <c r="W178" s="4">
        <f t="shared" si="45"/>
        <v>0</v>
      </c>
      <c r="X178" s="4">
        <f t="shared" si="44"/>
        <v>0</v>
      </c>
      <c r="Y178" s="6">
        <v>0.183321146041211</v>
      </c>
      <c r="Z178">
        <v>547</v>
      </c>
      <c r="AA178" t="s">
        <v>1326</v>
      </c>
      <c r="AB178" t="s">
        <v>1327</v>
      </c>
      <c r="AC178">
        <v>3419656</v>
      </c>
      <c r="AD178">
        <v>3421065</v>
      </c>
      <c r="AE178">
        <v>-1</v>
      </c>
      <c r="AF178" t="s">
        <v>1328</v>
      </c>
      <c r="AG178" t="s">
        <v>1329</v>
      </c>
      <c r="AH178" t="s">
        <v>1330</v>
      </c>
      <c r="AI178" t="s">
        <v>180</v>
      </c>
      <c r="AJ178" t="s">
        <v>181</v>
      </c>
    </row>
    <row r="179" spans="1:36">
      <c r="A179" t="s">
        <v>1338</v>
      </c>
      <c r="B179" t="s">
        <v>1339</v>
      </c>
      <c r="C179">
        <v>3717709</v>
      </c>
      <c r="D179">
        <v>3717906</v>
      </c>
      <c r="E179">
        <v>-1</v>
      </c>
      <c r="F179" t="s">
        <v>144</v>
      </c>
      <c r="G179" t="s">
        <v>1340</v>
      </c>
      <c r="H179" t="s">
        <v>1341</v>
      </c>
      <c r="I179" t="s">
        <v>716</v>
      </c>
      <c r="J179">
        <v>126</v>
      </c>
      <c r="K179">
        <v>5160</v>
      </c>
      <c r="L179">
        <v>5159</v>
      </c>
      <c r="M179" s="6">
        <v>0.60092819988141299</v>
      </c>
      <c r="N179" s="4">
        <f t="shared" si="42"/>
        <v>1</v>
      </c>
      <c r="O179" s="4">
        <f t="shared" si="47"/>
        <v>0</v>
      </c>
      <c r="P179" s="4">
        <f t="shared" si="50"/>
        <v>0</v>
      </c>
      <c r="Q179" s="4">
        <f t="shared" si="51"/>
        <v>0</v>
      </c>
      <c r="R179" s="4">
        <f t="shared" si="52"/>
        <v>0</v>
      </c>
      <c r="S179" s="4">
        <f t="shared" si="43"/>
        <v>0</v>
      </c>
      <c r="T179" s="4">
        <f t="shared" si="48"/>
        <v>0</v>
      </c>
      <c r="U179" s="4">
        <f t="shared" si="53"/>
        <v>0</v>
      </c>
      <c r="V179" s="4">
        <f t="shared" si="49"/>
        <v>1</v>
      </c>
      <c r="W179" s="4">
        <f t="shared" si="45"/>
        <v>0</v>
      </c>
      <c r="X179" s="4">
        <f t="shared" si="44"/>
        <v>1</v>
      </c>
      <c r="Y179" s="7">
        <v>8.52315591124749E-28</v>
      </c>
      <c r="Z179">
        <v>117</v>
      </c>
      <c r="AA179" t="s">
        <v>1342</v>
      </c>
      <c r="AB179" t="s">
        <v>1343</v>
      </c>
      <c r="AC179">
        <v>3717238</v>
      </c>
      <c r="AD179">
        <v>3717825</v>
      </c>
      <c r="AE179">
        <v>1</v>
      </c>
      <c r="AF179" t="s">
        <v>1344</v>
      </c>
      <c r="AG179" t="s">
        <v>1345</v>
      </c>
      <c r="AH179" t="s">
        <v>1342</v>
      </c>
      <c r="AI179" t="s">
        <v>210</v>
      </c>
      <c r="AJ179" t="s">
        <v>211</v>
      </c>
    </row>
    <row r="180" spans="1:36">
      <c r="A180" t="s">
        <v>1346</v>
      </c>
      <c r="B180" t="s">
        <v>1347</v>
      </c>
      <c r="C180">
        <v>2137815</v>
      </c>
      <c r="D180">
        <v>2138036</v>
      </c>
      <c r="E180">
        <v>-1</v>
      </c>
      <c r="F180" t="s">
        <v>105</v>
      </c>
      <c r="G180" t="s">
        <v>1348</v>
      </c>
      <c r="H180" t="s">
        <v>1349</v>
      </c>
      <c r="I180" t="s">
        <v>716</v>
      </c>
      <c r="J180">
        <v>127</v>
      </c>
      <c r="K180">
        <v>2827</v>
      </c>
      <c r="L180">
        <v>2828</v>
      </c>
      <c r="M180" s="6">
        <v>0.43167183745996701</v>
      </c>
      <c r="N180" s="4">
        <f t="shared" si="42"/>
        <v>1</v>
      </c>
      <c r="O180" s="4">
        <f t="shared" si="47"/>
        <v>0</v>
      </c>
      <c r="P180" s="4">
        <f t="shared" si="50"/>
        <v>0</v>
      </c>
      <c r="Q180" s="4">
        <f t="shared" si="51"/>
        <v>0</v>
      </c>
      <c r="R180" s="4">
        <f t="shared" si="52"/>
        <v>0</v>
      </c>
      <c r="S180" s="4">
        <f t="shared" si="43"/>
        <v>0</v>
      </c>
      <c r="T180" s="4">
        <f t="shared" si="48"/>
        <v>0</v>
      </c>
      <c r="U180" s="4">
        <f t="shared" si="53"/>
        <v>0</v>
      </c>
      <c r="V180" s="4">
        <f t="shared" si="49"/>
        <v>1</v>
      </c>
      <c r="W180" s="4">
        <f t="shared" si="45"/>
        <v>0</v>
      </c>
      <c r="X180" s="4">
        <f t="shared" si="44"/>
        <v>1</v>
      </c>
      <c r="Y180" s="7">
        <v>1.2314956261443699E-13</v>
      </c>
      <c r="Z180">
        <v>140</v>
      </c>
      <c r="AA180" t="s">
        <v>1350</v>
      </c>
      <c r="AB180" t="s">
        <v>1351</v>
      </c>
      <c r="AC180">
        <v>2137897</v>
      </c>
      <c r="AD180">
        <v>2138040</v>
      </c>
      <c r="AE180">
        <v>1</v>
      </c>
      <c r="AF180" t="s">
        <v>1352</v>
      </c>
      <c r="AG180" t="s">
        <v>1353</v>
      </c>
      <c r="AH180" t="s">
        <v>1350</v>
      </c>
      <c r="AI180" t="s">
        <v>27</v>
      </c>
      <c r="AJ180" t="s">
        <v>28</v>
      </c>
    </row>
    <row r="181" spans="1:36">
      <c r="A181" t="s">
        <v>1354</v>
      </c>
      <c r="B181" t="s">
        <v>1355</v>
      </c>
      <c r="C181">
        <v>3232483</v>
      </c>
      <c r="D181">
        <v>3234571</v>
      </c>
      <c r="E181">
        <v>-1</v>
      </c>
      <c r="F181" t="s">
        <v>19</v>
      </c>
      <c r="G181" t="s">
        <v>1356</v>
      </c>
      <c r="H181" t="s">
        <v>1357</v>
      </c>
      <c r="I181" t="s">
        <v>716</v>
      </c>
      <c r="J181">
        <v>128</v>
      </c>
      <c r="K181">
        <v>4499</v>
      </c>
      <c r="L181">
        <v>4500</v>
      </c>
      <c r="M181" s="6">
        <v>-0.168930816447634</v>
      </c>
      <c r="N181" s="4">
        <f t="shared" si="42"/>
        <v>0</v>
      </c>
      <c r="O181" s="4">
        <f t="shared" ref="O181:O212" si="54">IF(I181="SigA",1,0)</f>
        <v>0</v>
      </c>
      <c r="P181" s="4">
        <f t="shared" si="50"/>
        <v>0</v>
      </c>
      <c r="Q181" s="4">
        <f t="shared" si="51"/>
        <v>0</v>
      </c>
      <c r="R181" s="4">
        <f t="shared" si="52"/>
        <v>0</v>
      </c>
      <c r="S181" s="4">
        <f t="shared" si="43"/>
        <v>0</v>
      </c>
      <c r="T181" s="4">
        <f t="shared" si="48"/>
        <v>0</v>
      </c>
      <c r="U181" s="4">
        <f t="shared" si="53"/>
        <v>0</v>
      </c>
      <c r="V181" s="4">
        <f t="shared" si="49"/>
        <v>1</v>
      </c>
      <c r="W181" s="4">
        <f t="shared" si="45"/>
        <v>0</v>
      </c>
      <c r="X181" s="4">
        <f t="shared" si="44"/>
        <v>1</v>
      </c>
      <c r="Y181" s="6">
        <v>5.4734974089858598E-3</v>
      </c>
      <c r="Z181">
        <v>1179</v>
      </c>
      <c r="AA181" t="s">
        <v>1358</v>
      </c>
      <c r="AB181" t="s">
        <v>1359</v>
      </c>
      <c r="AC181">
        <v>3232640</v>
      </c>
      <c r="AD181">
        <v>3233818</v>
      </c>
      <c r="AE181">
        <v>1</v>
      </c>
      <c r="AF181" t="s">
        <v>1360</v>
      </c>
      <c r="AG181" t="s">
        <v>1361</v>
      </c>
      <c r="AH181" t="s">
        <v>1358</v>
      </c>
      <c r="AI181" t="s">
        <v>1362</v>
      </c>
      <c r="AJ181" t="s">
        <v>1363</v>
      </c>
    </row>
    <row r="182" spans="1:36">
      <c r="A182" t="s">
        <v>1354</v>
      </c>
      <c r="B182" t="s">
        <v>1355</v>
      </c>
      <c r="C182">
        <v>3232483</v>
      </c>
      <c r="D182">
        <v>3234571</v>
      </c>
      <c r="E182">
        <v>-1</v>
      </c>
      <c r="F182" t="s">
        <v>19</v>
      </c>
      <c r="G182" t="s">
        <v>1356</v>
      </c>
      <c r="H182" t="s">
        <v>1357</v>
      </c>
      <c r="I182" t="s">
        <v>716</v>
      </c>
      <c r="J182">
        <v>128</v>
      </c>
      <c r="K182">
        <v>4499</v>
      </c>
      <c r="L182">
        <v>4501</v>
      </c>
      <c r="M182" s="6">
        <v>-0.694283997685605</v>
      </c>
      <c r="N182" s="4">
        <f t="shared" si="42"/>
        <v>0</v>
      </c>
      <c r="O182" s="4">
        <f t="shared" si="54"/>
        <v>0</v>
      </c>
      <c r="P182" s="4">
        <f t="shared" si="50"/>
        <v>0</v>
      </c>
      <c r="Q182" s="4">
        <f t="shared" si="51"/>
        <v>0</v>
      </c>
      <c r="R182" s="4">
        <f t="shared" si="52"/>
        <v>0</v>
      </c>
      <c r="S182" s="4">
        <f t="shared" si="43"/>
        <v>0</v>
      </c>
      <c r="T182" s="4">
        <f t="shared" si="48"/>
        <v>0</v>
      </c>
      <c r="U182" s="4">
        <f t="shared" si="53"/>
        <v>0</v>
      </c>
      <c r="V182" s="4">
        <f t="shared" si="49"/>
        <v>1</v>
      </c>
      <c r="W182" s="4">
        <f t="shared" si="45"/>
        <v>0</v>
      </c>
      <c r="X182" s="4">
        <f t="shared" si="44"/>
        <v>1</v>
      </c>
      <c r="Y182" s="7">
        <v>5.0659101453595999E-40</v>
      </c>
      <c r="Z182">
        <v>661</v>
      </c>
      <c r="AA182" t="s">
        <v>1364</v>
      </c>
      <c r="AB182" t="s">
        <v>1365</v>
      </c>
      <c r="AC182">
        <v>3233911</v>
      </c>
      <c r="AD182">
        <v>3235785</v>
      </c>
      <c r="AE182">
        <v>1</v>
      </c>
      <c r="AF182" t="s">
        <v>1366</v>
      </c>
      <c r="AG182" t="s">
        <v>1367</v>
      </c>
      <c r="AH182" t="s">
        <v>1364</v>
      </c>
      <c r="AI182" t="s">
        <v>784</v>
      </c>
      <c r="AJ182" t="s">
        <v>1368</v>
      </c>
    </row>
    <row r="183" spans="1:36">
      <c r="A183" t="s">
        <v>1369</v>
      </c>
      <c r="B183" t="s">
        <v>1370</v>
      </c>
      <c r="C183">
        <v>3298930</v>
      </c>
      <c r="D183">
        <v>3299376</v>
      </c>
      <c r="E183">
        <v>1</v>
      </c>
      <c r="F183" t="s">
        <v>144</v>
      </c>
      <c r="G183" t="s">
        <v>1371</v>
      </c>
      <c r="H183" t="s">
        <v>1372</v>
      </c>
      <c r="I183" t="s">
        <v>716</v>
      </c>
      <c r="J183">
        <v>129</v>
      </c>
      <c r="K183">
        <v>4586</v>
      </c>
      <c r="L183">
        <v>4585</v>
      </c>
      <c r="M183" s="6">
        <v>0.52395204592174105</v>
      </c>
      <c r="N183" s="4">
        <f t="shared" si="42"/>
        <v>1</v>
      </c>
      <c r="O183" s="4">
        <f t="shared" si="54"/>
        <v>0</v>
      </c>
      <c r="P183" s="4">
        <f t="shared" si="50"/>
        <v>0</v>
      </c>
      <c r="Q183" s="4">
        <f t="shared" si="51"/>
        <v>0</v>
      </c>
      <c r="R183" s="4">
        <f t="shared" si="52"/>
        <v>0</v>
      </c>
      <c r="S183" s="4">
        <f t="shared" si="43"/>
        <v>0</v>
      </c>
      <c r="T183" s="4">
        <f t="shared" ref="T183:T214" si="55">IF(I183="SigEF",1,0)</f>
        <v>0</v>
      </c>
      <c r="U183" s="4">
        <f t="shared" si="53"/>
        <v>0</v>
      </c>
      <c r="V183" s="4">
        <f t="shared" ref="V183:V205" si="56">IF(I183="SigK",1,0)</f>
        <v>1</v>
      </c>
      <c r="W183" s="4">
        <f t="shared" si="45"/>
        <v>0</v>
      </c>
      <c r="X183" s="4">
        <f t="shared" si="44"/>
        <v>1</v>
      </c>
      <c r="Y183" s="7">
        <v>2.2795889949508101E-20</v>
      </c>
      <c r="Z183">
        <v>311</v>
      </c>
      <c r="AA183" t="s">
        <v>1373</v>
      </c>
      <c r="AB183" t="s">
        <v>1374</v>
      </c>
      <c r="AC183">
        <v>3298584</v>
      </c>
      <c r="AD183">
        <v>3299240</v>
      </c>
      <c r="AE183">
        <v>-1</v>
      </c>
      <c r="AF183" t="s">
        <v>1375</v>
      </c>
      <c r="AG183" t="s">
        <v>1376</v>
      </c>
      <c r="AH183" t="s">
        <v>1373</v>
      </c>
      <c r="AI183" t="s">
        <v>210</v>
      </c>
      <c r="AJ183" t="s">
        <v>211</v>
      </c>
    </row>
    <row r="184" spans="1:36">
      <c r="A184" t="s">
        <v>1369</v>
      </c>
      <c r="B184" t="s">
        <v>1370</v>
      </c>
      <c r="C184">
        <v>3298930</v>
      </c>
      <c r="D184">
        <v>3299376</v>
      </c>
      <c r="E184">
        <v>1</v>
      </c>
      <c r="F184" t="s">
        <v>144</v>
      </c>
      <c r="G184" t="s">
        <v>1371</v>
      </c>
      <c r="H184" t="s">
        <v>1372</v>
      </c>
      <c r="I184" t="s">
        <v>716</v>
      </c>
      <c r="J184">
        <v>129</v>
      </c>
      <c r="K184">
        <v>4586</v>
      </c>
      <c r="L184">
        <v>4587</v>
      </c>
      <c r="M184" s="6">
        <v>6.56777395513201E-2</v>
      </c>
      <c r="N184" s="4">
        <f t="shared" si="42"/>
        <v>1</v>
      </c>
      <c r="O184" s="4">
        <f t="shared" si="54"/>
        <v>0</v>
      </c>
      <c r="P184" s="4">
        <f t="shared" si="50"/>
        <v>0</v>
      </c>
      <c r="Q184" s="4">
        <f t="shared" si="51"/>
        <v>0</v>
      </c>
      <c r="R184" s="4">
        <f t="shared" si="52"/>
        <v>0</v>
      </c>
      <c r="S184" s="4">
        <f t="shared" si="43"/>
        <v>0</v>
      </c>
      <c r="T184" s="4">
        <f t="shared" si="55"/>
        <v>0</v>
      </c>
      <c r="U184" s="4">
        <f t="shared" si="53"/>
        <v>0</v>
      </c>
      <c r="V184" s="4">
        <f t="shared" si="56"/>
        <v>1</v>
      </c>
      <c r="W184" s="4">
        <f t="shared" si="45"/>
        <v>0</v>
      </c>
      <c r="X184" s="4">
        <f t="shared" si="44"/>
        <v>1</v>
      </c>
      <c r="Y184" s="6">
        <v>0.28311947928952003</v>
      </c>
      <c r="Z184">
        <v>33</v>
      </c>
      <c r="AA184" t="s">
        <v>1377</v>
      </c>
      <c r="AB184" t="s">
        <v>1378</v>
      </c>
      <c r="AC184">
        <v>3299344</v>
      </c>
      <c r="AD184">
        <v>3299664</v>
      </c>
      <c r="AE184">
        <v>-1</v>
      </c>
      <c r="AF184" t="s">
        <v>1379</v>
      </c>
      <c r="AG184" t="s">
        <v>1380</v>
      </c>
      <c r="AH184" t="s">
        <v>1377</v>
      </c>
      <c r="AI184" t="s">
        <v>27</v>
      </c>
      <c r="AJ184" t="s">
        <v>28</v>
      </c>
    </row>
    <row r="185" spans="1:36">
      <c r="A185" t="s">
        <v>1381</v>
      </c>
      <c r="B185" t="s">
        <v>1382</v>
      </c>
      <c r="C185">
        <v>3299378</v>
      </c>
      <c r="D185">
        <v>3299588</v>
      </c>
      <c r="E185">
        <v>1</v>
      </c>
      <c r="F185" t="s">
        <v>105</v>
      </c>
      <c r="G185" t="s">
        <v>1383</v>
      </c>
      <c r="H185" t="s">
        <v>1384</v>
      </c>
      <c r="I185" t="s">
        <v>716</v>
      </c>
      <c r="J185">
        <v>130</v>
      </c>
      <c r="K185">
        <v>4588</v>
      </c>
      <c r="L185">
        <v>4587</v>
      </c>
      <c r="M185" s="6">
        <v>-0.11290507783715401</v>
      </c>
      <c r="N185" s="4">
        <f t="shared" si="42"/>
        <v>0</v>
      </c>
      <c r="O185" s="4">
        <f t="shared" si="54"/>
        <v>0</v>
      </c>
      <c r="P185" s="4">
        <f t="shared" si="50"/>
        <v>0</v>
      </c>
      <c r="Q185" s="4">
        <f t="shared" si="51"/>
        <v>0</v>
      </c>
      <c r="R185" s="4">
        <f t="shared" si="52"/>
        <v>0</v>
      </c>
      <c r="S185" s="4">
        <f t="shared" si="43"/>
        <v>0</v>
      </c>
      <c r="T185" s="4">
        <f t="shared" si="55"/>
        <v>0</v>
      </c>
      <c r="U185" s="4">
        <f t="shared" si="53"/>
        <v>0</v>
      </c>
      <c r="V185" s="4">
        <f t="shared" si="56"/>
        <v>1</v>
      </c>
      <c r="W185" s="4">
        <f t="shared" si="45"/>
        <v>0</v>
      </c>
      <c r="X185" s="4">
        <f t="shared" si="44"/>
        <v>1</v>
      </c>
      <c r="Y185" s="6">
        <v>6.4447089142145794E-2</v>
      </c>
      <c r="Z185">
        <v>211</v>
      </c>
      <c r="AA185" t="s">
        <v>1377</v>
      </c>
      <c r="AB185" t="s">
        <v>1378</v>
      </c>
      <c r="AC185">
        <v>3299344</v>
      </c>
      <c r="AD185">
        <v>3299664</v>
      </c>
      <c r="AE185">
        <v>-1</v>
      </c>
      <c r="AF185" t="s">
        <v>1379</v>
      </c>
      <c r="AG185" t="s">
        <v>1380</v>
      </c>
      <c r="AH185" t="s">
        <v>1377</v>
      </c>
      <c r="AI185" t="s">
        <v>27</v>
      </c>
      <c r="AJ185" t="s">
        <v>28</v>
      </c>
    </row>
    <row r="186" spans="1:36">
      <c r="A186" t="s">
        <v>1385</v>
      </c>
      <c r="B186" t="s">
        <v>1386</v>
      </c>
      <c r="C186">
        <v>3733968</v>
      </c>
      <c r="D186">
        <v>3734142</v>
      </c>
      <c r="E186">
        <v>-1</v>
      </c>
      <c r="F186" t="s">
        <v>19</v>
      </c>
      <c r="G186" t="s">
        <v>1387</v>
      </c>
      <c r="H186" t="s">
        <v>1388</v>
      </c>
      <c r="I186" t="s">
        <v>716</v>
      </c>
      <c r="J186">
        <v>131</v>
      </c>
      <c r="K186">
        <v>5190</v>
      </c>
      <c r="L186">
        <v>5189</v>
      </c>
      <c r="M186" s="6">
        <v>-0.10880748846525</v>
      </c>
      <c r="N186" s="4">
        <f t="shared" si="42"/>
        <v>0</v>
      </c>
      <c r="O186" s="4">
        <f t="shared" si="54"/>
        <v>0</v>
      </c>
      <c r="P186" s="4">
        <f t="shared" si="50"/>
        <v>0</v>
      </c>
      <c r="Q186" s="4">
        <f t="shared" si="51"/>
        <v>0</v>
      </c>
      <c r="R186" s="4">
        <f t="shared" si="52"/>
        <v>0</v>
      </c>
      <c r="S186" s="4">
        <f t="shared" si="43"/>
        <v>0</v>
      </c>
      <c r="T186" s="4">
        <f t="shared" si="55"/>
        <v>0</v>
      </c>
      <c r="U186" s="4">
        <f t="shared" si="53"/>
        <v>0</v>
      </c>
      <c r="V186" s="4">
        <f t="shared" si="56"/>
        <v>1</v>
      </c>
      <c r="W186" s="4">
        <f t="shared" si="45"/>
        <v>0</v>
      </c>
      <c r="X186" s="4">
        <f t="shared" si="44"/>
        <v>1</v>
      </c>
      <c r="Y186" s="6">
        <v>7.4821331797748705E-2</v>
      </c>
      <c r="Z186">
        <v>175</v>
      </c>
      <c r="AA186" t="s">
        <v>138</v>
      </c>
      <c r="AB186" t="s">
        <v>139</v>
      </c>
      <c r="AC186">
        <v>3733852</v>
      </c>
      <c r="AD186">
        <v>3735462</v>
      </c>
      <c r="AE186">
        <v>1</v>
      </c>
      <c r="AF186" t="s">
        <v>140</v>
      </c>
      <c r="AG186" t="s">
        <v>141</v>
      </c>
      <c r="AH186" t="s">
        <v>138</v>
      </c>
      <c r="AI186" t="s">
        <v>27</v>
      </c>
      <c r="AJ186" t="s">
        <v>28</v>
      </c>
    </row>
    <row r="187" spans="1:36">
      <c r="A187" t="s">
        <v>1389</v>
      </c>
      <c r="B187" t="s">
        <v>1390</v>
      </c>
      <c r="C187">
        <v>3372473</v>
      </c>
      <c r="D187">
        <v>3372739</v>
      </c>
      <c r="E187">
        <v>-1</v>
      </c>
      <c r="F187" t="s">
        <v>105</v>
      </c>
      <c r="G187" t="s">
        <v>1391</v>
      </c>
      <c r="H187" t="s">
        <v>1392</v>
      </c>
      <c r="I187" t="s">
        <v>716</v>
      </c>
      <c r="J187">
        <v>132</v>
      </c>
      <c r="K187">
        <v>4697</v>
      </c>
      <c r="L187">
        <v>4698</v>
      </c>
      <c r="M187" s="6">
        <v>0.77564732124057401</v>
      </c>
      <c r="N187" s="4">
        <f t="shared" si="42"/>
        <v>1</v>
      </c>
      <c r="O187" s="4">
        <f t="shared" si="54"/>
        <v>0</v>
      </c>
      <c r="P187" s="4">
        <f t="shared" si="50"/>
        <v>0</v>
      </c>
      <c r="Q187" s="4">
        <f t="shared" si="51"/>
        <v>0</v>
      </c>
      <c r="R187" s="4">
        <f t="shared" si="52"/>
        <v>0</v>
      </c>
      <c r="S187" s="4">
        <f t="shared" si="43"/>
        <v>0</v>
      </c>
      <c r="T187" s="4">
        <f t="shared" si="55"/>
        <v>0</v>
      </c>
      <c r="U187" s="4">
        <f t="shared" si="53"/>
        <v>0</v>
      </c>
      <c r="V187" s="4">
        <f t="shared" si="56"/>
        <v>1</v>
      </c>
      <c r="W187" s="4">
        <f t="shared" si="45"/>
        <v>0</v>
      </c>
      <c r="X187" s="4">
        <f t="shared" si="44"/>
        <v>1</v>
      </c>
      <c r="Y187" s="7">
        <v>2.7289456071431699E-55</v>
      </c>
      <c r="Z187">
        <v>147</v>
      </c>
      <c r="AA187" t="s">
        <v>1393</v>
      </c>
      <c r="AB187" t="s">
        <v>1394</v>
      </c>
      <c r="AC187">
        <v>3372569</v>
      </c>
      <c r="AD187">
        <v>3372715</v>
      </c>
      <c r="AE187">
        <v>1</v>
      </c>
      <c r="AF187" t="s">
        <v>1395</v>
      </c>
      <c r="AG187" t="s">
        <v>1396</v>
      </c>
      <c r="AH187" t="s">
        <v>1393</v>
      </c>
      <c r="AI187" t="s">
        <v>27</v>
      </c>
      <c r="AJ187" t="s">
        <v>28</v>
      </c>
    </row>
    <row r="188" spans="1:36">
      <c r="A188" t="s">
        <v>1397</v>
      </c>
      <c r="B188" t="s">
        <v>1398</v>
      </c>
      <c r="C188">
        <v>3373649</v>
      </c>
      <c r="D188">
        <v>3374171</v>
      </c>
      <c r="E188">
        <v>-1</v>
      </c>
      <c r="F188" t="s">
        <v>19</v>
      </c>
      <c r="G188" t="s">
        <v>1399</v>
      </c>
      <c r="H188" t="s">
        <v>1400</v>
      </c>
      <c r="I188" t="s">
        <v>716</v>
      </c>
      <c r="J188">
        <v>133</v>
      </c>
      <c r="K188">
        <v>4701</v>
      </c>
      <c r="L188">
        <v>4703</v>
      </c>
      <c r="M188" s="6">
        <v>0.79463701797366304</v>
      </c>
      <c r="N188" s="4">
        <f t="shared" si="42"/>
        <v>1</v>
      </c>
      <c r="O188" s="4">
        <f t="shared" si="54"/>
        <v>0</v>
      </c>
      <c r="P188" s="4">
        <f t="shared" si="50"/>
        <v>0</v>
      </c>
      <c r="Q188" s="4">
        <f t="shared" si="51"/>
        <v>0</v>
      </c>
      <c r="R188" s="4">
        <f t="shared" si="52"/>
        <v>0</v>
      </c>
      <c r="S188" s="4">
        <f t="shared" si="43"/>
        <v>0</v>
      </c>
      <c r="T188" s="4">
        <f t="shared" si="55"/>
        <v>0</v>
      </c>
      <c r="U188" s="4">
        <f t="shared" si="53"/>
        <v>0</v>
      </c>
      <c r="V188" s="4">
        <f t="shared" si="56"/>
        <v>1</v>
      </c>
      <c r="W188" s="4">
        <f t="shared" si="45"/>
        <v>0</v>
      </c>
      <c r="X188" s="4">
        <f t="shared" si="44"/>
        <v>1</v>
      </c>
      <c r="Y188" s="7">
        <v>8.2178710857164597E-60</v>
      </c>
      <c r="Z188">
        <v>171</v>
      </c>
      <c r="AA188" t="s">
        <v>1405</v>
      </c>
      <c r="AB188" t="s">
        <v>1406</v>
      </c>
      <c r="AC188">
        <v>3374001</v>
      </c>
      <c r="AD188">
        <v>3374333</v>
      </c>
      <c r="AE188">
        <v>1</v>
      </c>
      <c r="AF188" t="s">
        <v>1407</v>
      </c>
      <c r="AG188" t="s">
        <v>1408</v>
      </c>
      <c r="AH188" t="s">
        <v>1405</v>
      </c>
      <c r="AI188" t="s">
        <v>210</v>
      </c>
      <c r="AJ188" t="s">
        <v>211</v>
      </c>
    </row>
    <row r="189" spans="1:36">
      <c r="A189" t="s">
        <v>1397</v>
      </c>
      <c r="B189" t="s">
        <v>1398</v>
      </c>
      <c r="C189">
        <v>3373649</v>
      </c>
      <c r="D189">
        <v>3374171</v>
      </c>
      <c r="E189">
        <v>-1</v>
      </c>
      <c r="F189" t="s">
        <v>19</v>
      </c>
      <c r="G189" t="s">
        <v>1399</v>
      </c>
      <c r="H189" t="s">
        <v>1400</v>
      </c>
      <c r="I189" t="s">
        <v>716</v>
      </c>
      <c r="J189">
        <v>133</v>
      </c>
      <c r="K189">
        <v>4701</v>
      </c>
      <c r="L189">
        <v>4702</v>
      </c>
      <c r="M189" s="6">
        <v>0.77827902986544495</v>
      </c>
      <c r="N189" s="4">
        <f t="shared" si="42"/>
        <v>1</v>
      </c>
      <c r="O189" s="4">
        <f t="shared" si="54"/>
        <v>0</v>
      </c>
      <c r="P189" s="4">
        <f t="shared" si="50"/>
        <v>0</v>
      </c>
      <c r="Q189" s="4">
        <f t="shared" si="51"/>
        <v>0</v>
      </c>
      <c r="R189" s="4">
        <f t="shared" si="52"/>
        <v>0</v>
      </c>
      <c r="S189" s="4">
        <f t="shared" si="43"/>
        <v>0</v>
      </c>
      <c r="T189" s="4">
        <f t="shared" si="55"/>
        <v>0</v>
      </c>
      <c r="U189" s="4">
        <f t="shared" si="53"/>
        <v>0</v>
      </c>
      <c r="V189" s="4">
        <f t="shared" si="56"/>
        <v>1</v>
      </c>
      <c r="W189" s="4">
        <f t="shared" si="45"/>
        <v>0</v>
      </c>
      <c r="X189" s="4">
        <f t="shared" si="44"/>
        <v>1</v>
      </c>
      <c r="Y189" s="7">
        <v>6.8594484248100699E-56</v>
      </c>
      <c r="Z189">
        <v>246</v>
      </c>
      <c r="AA189" t="s">
        <v>1401</v>
      </c>
      <c r="AB189" t="s">
        <v>1402</v>
      </c>
      <c r="AC189">
        <v>3373743</v>
      </c>
      <c r="AD189">
        <v>3373988</v>
      </c>
      <c r="AE189">
        <v>1</v>
      </c>
      <c r="AF189" t="s">
        <v>1403</v>
      </c>
      <c r="AG189" t="s">
        <v>1404</v>
      </c>
      <c r="AH189" t="s">
        <v>1401</v>
      </c>
      <c r="AI189" t="s">
        <v>27</v>
      </c>
      <c r="AJ189" t="s">
        <v>28</v>
      </c>
    </row>
    <row r="190" spans="1:36">
      <c r="A190" t="s">
        <v>1409</v>
      </c>
      <c r="B190" t="s">
        <v>1410</v>
      </c>
      <c r="C190">
        <v>525021</v>
      </c>
      <c r="D190">
        <v>528076</v>
      </c>
      <c r="E190">
        <v>-1</v>
      </c>
      <c r="F190" t="s">
        <v>4299</v>
      </c>
      <c r="G190" t="s">
        <v>1411</v>
      </c>
      <c r="H190" t="s">
        <v>1412</v>
      </c>
      <c r="I190" t="s">
        <v>716</v>
      </c>
      <c r="J190">
        <v>134</v>
      </c>
      <c r="K190">
        <v>655</v>
      </c>
      <c r="L190">
        <v>656</v>
      </c>
      <c r="M190" s="6">
        <v>-0.54471465506759997</v>
      </c>
      <c r="N190" s="4">
        <f t="shared" si="42"/>
        <v>0</v>
      </c>
      <c r="O190" s="4">
        <f t="shared" si="54"/>
        <v>0</v>
      </c>
      <c r="P190" s="4">
        <f t="shared" si="50"/>
        <v>0</v>
      </c>
      <c r="Q190" s="4">
        <f t="shared" si="51"/>
        <v>0</v>
      </c>
      <c r="R190" s="4">
        <f t="shared" si="52"/>
        <v>0</v>
      </c>
      <c r="S190" s="4">
        <f t="shared" si="43"/>
        <v>0</v>
      </c>
      <c r="T190" s="4">
        <f t="shared" si="55"/>
        <v>0</v>
      </c>
      <c r="U190" s="4">
        <f t="shared" si="53"/>
        <v>0</v>
      </c>
      <c r="V190" s="4">
        <f t="shared" si="56"/>
        <v>1</v>
      </c>
      <c r="W190" s="4">
        <f t="shared" si="45"/>
        <v>0</v>
      </c>
      <c r="X190" s="4">
        <f t="shared" si="44"/>
        <v>1</v>
      </c>
      <c r="Y190" s="7">
        <v>3.4711702433744401E-22</v>
      </c>
      <c r="Z190">
        <v>444</v>
      </c>
      <c r="AA190" t="s">
        <v>1417</v>
      </c>
      <c r="AB190" t="s">
        <v>1418</v>
      </c>
      <c r="AC190">
        <v>525206</v>
      </c>
      <c r="AD190">
        <v>525649</v>
      </c>
      <c r="AE190">
        <v>1</v>
      </c>
      <c r="AF190" t="s">
        <v>1419</v>
      </c>
      <c r="AG190" t="s">
        <v>1420</v>
      </c>
      <c r="AH190" t="s">
        <v>1417</v>
      </c>
      <c r="AI190" t="s">
        <v>27</v>
      </c>
      <c r="AJ190" t="s">
        <v>28</v>
      </c>
    </row>
    <row r="191" spans="1:36">
      <c r="A191" t="s">
        <v>1409</v>
      </c>
      <c r="B191" t="s">
        <v>1410</v>
      </c>
      <c r="C191">
        <v>525021</v>
      </c>
      <c r="D191">
        <v>528076</v>
      </c>
      <c r="E191">
        <v>-1</v>
      </c>
      <c r="F191" t="s">
        <v>4299</v>
      </c>
      <c r="G191" t="s">
        <v>1411</v>
      </c>
      <c r="H191" t="s">
        <v>1412</v>
      </c>
      <c r="I191" t="s">
        <v>716</v>
      </c>
      <c r="J191">
        <v>134</v>
      </c>
      <c r="K191">
        <v>655</v>
      </c>
      <c r="L191">
        <v>657</v>
      </c>
      <c r="M191" s="6">
        <v>-0.61304426345041496</v>
      </c>
      <c r="N191" s="4">
        <f t="shared" si="42"/>
        <v>0</v>
      </c>
      <c r="O191" s="4">
        <f t="shared" si="54"/>
        <v>0</v>
      </c>
      <c r="P191" s="4">
        <f t="shared" si="50"/>
        <v>0</v>
      </c>
      <c r="Q191" s="4">
        <f t="shared" si="51"/>
        <v>0</v>
      </c>
      <c r="R191" s="4">
        <f t="shared" si="52"/>
        <v>0</v>
      </c>
      <c r="S191" s="4">
        <f t="shared" si="43"/>
        <v>0</v>
      </c>
      <c r="T191" s="4">
        <f t="shared" si="55"/>
        <v>0</v>
      </c>
      <c r="U191" s="4">
        <f t="shared" si="53"/>
        <v>0</v>
      </c>
      <c r="V191" s="4">
        <f t="shared" si="56"/>
        <v>1</v>
      </c>
      <c r="W191" s="4">
        <f t="shared" si="45"/>
        <v>0</v>
      </c>
      <c r="X191" s="4">
        <f t="shared" si="44"/>
        <v>1</v>
      </c>
      <c r="Y191" s="7">
        <v>3.7299723550527999E-29</v>
      </c>
      <c r="Z191">
        <v>2160</v>
      </c>
      <c r="AA191" t="s">
        <v>1421</v>
      </c>
      <c r="AB191" t="s">
        <v>1422</v>
      </c>
      <c r="AC191">
        <v>525743</v>
      </c>
      <c r="AD191">
        <v>527902</v>
      </c>
      <c r="AE191">
        <v>1</v>
      </c>
      <c r="AF191" t="s">
        <v>1423</v>
      </c>
      <c r="AG191" t="s">
        <v>1424</v>
      </c>
      <c r="AH191" t="s">
        <v>1421</v>
      </c>
      <c r="AI191" t="s">
        <v>27</v>
      </c>
      <c r="AJ191" t="s">
        <v>28</v>
      </c>
    </row>
    <row r="192" spans="1:36">
      <c r="A192" t="s">
        <v>1409</v>
      </c>
      <c r="B192" t="s">
        <v>1410</v>
      </c>
      <c r="C192">
        <v>525021</v>
      </c>
      <c r="D192">
        <v>528076</v>
      </c>
      <c r="E192">
        <v>-1</v>
      </c>
      <c r="F192" t="s">
        <v>4299</v>
      </c>
      <c r="G192" t="s">
        <v>1411</v>
      </c>
      <c r="H192" t="s">
        <v>1412</v>
      </c>
      <c r="I192" t="s">
        <v>716</v>
      </c>
      <c r="J192">
        <v>134</v>
      </c>
      <c r="K192">
        <v>655</v>
      </c>
      <c r="L192">
        <v>654</v>
      </c>
      <c r="M192" s="6">
        <v>-0.73185286516847403</v>
      </c>
      <c r="N192" s="4">
        <f t="shared" si="42"/>
        <v>0</v>
      </c>
      <c r="O192" s="4">
        <f t="shared" si="54"/>
        <v>0</v>
      </c>
      <c r="P192" s="4">
        <f t="shared" si="50"/>
        <v>0</v>
      </c>
      <c r="Q192" s="4">
        <f t="shared" si="51"/>
        <v>0</v>
      </c>
      <c r="R192" s="4">
        <f t="shared" si="52"/>
        <v>0</v>
      </c>
      <c r="S192" s="4">
        <f t="shared" si="43"/>
        <v>0</v>
      </c>
      <c r="T192" s="4">
        <f t="shared" si="55"/>
        <v>0</v>
      </c>
      <c r="U192" s="4">
        <f t="shared" si="53"/>
        <v>0</v>
      </c>
      <c r="V192" s="4">
        <f t="shared" si="56"/>
        <v>1</v>
      </c>
      <c r="W192" s="4">
        <f t="shared" si="45"/>
        <v>0</v>
      </c>
      <c r="X192" s="4">
        <f t="shared" si="44"/>
        <v>1</v>
      </c>
      <c r="Y192" s="7">
        <v>2.2464651062953702E-46</v>
      </c>
      <c r="Z192">
        <v>202</v>
      </c>
      <c r="AA192" t="s">
        <v>1413</v>
      </c>
      <c r="AB192" t="s">
        <v>1414</v>
      </c>
      <c r="AC192">
        <v>524782</v>
      </c>
      <c r="AD192">
        <v>525222</v>
      </c>
      <c r="AE192">
        <v>1</v>
      </c>
      <c r="AF192" t="s">
        <v>1415</v>
      </c>
      <c r="AG192" t="s">
        <v>1416</v>
      </c>
      <c r="AH192" t="s">
        <v>1413</v>
      </c>
      <c r="AI192" t="s">
        <v>27</v>
      </c>
      <c r="AJ192" t="s">
        <v>28</v>
      </c>
    </row>
    <row r="193" spans="1:36">
      <c r="A193" t="s">
        <v>1425</v>
      </c>
      <c r="B193" t="s">
        <v>1426</v>
      </c>
      <c r="C193">
        <v>1399409</v>
      </c>
      <c r="D193">
        <v>1400187</v>
      </c>
      <c r="E193">
        <v>1</v>
      </c>
      <c r="F193" t="s">
        <v>19</v>
      </c>
      <c r="G193" t="s">
        <v>1427</v>
      </c>
      <c r="H193" t="s">
        <v>1428</v>
      </c>
      <c r="I193" t="s">
        <v>716</v>
      </c>
      <c r="J193">
        <v>135</v>
      </c>
      <c r="K193">
        <v>1882</v>
      </c>
      <c r="L193">
        <v>1881</v>
      </c>
      <c r="M193" s="6">
        <v>0.84084970563549499</v>
      </c>
      <c r="N193" s="4">
        <f t="shared" si="42"/>
        <v>1</v>
      </c>
      <c r="O193" s="4">
        <f t="shared" si="54"/>
        <v>0</v>
      </c>
      <c r="P193" s="4">
        <f t="shared" ref="P193:P224" si="57">IF(I193="SigB",1,0)</f>
        <v>0</v>
      </c>
      <c r="Q193" s="4">
        <f t="shared" si="51"/>
        <v>0</v>
      </c>
      <c r="R193" s="4">
        <f t="shared" si="52"/>
        <v>0</v>
      </c>
      <c r="S193" s="4">
        <f t="shared" si="43"/>
        <v>0</v>
      </c>
      <c r="T193" s="4">
        <f t="shared" si="55"/>
        <v>0</v>
      </c>
      <c r="U193" s="4">
        <f t="shared" si="53"/>
        <v>0</v>
      </c>
      <c r="V193" s="4">
        <f t="shared" si="56"/>
        <v>1</v>
      </c>
      <c r="W193" s="4">
        <f t="shared" si="45"/>
        <v>0</v>
      </c>
      <c r="X193" s="4">
        <f t="shared" si="44"/>
        <v>1</v>
      </c>
      <c r="Y193" s="7">
        <v>3.83826011070675E-73</v>
      </c>
      <c r="Z193">
        <v>688</v>
      </c>
      <c r="AA193" t="s">
        <v>1429</v>
      </c>
      <c r="AB193" t="s">
        <v>1430</v>
      </c>
      <c r="AC193">
        <v>1398975</v>
      </c>
      <c r="AD193">
        <v>1400096</v>
      </c>
      <c r="AE193">
        <v>-1</v>
      </c>
      <c r="AF193" t="s">
        <v>1431</v>
      </c>
      <c r="AG193" t="s">
        <v>1432</v>
      </c>
      <c r="AH193" t="s">
        <v>1429</v>
      </c>
      <c r="AI193" t="s">
        <v>27</v>
      </c>
      <c r="AJ193" t="s">
        <v>28</v>
      </c>
    </row>
    <row r="194" spans="1:36">
      <c r="A194" t="s">
        <v>1433</v>
      </c>
      <c r="B194" t="s">
        <v>1434</v>
      </c>
      <c r="C194">
        <v>4167624</v>
      </c>
      <c r="D194">
        <v>4168153</v>
      </c>
      <c r="E194">
        <v>1</v>
      </c>
      <c r="F194" t="s">
        <v>105</v>
      </c>
      <c r="G194" t="s">
        <v>1435</v>
      </c>
      <c r="H194" t="s">
        <v>1436</v>
      </c>
      <c r="I194" t="s">
        <v>716</v>
      </c>
      <c r="J194">
        <v>136</v>
      </c>
      <c r="K194">
        <v>5798</v>
      </c>
      <c r="L194">
        <v>5797</v>
      </c>
      <c r="M194" s="6">
        <v>-0.26586375565089998</v>
      </c>
      <c r="N194" s="4">
        <f t="shared" ref="N194:N257" si="58">IF(M194&gt;0,1,0)</f>
        <v>0</v>
      </c>
      <c r="O194" s="4">
        <f t="shared" si="54"/>
        <v>0</v>
      </c>
      <c r="P194" s="4">
        <f t="shared" si="57"/>
        <v>0</v>
      </c>
      <c r="Q194" s="4">
        <f t="shared" si="51"/>
        <v>0</v>
      </c>
      <c r="R194" s="4">
        <f t="shared" si="52"/>
        <v>0</v>
      </c>
      <c r="S194" s="4">
        <f t="shared" ref="S194:S257" si="59">IF(I194="SigL",1,0)</f>
        <v>0</v>
      </c>
      <c r="T194" s="4">
        <f t="shared" si="55"/>
        <v>0</v>
      </c>
      <c r="U194" s="4">
        <f t="shared" si="53"/>
        <v>0</v>
      </c>
      <c r="V194" s="4">
        <f t="shared" si="56"/>
        <v>1</v>
      </c>
      <c r="W194" s="4">
        <f t="shared" si="45"/>
        <v>0</v>
      </c>
      <c r="X194" s="4">
        <f t="shared" ref="X194:X257" si="60">SUM(O194:W194)</f>
        <v>1</v>
      </c>
      <c r="Y194" s="7">
        <v>9.8706399577719596E-6</v>
      </c>
      <c r="Z194">
        <v>376</v>
      </c>
      <c r="AA194" t="s">
        <v>1437</v>
      </c>
      <c r="AB194" t="s">
        <v>1438</v>
      </c>
      <c r="AC194">
        <v>4167622</v>
      </c>
      <c r="AD194">
        <v>4167999</v>
      </c>
      <c r="AE194">
        <v>-1</v>
      </c>
      <c r="AF194" t="s">
        <v>1439</v>
      </c>
      <c r="AG194" t="s">
        <v>1440</v>
      </c>
      <c r="AH194" t="s">
        <v>1437</v>
      </c>
      <c r="AI194" t="s">
        <v>268</v>
      </c>
      <c r="AJ194" t="s">
        <v>269</v>
      </c>
    </row>
    <row r="195" spans="1:36">
      <c r="A195" t="s">
        <v>1441</v>
      </c>
      <c r="B195" t="s">
        <v>1442</v>
      </c>
      <c r="C195">
        <v>2408773</v>
      </c>
      <c r="D195">
        <v>2409563</v>
      </c>
      <c r="E195">
        <v>1</v>
      </c>
      <c r="F195" t="s">
        <v>19</v>
      </c>
      <c r="G195" t="s">
        <v>1443</v>
      </c>
      <c r="H195" t="s">
        <v>1444</v>
      </c>
      <c r="I195" t="s">
        <v>716</v>
      </c>
      <c r="J195">
        <v>137</v>
      </c>
      <c r="K195">
        <v>3289</v>
      </c>
      <c r="L195">
        <v>3288</v>
      </c>
      <c r="M195" s="6">
        <v>-0.76734368116597995</v>
      </c>
      <c r="N195" s="4">
        <f t="shared" si="58"/>
        <v>0</v>
      </c>
      <c r="O195" s="4">
        <f t="shared" si="54"/>
        <v>0</v>
      </c>
      <c r="P195" s="4">
        <f t="shared" si="57"/>
        <v>0</v>
      </c>
      <c r="Q195" s="4">
        <f t="shared" si="51"/>
        <v>0</v>
      </c>
      <c r="R195" s="4">
        <f t="shared" si="52"/>
        <v>0</v>
      </c>
      <c r="S195" s="4">
        <f t="shared" si="59"/>
        <v>0</v>
      </c>
      <c r="T195" s="4">
        <f t="shared" si="55"/>
        <v>0</v>
      </c>
      <c r="U195" s="4">
        <f t="shared" si="53"/>
        <v>0</v>
      </c>
      <c r="V195" s="4">
        <f t="shared" si="56"/>
        <v>1</v>
      </c>
      <c r="W195" s="4">
        <f t="shared" si="45"/>
        <v>0</v>
      </c>
      <c r="X195" s="4">
        <f t="shared" si="60"/>
        <v>1</v>
      </c>
      <c r="Y195" s="7">
        <v>1.8877975339150199E-53</v>
      </c>
      <c r="Z195">
        <v>691</v>
      </c>
      <c r="AA195" t="s">
        <v>1445</v>
      </c>
      <c r="AB195" t="s">
        <v>1446</v>
      </c>
      <c r="AC195">
        <v>2408405</v>
      </c>
      <c r="AD195">
        <v>2409463</v>
      </c>
      <c r="AE195">
        <v>-1</v>
      </c>
      <c r="AF195" t="s">
        <v>1447</v>
      </c>
      <c r="AG195" t="s">
        <v>1448</v>
      </c>
      <c r="AH195" t="s">
        <v>1445</v>
      </c>
      <c r="AI195" t="s">
        <v>27</v>
      </c>
      <c r="AJ195" t="s">
        <v>28</v>
      </c>
    </row>
    <row r="196" spans="1:36">
      <c r="A196" t="s">
        <v>1449</v>
      </c>
      <c r="B196" t="s">
        <v>1450</v>
      </c>
      <c r="C196">
        <v>234998</v>
      </c>
      <c r="D196">
        <v>235624</v>
      </c>
      <c r="E196">
        <v>1</v>
      </c>
      <c r="F196" t="s">
        <v>144</v>
      </c>
      <c r="G196" t="s">
        <v>1451</v>
      </c>
      <c r="H196" t="s">
        <v>1452</v>
      </c>
      <c r="I196" t="s">
        <v>716</v>
      </c>
      <c r="J196">
        <v>138</v>
      </c>
      <c r="K196">
        <v>298</v>
      </c>
      <c r="L196">
        <v>297</v>
      </c>
      <c r="M196" s="6">
        <v>-5.0958691169636701E-2</v>
      </c>
      <c r="N196" s="4">
        <f t="shared" si="58"/>
        <v>0</v>
      </c>
      <c r="O196" s="4">
        <f t="shared" si="54"/>
        <v>0</v>
      </c>
      <c r="P196" s="4">
        <f t="shared" si="57"/>
        <v>0</v>
      </c>
      <c r="Q196" s="4">
        <f t="shared" si="51"/>
        <v>0</v>
      </c>
      <c r="R196" s="4">
        <f t="shared" si="52"/>
        <v>0</v>
      </c>
      <c r="S196" s="4">
        <f t="shared" si="59"/>
        <v>0</v>
      </c>
      <c r="T196" s="4">
        <f t="shared" si="55"/>
        <v>0</v>
      </c>
      <c r="U196" s="4">
        <f t="shared" si="53"/>
        <v>0</v>
      </c>
      <c r="V196" s="4">
        <f t="shared" si="56"/>
        <v>1</v>
      </c>
      <c r="W196" s="4">
        <f t="shared" si="45"/>
        <v>0</v>
      </c>
      <c r="X196" s="4">
        <f t="shared" si="60"/>
        <v>1</v>
      </c>
      <c r="Y196" s="6">
        <v>0.40516425523629301</v>
      </c>
      <c r="Z196">
        <v>331</v>
      </c>
      <c r="AA196" t="s">
        <v>1453</v>
      </c>
      <c r="AB196" t="s">
        <v>1454</v>
      </c>
      <c r="AC196">
        <v>233994</v>
      </c>
      <c r="AD196">
        <v>235328</v>
      </c>
      <c r="AE196">
        <v>-1</v>
      </c>
      <c r="AF196" t="s">
        <v>1455</v>
      </c>
      <c r="AG196" t="s">
        <v>1456</v>
      </c>
      <c r="AH196" t="s">
        <v>1453</v>
      </c>
      <c r="AI196" t="s">
        <v>1457</v>
      </c>
      <c r="AJ196" t="s">
        <v>1458</v>
      </c>
    </row>
    <row r="197" spans="1:36">
      <c r="A197" t="s">
        <v>1459</v>
      </c>
      <c r="B197" t="s">
        <v>1460</v>
      </c>
      <c r="C197">
        <v>600907</v>
      </c>
      <c r="D197">
        <v>601740</v>
      </c>
      <c r="E197">
        <v>-1</v>
      </c>
      <c r="F197" t="s">
        <v>105</v>
      </c>
      <c r="G197" t="s">
        <v>1461</v>
      </c>
      <c r="H197" t="s">
        <v>1462</v>
      </c>
      <c r="I197" t="s">
        <v>716</v>
      </c>
      <c r="J197">
        <v>139</v>
      </c>
      <c r="K197">
        <v>769</v>
      </c>
      <c r="L197">
        <v>770</v>
      </c>
      <c r="M197" s="6">
        <v>0.65823831974361602</v>
      </c>
      <c r="N197" s="4">
        <f t="shared" si="58"/>
        <v>1</v>
      </c>
      <c r="O197" s="4">
        <f t="shared" si="54"/>
        <v>0</v>
      </c>
      <c r="P197" s="4">
        <f t="shared" si="57"/>
        <v>0</v>
      </c>
      <c r="Q197" s="4">
        <f t="shared" si="51"/>
        <v>0</v>
      </c>
      <c r="R197" s="4">
        <f t="shared" si="52"/>
        <v>0</v>
      </c>
      <c r="S197" s="4">
        <f t="shared" si="59"/>
        <v>0</v>
      </c>
      <c r="T197" s="4">
        <f t="shared" si="55"/>
        <v>0</v>
      </c>
      <c r="U197" s="4">
        <f t="shared" si="53"/>
        <v>0</v>
      </c>
      <c r="V197" s="4">
        <f t="shared" si="56"/>
        <v>1</v>
      </c>
      <c r="W197" s="4">
        <f t="shared" si="45"/>
        <v>0</v>
      </c>
      <c r="X197" s="4">
        <f t="shared" si="60"/>
        <v>1</v>
      </c>
      <c r="Y197" s="7">
        <v>8.7648516943086697E-35</v>
      </c>
      <c r="Z197">
        <v>708</v>
      </c>
      <c r="AA197" t="s">
        <v>1463</v>
      </c>
      <c r="AB197" t="s">
        <v>1464</v>
      </c>
      <c r="AC197">
        <v>601019</v>
      </c>
      <c r="AD197">
        <v>601726</v>
      </c>
      <c r="AE197">
        <v>1</v>
      </c>
      <c r="AF197" t="s">
        <v>1465</v>
      </c>
      <c r="AG197" t="s">
        <v>1466</v>
      </c>
      <c r="AH197" t="s">
        <v>1463</v>
      </c>
      <c r="AI197" t="s">
        <v>210</v>
      </c>
      <c r="AJ197" t="s">
        <v>211</v>
      </c>
    </row>
    <row r="198" spans="1:36">
      <c r="A198" t="s">
        <v>1467</v>
      </c>
      <c r="B198" t="s">
        <v>1468</v>
      </c>
      <c r="C198">
        <v>2593286</v>
      </c>
      <c r="D198">
        <v>2594087</v>
      </c>
      <c r="E198">
        <v>1</v>
      </c>
      <c r="F198" t="s">
        <v>356</v>
      </c>
      <c r="G198" t="s">
        <v>1469</v>
      </c>
      <c r="H198" t="s">
        <v>1470</v>
      </c>
      <c r="I198" t="s">
        <v>790</v>
      </c>
      <c r="J198">
        <v>140</v>
      </c>
      <c r="K198">
        <v>3576</v>
      </c>
      <c r="L198">
        <v>3575</v>
      </c>
      <c r="M198" s="6">
        <v>-0.36683479556464399</v>
      </c>
      <c r="N198" s="4">
        <f t="shared" si="58"/>
        <v>0</v>
      </c>
      <c r="O198" s="4">
        <f t="shared" si="54"/>
        <v>0</v>
      </c>
      <c r="P198" s="4">
        <f t="shared" si="57"/>
        <v>0</v>
      </c>
      <c r="Q198" s="4">
        <f t="shared" si="51"/>
        <v>0</v>
      </c>
      <c r="R198" s="4">
        <f t="shared" si="52"/>
        <v>0</v>
      </c>
      <c r="S198" s="4">
        <f t="shared" si="59"/>
        <v>0</v>
      </c>
      <c r="T198" s="4">
        <f t="shared" si="55"/>
        <v>1</v>
      </c>
      <c r="U198" s="4">
        <f t="shared" si="53"/>
        <v>0</v>
      </c>
      <c r="V198" s="4">
        <f t="shared" si="56"/>
        <v>0</v>
      </c>
      <c r="W198" s="4">
        <f t="shared" si="45"/>
        <v>0</v>
      </c>
      <c r="X198" s="4">
        <f t="shared" si="60"/>
        <v>1</v>
      </c>
      <c r="Y198" s="7">
        <v>5.4274045411832296E-10</v>
      </c>
      <c r="Z198">
        <v>802</v>
      </c>
      <c r="AA198" t="s">
        <v>1471</v>
      </c>
      <c r="AB198" t="s">
        <v>1472</v>
      </c>
      <c r="AC198">
        <v>2593281</v>
      </c>
      <c r="AD198">
        <v>2594174</v>
      </c>
      <c r="AE198">
        <v>-1</v>
      </c>
      <c r="AF198" t="s">
        <v>1473</v>
      </c>
      <c r="AG198" t="s">
        <v>1474</v>
      </c>
      <c r="AH198" t="s">
        <v>1471</v>
      </c>
      <c r="AI198" t="s">
        <v>1475</v>
      </c>
      <c r="AJ198" t="s">
        <v>1476</v>
      </c>
    </row>
    <row r="199" spans="1:36">
      <c r="A199" t="s">
        <v>1477</v>
      </c>
      <c r="B199" t="s">
        <v>1478</v>
      </c>
      <c r="C199">
        <v>3225687</v>
      </c>
      <c r="D199">
        <v>3226671</v>
      </c>
      <c r="E199">
        <v>1</v>
      </c>
      <c r="F199" t="s">
        <v>4299</v>
      </c>
      <c r="G199" t="s">
        <v>1479</v>
      </c>
      <c r="H199" t="s">
        <v>1480</v>
      </c>
      <c r="I199" t="s">
        <v>1481</v>
      </c>
      <c r="J199">
        <v>141</v>
      </c>
      <c r="K199">
        <v>4487</v>
      </c>
      <c r="L199">
        <v>4488</v>
      </c>
      <c r="M199" s="6">
        <v>-0.45629591209076698</v>
      </c>
      <c r="N199" s="4">
        <f t="shared" si="58"/>
        <v>0</v>
      </c>
      <c r="O199" s="4">
        <f t="shared" si="54"/>
        <v>0</v>
      </c>
      <c r="P199" s="4">
        <f t="shared" si="57"/>
        <v>1</v>
      </c>
      <c r="Q199" s="4">
        <f t="shared" si="51"/>
        <v>0</v>
      </c>
      <c r="R199" s="4">
        <f t="shared" si="52"/>
        <v>0</v>
      </c>
      <c r="S199" s="4">
        <f t="shared" si="59"/>
        <v>0</v>
      </c>
      <c r="T199" s="4">
        <f t="shared" si="55"/>
        <v>0</v>
      </c>
      <c r="U199" s="4">
        <f t="shared" si="53"/>
        <v>0</v>
      </c>
      <c r="V199" s="4">
        <f t="shared" si="56"/>
        <v>0</v>
      </c>
      <c r="W199" s="4">
        <f t="shared" si="45"/>
        <v>0</v>
      </c>
      <c r="X199" s="4">
        <f t="shared" si="60"/>
        <v>1</v>
      </c>
      <c r="Y199" s="7">
        <v>3.0748618522700499E-15</v>
      </c>
      <c r="Z199">
        <v>900</v>
      </c>
      <c r="AA199" t="s">
        <v>1482</v>
      </c>
      <c r="AB199" t="s">
        <v>1483</v>
      </c>
      <c r="AC199">
        <v>3225772</v>
      </c>
      <c r="AD199">
        <v>3226932</v>
      </c>
      <c r="AE199">
        <v>-1</v>
      </c>
      <c r="AF199" t="s">
        <v>1484</v>
      </c>
      <c r="AG199" t="s">
        <v>1485</v>
      </c>
      <c r="AH199" t="s">
        <v>1486</v>
      </c>
      <c r="AI199" t="s">
        <v>27</v>
      </c>
      <c r="AJ199" t="s">
        <v>28</v>
      </c>
    </row>
    <row r="200" spans="1:36">
      <c r="A200" t="s">
        <v>1487</v>
      </c>
      <c r="B200" t="s">
        <v>1488</v>
      </c>
      <c r="C200">
        <v>335729</v>
      </c>
      <c r="D200">
        <v>336091</v>
      </c>
      <c r="E200">
        <v>-1</v>
      </c>
      <c r="F200" t="s">
        <v>4293</v>
      </c>
      <c r="G200" t="s">
        <v>110</v>
      </c>
      <c r="H200" t="s">
        <v>1489</v>
      </c>
      <c r="I200" t="s">
        <v>555</v>
      </c>
      <c r="J200">
        <v>142</v>
      </c>
      <c r="K200">
        <v>424</v>
      </c>
      <c r="L200">
        <v>423</v>
      </c>
      <c r="M200" s="6">
        <v>0.73875580854115197</v>
      </c>
      <c r="N200" s="6">
        <f t="shared" si="58"/>
        <v>1</v>
      </c>
      <c r="O200" s="4">
        <f t="shared" si="54"/>
        <v>0</v>
      </c>
      <c r="P200" s="4">
        <f t="shared" si="57"/>
        <v>0</v>
      </c>
      <c r="Q200" s="4">
        <f t="shared" si="51"/>
        <v>0</v>
      </c>
      <c r="R200" s="4">
        <f t="shared" si="52"/>
        <v>0</v>
      </c>
      <c r="S200" s="4">
        <f t="shared" si="59"/>
        <v>0</v>
      </c>
      <c r="T200" s="4">
        <f t="shared" si="55"/>
        <v>0</v>
      </c>
      <c r="U200" s="4">
        <f t="shared" si="53"/>
        <v>1</v>
      </c>
      <c r="V200" s="4">
        <f t="shared" si="56"/>
        <v>0</v>
      </c>
      <c r="W200" s="4">
        <f t="shared" si="45"/>
        <v>0</v>
      </c>
      <c r="X200" s="4">
        <f t="shared" si="60"/>
        <v>1</v>
      </c>
      <c r="Y200" s="7">
        <v>1.1641861112527899E-47</v>
      </c>
      <c r="Z200">
        <v>362</v>
      </c>
      <c r="AA200" t="s">
        <v>1490</v>
      </c>
      <c r="AB200" t="s">
        <v>1491</v>
      </c>
      <c r="AC200">
        <v>335329</v>
      </c>
      <c r="AD200">
        <v>336090</v>
      </c>
      <c r="AE200">
        <v>1</v>
      </c>
      <c r="AF200" t="s">
        <v>1492</v>
      </c>
      <c r="AG200" t="s">
        <v>1493</v>
      </c>
      <c r="AH200" t="s">
        <v>1490</v>
      </c>
      <c r="AI200" t="s">
        <v>210</v>
      </c>
      <c r="AJ200" t="s">
        <v>211</v>
      </c>
    </row>
    <row r="201" spans="1:36">
      <c r="A201" t="s">
        <v>1494</v>
      </c>
      <c r="B201" t="s">
        <v>1495</v>
      </c>
      <c r="C201">
        <v>3372716</v>
      </c>
      <c r="D201">
        <v>3373742</v>
      </c>
      <c r="E201">
        <v>1</v>
      </c>
      <c r="F201" t="s">
        <v>105</v>
      </c>
      <c r="G201" t="s">
        <v>1496</v>
      </c>
      <c r="H201" t="s">
        <v>1497</v>
      </c>
      <c r="I201" t="s">
        <v>555</v>
      </c>
      <c r="J201">
        <v>143</v>
      </c>
      <c r="K201">
        <v>4699</v>
      </c>
      <c r="L201">
        <v>4700</v>
      </c>
      <c r="M201" s="6">
        <v>0.80952501049450498</v>
      </c>
      <c r="N201" s="4">
        <f t="shared" si="58"/>
        <v>1</v>
      </c>
      <c r="O201" s="4">
        <f t="shared" si="54"/>
        <v>0</v>
      </c>
      <c r="P201" s="4">
        <f t="shared" si="57"/>
        <v>0</v>
      </c>
      <c r="Q201" s="4">
        <f t="shared" si="51"/>
        <v>0</v>
      </c>
      <c r="R201" s="4">
        <f t="shared" si="52"/>
        <v>0</v>
      </c>
      <c r="S201" s="4">
        <f t="shared" si="59"/>
        <v>0</v>
      </c>
      <c r="T201" s="4">
        <f t="shared" si="55"/>
        <v>0</v>
      </c>
      <c r="U201" s="4">
        <f t="shared" si="53"/>
        <v>1</v>
      </c>
      <c r="V201" s="4">
        <f t="shared" si="56"/>
        <v>0</v>
      </c>
      <c r="W201" s="4">
        <f t="shared" ref="W201:W264" si="61">IF(I201="SigWXY",1,0)</f>
        <v>0</v>
      </c>
      <c r="X201" s="4">
        <f t="shared" si="60"/>
        <v>1</v>
      </c>
      <c r="Y201" s="7">
        <v>1.05303469435102E-63</v>
      </c>
      <c r="Z201">
        <v>909</v>
      </c>
      <c r="AA201" t="s">
        <v>1498</v>
      </c>
      <c r="AB201" t="s">
        <v>1499</v>
      </c>
      <c r="AC201">
        <v>3372740</v>
      </c>
      <c r="AD201">
        <v>3373648</v>
      </c>
      <c r="AE201">
        <v>-1</v>
      </c>
      <c r="AF201" t="s">
        <v>1500</v>
      </c>
      <c r="AG201" t="s">
        <v>1501</v>
      </c>
      <c r="AH201" t="s">
        <v>1498</v>
      </c>
      <c r="AI201" t="s">
        <v>946</v>
      </c>
      <c r="AJ201" t="s">
        <v>1502</v>
      </c>
    </row>
    <row r="202" spans="1:36">
      <c r="A202" t="s">
        <v>1503</v>
      </c>
      <c r="B202" t="s">
        <v>1504</v>
      </c>
      <c r="C202">
        <v>1915794</v>
      </c>
      <c r="D202">
        <v>1916005</v>
      </c>
      <c r="E202">
        <v>-1</v>
      </c>
      <c r="F202" t="s">
        <v>4293</v>
      </c>
      <c r="G202" t="s">
        <v>1505</v>
      </c>
      <c r="H202" t="s">
        <v>1506</v>
      </c>
      <c r="I202" t="s">
        <v>555</v>
      </c>
      <c r="J202">
        <v>144</v>
      </c>
      <c r="K202">
        <v>2530</v>
      </c>
      <c r="L202">
        <v>2529</v>
      </c>
      <c r="M202" s="6">
        <v>0.82198535504067005</v>
      </c>
      <c r="N202" s="6">
        <f t="shared" si="58"/>
        <v>1</v>
      </c>
      <c r="O202" s="4">
        <f t="shared" si="54"/>
        <v>0</v>
      </c>
      <c r="P202" s="4">
        <f t="shared" si="57"/>
        <v>0</v>
      </c>
      <c r="Q202" s="4">
        <f t="shared" si="51"/>
        <v>0</v>
      </c>
      <c r="R202" s="4">
        <f t="shared" si="52"/>
        <v>0</v>
      </c>
      <c r="S202" s="4">
        <f t="shared" si="59"/>
        <v>0</v>
      </c>
      <c r="T202" s="4">
        <f t="shared" si="55"/>
        <v>0</v>
      </c>
      <c r="U202" s="4">
        <f t="shared" si="53"/>
        <v>1</v>
      </c>
      <c r="V202" s="4">
        <f t="shared" si="56"/>
        <v>0</v>
      </c>
      <c r="W202" s="4">
        <f t="shared" si="61"/>
        <v>0</v>
      </c>
      <c r="X202" s="4">
        <f t="shared" si="60"/>
        <v>1</v>
      </c>
      <c r="Y202" s="7">
        <v>3.0990180566456897E-67</v>
      </c>
      <c r="Z202">
        <v>186</v>
      </c>
      <c r="AA202" t="s">
        <v>1507</v>
      </c>
      <c r="AB202" t="s">
        <v>1508</v>
      </c>
      <c r="AC202">
        <v>1915221</v>
      </c>
      <c r="AD202">
        <v>1915979</v>
      </c>
      <c r="AE202">
        <v>1</v>
      </c>
      <c r="AF202" t="s">
        <v>1509</v>
      </c>
      <c r="AG202" t="s">
        <v>1510</v>
      </c>
      <c r="AH202" t="s">
        <v>1507</v>
      </c>
      <c r="AI202" t="s">
        <v>210</v>
      </c>
      <c r="AJ202" t="s">
        <v>211</v>
      </c>
    </row>
    <row r="203" spans="1:36">
      <c r="A203" t="s">
        <v>1511</v>
      </c>
      <c r="B203" t="s">
        <v>1512</v>
      </c>
      <c r="C203">
        <v>2806566</v>
      </c>
      <c r="D203">
        <v>2806915</v>
      </c>
      <c r="E203">
        <v>1</v>
      </c>
      <c r="F203" t="s">
        <v>4299</v>
      </c>
      <c r="G203" t="s">
        <v>1513</v>
      </c>
      <c r="H203" t="s">
        <v>1514</v>
      </c>
      <c r="I203" t="s">
        <v>555</v>
      </c>
      <c r="J203">
        <v>145</v>
      </c>
      <c r="K203">
        <v>3921</v>
      </c>
      <c r="L203">
        <v>3920</v>
      </c>
      <c r="M203" s="6">
        <v>-0.46935785055870999</v>
      </c>
      <c r="N203" s="4">
        <f t="shared" si="58"/>
        <v>0</v>
      </c>
      <c r="O203" s="4">
        <f t="shared" si="54"/>
        <v>0</v>
      </c>
      <c r="P203" s="4">
        <f t="shared" si="57"/>
        <v>0</v>
      </c>
      <c r="Q203" s="4">
        <f t="shared" si="51"/>
        <v>0</v>
      </c>
      <c r="R203" s="4">
        <f t="shared" si="52"/>
        <v>0</v>
      </c>
      <c r="S203" s="4">
        <f t="shared" si="59"/>
        <v>0</v>
      </c>
      <c r="T203" s="4">
        <f t="shared" si="55"/>
        <v>0</v>
      </c>
      <c r="U203" s="4">
        <f t="shared" si="53"/>
        <v>1</v>
      </c>
      <c r="V203" s="4">
        <f t="shared" si="56"/>
        <v>0</v>
      </c>
      <c r="W203" s="4">
        <f t="shared" si="61"/>
        <v>0</v>
      </c>
      <c r="X203" s="4">
        <f t="shared" si="60"/>
        <v>1</v>
      </c>
      <c r="Y203" s="7">
        <v>3.8352994955187899E-16</v>
      </c>
      <c r="Z203">
        <v>350</v>
      </c>
      <c r="AA203" t="s">
        <v>1515</v>
      </c>
      <c r="AB203" t="s">
        <v>1516</v>
      </c>
      <c r="AC203">
        <v>2806286</v>
      </c>
      <c r="AD203">
        <v>2808682</v>
      </c>
      <c r="AE203">
        <v>-1</v>
      </c>
      <c r="AF203" t="s">
        <v>1517</v>
      </c>
      <c r="AG203" t="s">
        <v>1518</v>
      </c>
      <c r="AH203" t="s">
        <v>1515</v>
      </c>
      <c r="AI203" t="s">
        <v>795</v>
      </c>
      <c r="AJ203" t="s">
        <v>1519</v>
      </c>
    </row>
    <row r="204" spans="1:36">
      <c r="A204" t="s">
        <v>1520</v>
      </c>
      <c r="B204" t="s">
        <v>1521</v>
      </c>
      <c r="C204">
        <v>3302895</v>
      </c>
      <c r="D204">
        <v>3303142</v>
      </c>
      <c r="E204">
        <v>-1</v>
      </c>
      <c r="F204" t="s">
        <v>19</v>
      </c>
      <c r="G204" t="s">
        <v>1522</v>
      </c>
      <c r="H204" t="s">
        <v>1523</v>
      </c>
      <c r="I204" t="s">
        <v>555</v>
      </c>
      <c r="J204">
        <v>146</v>
      </c>
      <c r="K204">
        <v>4598</v>
      </c>
      <c r="L204">
        <v>4599</v>
      </c>
      <c r="M204" s="6">
        <v>-0.291283195124732</v>
      </c>
      <c r="N204" s="4">
        <f t="shared" si="58"/>
        <v>0</v>
      </c>
      <c r="O204" s="4">
        <f t="shared" si="54"/>
        <v>0</v>
      </c>
      <c r="P204" s="4">
        <f t="shared" si="57"/>
        <v>0</v>
      </c>
      <c r="Q204" s="4">
        <f t="shared" si="51"/>
        <v>0</v>
      </c>
      <c r="R204" s="4">
        <f t="shared" si="52"/>
        <v>0</v>
      </c>
      <c r="S204" s="4">
        <f t="shared" si="59"/>
        <v>0</v>
      </c>
      <c r="T204" s="4">
        <f t="shared" si="55"/>
        <v>0</v>
      </c>
      <c r="U204" s="4">
        <f t="shared" si="53"/>
        <v>1</v>
      </c>
      <c r="V204" s="4">
        <f t="shared" si="56"/>
        <v>0</v>
      </c>
      <c r="W204" s="4">
        <f t="shared" si="61"/>
        <v>0</v>
      </c>
      <c r="X204" s="4">
        <f t="shared" si="60"/>
        <v>1</v>
      </c>
      <c r="Y204" s="7">
        <v>1.1681321675927799E-6</v>
      </c>
      <c r="Z204">
        <v>101</v>
      </c>
      <c r="AA204" t="s">
        <v>1524</v>
      </c>
      <c r="AB204" t="s">
        <v>1525</v>
      </c>
      <c r="AC204">
        <v>3303042</v>
      </c>
      <c r="AD204">
        <v>3304022</v>
      </c>
      <c r="AE204">
        <v>1</v>
      </c>
      <c r="AF204" t="s">
        <v>1526</v>
      </c>
      <c r="AG204" t="s">
        <v>1527</v>
      </c>
      <c r="AH204" t="s">
        <v>1524</v>
      </c>
      <c r="AI204" t="s">
        <v>1528</v>
      </c>
      <c r="AJ204" t="s">
        <v>1529</v>
      </c>
    </row>
    <row r="205" spans="1:36">
      <c r="A205" t="s">
        <v>1530</v>
      </c>
      <c r="B205" t="s">
        <v>1531</v>
      </c>
      <c r="C205">
        <v>2930783</v>
      </c>
      <c r="D205">
        <v>2931047</v>
      </c>
      <c r="E205">
        <v>1</v>
      </c>
      <c r="F205" t="s">
        <v>4299</v>
      </c>
      <c r="G205" t="s">
        <v>1532</v>
      </c>
      <c r="H205" t="s">
        <v>1533</v>
      </c>
      <c r="I205" t="s">
        <v>44</v>
      </c>
      <c r="J205">
        <v>147</v>
      </c>
      <c r="K205">
        <v>4083</v>
      </c>
      <c r="L205">
        <v>4084</v>
      </c>
      <c r="M205" s="6">
        <v>-0.23049778674462801</v>
      </c>
      <c r="N205" s="4">
        <f t="shared" si="58"/>
        <v>0</v>
      </c>
      <c r="O205" s="4">
        <f t="shared" si="54"/>
        <v>1</v>
      </c>
      <c r="P205" s="4">
        <f t="shared" si="57"/>
        <v>0</v>
      </c>
      <c r="Q205" s="4">
        <f t="shared" si="51"/>
        <v>0</v>
      </c>
      <c r="R205" s="4">
        <f t="shared" si="52"/>
        <v>0</v>
      </c>
      <c r="S205" s="4">
        <f t="shared" si="59"/>
        <v>0</v>
      </c>
      <c r="T205" s="4">
        <f t="shared" si="55"/>
        <v>0</v>
      </c>
      <c r="U205" s="4">
        <f t="shared" si="53"/>
        <v>0</v>
      </c>
      <c r="V205" s="4">
        <f t="shared" si="56"/>
        <v>0</v>
      </c>
      <c r="W205" s="4">
        <f t="shared" si="61"/>
        <v>0</v>
      </c>
      <c r="X205" s="4">
        <f t="shared" si="60"/>
        <v>1</v>
      </c>
      <c r="Y205" s="6">
        <v>1.3655437642040599E-4</v>
      </c>
      <c r="Z205">
        <v>221</v>
      </c>
      <c r="AA205" t="s">
        <v>1534</v>
      </c>
      <c r="AB205" t="s">
        <v>1535</v>
      </c>
      <c r="AC205">
        <v>2930827</v>
      </c>
      <c r="AD205">
        <v>2931573</v>
      </c>
      <c r="AE205">
        <v>-1</v>
      </c>
      <c r="AF205" t="s">
        <v>1536</v>
      </c>
      <c r="AG205" t="s">
        <v>1537</v>
      </c>
      <c r="AH205" t="s">
        <v>1534</v>
      </c>
      <c r="AI205" t="s">
        <v>890</v>
      </c>
      <c r="AJ205" t="s">
        <v>966</v>
      </c>
    </row>
    <row r="206" spans="1:36">
      <c r="A206" t="s">
        <v>1538</v>
      </c>
      <c r="B206" t="s">
        <v>1539</v>
      </c>
      <c r="C206">
        <v>1253669</v>
      </c>
      <c r="D206">
        <v>1254769</v>
      </c>
      <c r="E206">
        <v>1</v>
      </c>
      <c r="F206" t="s">
        <v>356</v>
      </c>
      <c r="G206" t="s">
        <v>1540</v>
      </c>
      <c r="H206" t="s">
        <v>1541</v>
      </c>
      <c r="I206" t="s">
        <v>1542</v>
      </c>
      <c r="J206">
        <v>148</v>
      </c>
      <c r="K206">
        <v>1658</v>
      </c>
      <c r="L206">
        <v>1659</v>
      </c>
      <c r="M206" s="6">
        <v>-0.210610370451118</v>
      </c>
      <c r="N206" s="4">
        <f t="shared" si="58"/>
        <v>0</v>
      </c>
      <c r="O206" s="4">
        <f t="shared" si="54"/>
        <v>0</v>
      </c>
      <c r="P206" s="4">
        <f t="shared" si="57"/>
        <v>0</v>
      </c>
      <c r="Q206" s="4">
        <f t="shared" si="51"/>
        <v>0</v>
      </c>
      <c r="R206" s="4">
        <f t="shared" si="52"/>
        <v>0</v>
      </c>
      <c r="S206" s="4">
        <f t="shared" si="59"/>
        <v>0</v>
      </c>
      <c r="T206" s="4">
        <f t="shared" si="55"/>
        <v>0</v>
      </c>
      <c r="U206" s="4">
        <f t="shared" ref="U206:U237" si="62">IF(I206="SigGF",1,0)</f>
        <v>0</v>
      </c>
      <c r="V206" s="4">
        <v>1</v>
      </c>
      <c r="W206" s="4">
        <f t="shared" si="61"/>
        <v>0</v>
      </c>
      <c r="X206" s="4">
        <f t="shared" si="60"/>
        <v>1</v>
      </c>
      <c r="Y206" s="6">
        <v>5.06558159871768E-4</v>
      </c>
      <c r="Z206">
        <v>1057</v>
      </c>
      <c r="AA206" t="s">
        <v>1543</v>
      </c>
      <c r="AB206" t="s">
        <v>1544</v>
      </c>
      <c r="AC206">
        <v>1253713</v>
      </c>
      <c r="AD206">
        <v>1255866</v>
      </c>
      <c r="AE206">
        <v>-1</v>
      </c>
      <c r="AF206" t="s">
        <v>1545</v>
      </c>
      <c r="AG206" t="s">
        <v>1546</v>
      </c>
      <c r="AH206" t="s">
        <v>1543</v>
      </c>
      <c r="AI206" t="s">
        <v>795</v>
      </c>
      <c r="AJ206" t="s">
        <v>1547</v>
      </c>
    </row>
    <row r="207" spans="1:36">
      <c r="A207" t="s">
        <v>1548</v>
      </c>
      <c r="B207" t="s">
        <v>1549</v>
      </c>
      <c r="C207">
        <v>1916003</v>
      </c>
      <c r="D207">
        <v>1916622</v>
      </c>
      <c r="E207">
        <v>1</v>
      </c>
      <c r="F207" t="s">
        <v>105</v>
      </c>
      <c r="G207" t="s">
        <v>1550</v>
      </c>
      <c r="H207" t="s">
        <v>1551</v>
      </c>
      <c r="I207" t="s">
        <v>1552</v>
      </c>
      <c r="J207">
        <v>149</v>
      </c>
      <c r="K207">
        <v>2531</v>
      </c>
      <c r="L207">
        <v>2532</v>
      </c>
      <c r="M207" s="6">
        <v>0.75549671487088998</v>
      </c>
      <c r="N207" s="4">
        <f t="shared" si="58"/>
        <v>1</v>
      </c>
      <c r="O207" s="4">
        <f t="shared" si="54"/>
        <v>0</v>
      </c>
      <c r="P207" s="4">
        <f t="shared" si="57"/>
        <v>0</v>
      </c>
      <c r="Q207" s="4">
        <f t="shared" si="51"/>
        <v>0</v>
      </c>
      <c r="R207" s="4">
        <f t="shared" si="52"/>
        <v>0</v>
      </c>
      <c r="S207" s="4">
        <f t="shared" si="59"/>
        <v>0</v>
      </c>
      <c r="T207" s="4">
        <f t="shared" si="55"/>
        <v>0</v>
      </c>
      <c r="U207" s="4">
        <f t="shared" si="62"/>
        <v>0</v>
      </c>
      <c r="V207" s="4">
        <v>1</v>
      </c>
      <c r="W207" s="4">
        <f t="shared" si="61"/>
        <v>0</v>
      </c>
      <c r="X207" s="4">
        <f t="shared" si="60"/>
        <v>1</v>
      </c>
      <c r="Y207" s="7">
        <v>5.9190158102265605E-51</v>
      </c>
      <c r="Z207">
        <v>540</v>
      </c>
      <c r="AA207" t="s">
        <v>1553</v>
      </c>
      <c r="AB207" t="s">
        <v>1554</v>
      </c>
      <c r="AC207">
        <v>1916006</v>
      </c>
      <c r="AD207">
        <v>1916545</v>
      </c>
      <c r="AE207">
        <v>-1</v>
      </c>
      <c r="AF207" t="s">
        <v>1555</v>
      </c>
      <c r="AG207" t="s">
        <v>1556</v>
      </c>
      <c r="AH207" t="s">
        <v>1553</v>
      </c>
      <c r="AI207" t="s">
        <v>27</v>
      </c>
      <c r="AJ207" t="s">
        <v>28</v>
      </c>
    </row>
    <row r="208" spans="1:36">
      <c r="A208" t="s">
        <v>1557</v>
      </c>
      <c r="B208" t="s">
        <v>1558</v>
      </c>
      <c r="C208">
        <v>2337997</v>
      </c>
      <c r="D208">
        <v>2338147</v>
      </c>
      <c r="E208">
        <v>1</v>
      </c>
      <c r="F208" t="s">
        <v>4293</v>
      </c>
      <c r="G208" t="s">
        <v>1559</v>
      </c>
      <c r="H208" t="s">
        <v>1560</v>
      </c>
      <c r="I208" t="s">
        <v>716</v>
      </c>
      <c r="J208">
        <v>150</v>
      </c>
      <c r="K208">
        <v>3177</v>
      </c>
      <c r="L208">
        <v>3178</v>
      </c>
      <c r="M208" s="6">
        <v>0.95679380325708796</v>
      </c>
      <c r="N208" s="6">
        <f t="shared" si="58"/>
        <v>1</v>
      </c>
      <c r="O208" s="4">
        <f t="shared" si="54"/>
        <v>0</v>
      </c>
      <c r="P208" s="4">
        <f t="shared" si="57"/>
        <v>0</v>
      </c>
      <c r="Q208" s="4">
        <f t="shared" si="51"/>
        <v>0</v>
      </c>
      <c r="R208" s="4">
        <f t="shared" si="52"/>
        <v>0</v>
      </c>
      <c r="S208" s="4">
        <f t="shared" si="59"/>
        <v>0</v>
      </c>
      <c r="T208" s="4">
        <f t="shared" si="55"/>
        <v>0</v>
      </c>
      <c r="U208" s="4">
        <f t="shared" si="62"/>
        <v>0</v>
      </c>
      <c r="V208" s="4">
        <f t="shared" ref="V208:V246" si="63">IF(I208="SigK",1,0)</f>
        <v>1</v>
      </c>
      <c r="W208" s="4">
        <f t="shared" si="61"/>
        <v>0</v>
      </c>
      <c r="X208" s="4">
        <f t="shared" si="60"/>
        <v>1</v>
      </c>
      <c r="Y208" s="7">
        <v>2.9783295249896E-145</v>
      </c>
      <c r="Z208">
        <v>131</v>
      </c>
      <c r="AA208" t="s">
        <v>1561</v>
      </c>
      <c r="AB208" t="s">
        <v>1562</v>
      </c>
      <c r="AC208">
        <v>2338017</v>
      </c>
      <c r="AD208">
        <v>2338394</v>
      </c>
      <c r="AE208">
        <v>-1</v>
      </c>
      <c r="AF208" t="s">
        <v>1563</v>
      </c>
      <c r="AG208" t="s">
        <v>1564</v>
      </c>
      <c r="AH208" t="s">
        <v>1561</v>
      </c>
      <c r="AI208" t="s">
        <v>27</v>
      </c>
      <c r="AJ208" t="s">
        <v>28</v>
      </c>
    </row>
    <row r="209" spans="1:36">
      <c r="A209" t="s">
        <v>1565</v>
      </c>
      <c r="B209" t="s">
        <v>1566</v>
      </c>
      <c r="C209">
        <v>2123802</v>
      </c>
      <c r="D209">
        <v>2124020</v>
      </c>
      <c r="E209">
        <v>1</v>
      </c>
      <c r="F209" t="s">
        <v>19</v>
      </c>
      <c r="G209" t="s">
        <v>1567</v>
      </c>
      <c r="H209" t="s">
        <v>1568</v>
      </c>
      <c r="I209" t="s">
        <v>716</v>
      </c>
      <c r="J209">
        <v>151</v>
      </c>
      <c r="K209">
        <v>2802</v>
      </c>
      <c r="L209">
        <v>2801</v>
      </c>
      <c r="M209" s="6">
        <v>-0.562105310907978</v>
      </c>
      <c r="N209" s="4">
        <f t="shared" si="58"/>
        <v>0</v>
      </c>
      <c r="O209" s="4">
        <f t="shared" si="54"/>
        <v>0</v>
      </c>
      <c r="P209" s="4">
        <f t="shared" si="57"/>
        <v>0</v>
      </c>
      <c r="Q209" s="4">
        <f t="shared" si="51"/>
        <v>0</v>
      </c>
      <c r="R209" s="4">
        <f t="shared" si="52"/>
        <v>0</v>
      </c>
      <c r="S209" s="4">
        <f t="shared" si="59"/>
        <v>0</v>
      </c>
      <c r="T209" s="4">
        <f t="shared" si="55"/>
        <v>0</v>
      </c>
      <c r="U209" s="4">
        <f t="shared" si="62"/>
        <v>0</v>
      </c>
      <c r="V209" s="4">
        <f t="shared" si="63"/>
        <v>1</v>
      </c>
      <c r="W209" s="4">
        <f t="shared" si="61"/>
        <v>0</v>
      </c>
      <c r="X209" s="4">
        <f t="shared" si="60"/>
        <v>1</v>
      </c>
      <c r="Y209" s="7">
        <v>8.2834306015769993E-24</v>
      </c>
      <c r="Z209">
        <v>121</v>
      </c>
      <c r="AA209" t="s">
        <v>1569</v>
      </c>
      <c r="AB209" t="s">
        <v>1570</v>
      </c>
      <c r="AC209">
        <v>2123026</v>
      </c>
      <c r="AD209">
        <v>2123922</v>
      </c>
      <c r="AE209">
        <v>-1</v>
      </c>
      <c r="AF209" t="s">
        <v>1571</v>
      </c>
      <c r="AG209" t="s">
        <v>1572</v>
      </c>
      <c r="AH209" t="s">
        <v>1569</v>
      </c>
      <c r="AI209" t="s">
        <v>27</v>
      </c>
      <c r="AJ209" t="s">
        <v>28</v>
      </c>
    </row>
    <row r="210" spans="1:36">
      <c r="A210" t="s">
        <v>1573</v>
      </c>
      <c r="B210" t="s">
        <v>1574</v>
      </c>
      <c r="C210">
        <v>2433788</v>
      </c>
      <c r="D210">
        <v>2434859</v>
      </c>
      <c r="E210">
        <v>1</v>
      </c>
      <c r="F210" t="s">
        <v>144</v>
      </c>
      <c r="G210" t="s">
        <v>1575</v>
      </c>
      <c r="H210" t="s">
        <v>1576</v>
      </c>
      <c r="I210" t="s">
        <v>716</v>
      </c>
      <c r="J210">
        <v>152</v>
      </c>
      <c r="K210">
        <v>3333</v>
      </c>
      <c r="L210">
        <v>3334</v>
      </c>
      <c r="M210" s="6">
        <v>0.37168085148262697</v>
      </c>
      <c r="N210" s="4">
        <f t="shared" si="58"/>
        <v>1</v>
      </c>
      <c r="O210" s="4">
        <f t="shared" si="54"/>
        <v>0</v>
      </c>
      <c r="P210" s="4">
        <f t="shared" si="57"/>
        <v>0</v>
      </c>
      <c r="Q210" s="4">
        <f t="shared" si="51"/>
        <v>0</v>
      </c>
      <c r="R210" s="4">
        <f t="shared" si="52"/>
        <v>0</v>
      </c>
      <c r="S210" s="4">
        <f t="shared" si="59"/>
        <v>0</v>
      </c>
      <c r="T210" s="4">
        <f t="shared" si="55"/>
        <v>0</v>
      </c>
      <c r="U210" s="4">
        <f t="shared" si="62"/>
        <v>0</v>
      </c>
      <c r="V210" s="4">
        <f t="shared" si="63"/>
        <v>1</v>
      </c>
      <c r="W210" s="4">
        <f t="shared" si="61"/>
        <v>0</v>
      </c>
      <c r="X210" s="4">
        <f t="shared" si="60"/>
        <v>1</v>
      </c>
      <c r="Y210" s="7">
        <v>3.08256981502283E-10</v>
      </c>
      <c r="Z210">
        <v>288</v>
      </c>
      <c r="AA210" t="s">
        <v>1577</v>
      </c>
      <c r="AB210" t="s">
        <v>1584</v>
      </c>
      <c r="AC210">
        <v>2433878</v>
      </c>
      <c r="AD210">
        <v>2434165</v>
      </c>
      <c r="AE210">
        <v>-1</v>
      </c>
      <c r="AF210" t="s">
        <v>1585</v>
      </c>
      <c r="AG210" t="s">
        <v>1586</v>
      </c>
      <c r="AH210" t="s">
        <v>1587</v>
      </c>
      <c r="AI210" t="s">
        <v>1582</v>
      </c>
      <c r="AJ210" t="s">
        <v>1583</v>
      </c>
    </row>
    <row r="211" spans="1:36">
      <c r="A211" t="s">
        <v>1573</v>
      </c>
      <c r="B211" t="s">
        <v>1574</v>
      </c>
      <c r="C211">
        <v>2433788</v>
      </c>
      <c r="D211">
        <v>2434859</v>
      </c>
      <c r="E211">
        <v>1</v>
      </c>
      <c r="F211" t="s">
        <v>144</v>
      </c>
      <c r="G211" t="s">
        <v>1575</v>
      </c>
      <c r="H211" t="s">
        <v>1576</v>
      </c>
      <c r="I211" t="s">
        <v>716</v>
      </c>
      <c r="J211">
        <v>152</v>
      </c>
      <c r="K211">
        <v>3333</v>
      </c>
      <c r="L211">
        <v>3332</v>
      </c>
      <c r="M211" s="6">
        <v>0.31463356250097502</v>
      </c>
      <c r="N211" s="4">
        <f t="shared" si="58"/>
        <v>1</v>
      </c>
      <c r="O211" s="4">
        <f t="shared" si="54"/>
        <v>0</v>
      </c>
      <c r="P211" s="4">
        <f t="shared" si="57"/>
        <v>0</v>
      </c>
      <c r="Q211" s="4">
        <f t="shared" si="51"/>
        <v>0</v>
      </c>
      <c r="R211" s="4">
        <f t="shared" si="52"/>
        <v>0</v>
      </c>
      <c r="S211" s="4">
        <f t="shared" si="59"/>
        <v>0</v>
      </c>
      <c r="T211" s="4">
        <f t="shared" si="55"/>
        <v>0</v>
      </c>
      <c r="U211" s="4">
        <f t="shared" si="62"/>
        <v>0</v>
      </c>
      <c r="V211" s="4">
        <f t="shared" si="63"/>
        <v>1</v>
      </c>
      <c r="W211" s="4">
        <f t="shared" si="61"/>
        <v>0</v>
      </c>
      <c r="X211" s="4">
        <f t="shared" si="60"/>
        <v>1</v>
      </c>
      <c r="Y211" s="7">
        <v>1.3582287443774801E-7</v>
      </c>
      <c r="Z211">
        <v>98</v>
      </c>
      <c r="AA211" t="s">
        <v>1577</v>
      </c>
      <c r="AB211" t="s">
        <v>1578</v>
      </c>
      <c r="AC211">
        <v>2433631</v>
      </c>
      <c r="AD211">
        <v>2433885</v>
      </c>
      <c r="AE211">
        <v>-1</v>
      </c>
      <c r="AF211" t="s">
        <v>1579</v>
      </c>
      <c r="AG211" t="s">
        <v>1580</v>
      </c>
      <c r="AH211" t="s">
        <v>1581</v>
      </c>
      <c r="AI211" t="s">
        <v>1582</v>
      </c>
      <c r="AJ211" t="s">
        <v>1583</v>
      </c>
    </row>
    <row r="212" spans="1:36">
      <c r="A212" t="s">
        <v>1573</v>
      </c>
      <c r="B212" t="s">
        <v>1574</v>
      </c>
      <c r="C212">
        <v>2433788</v>
      </c>
      <c r="D212">
        <v>2434859</v>
      </c>
      <c r="E212">
        <v>1</v>
      </c>
      <c r="F212" t="s">
        <v>144</v>
      </c>
      <c r="G212" t="s">
        <v>1575</v>
      </c>
      <c r="H212" t="s">
        <v>1576</v>
      </c>
      <c r="I212" t="s">
        <v>716</v>
      </c>
      <c r="J212">
        <v>152</v>
      </c>
      <c r="K212">
        <v>3333</v>
      </c>
      <c r="L212">
        <v>3335</v>
      </c>
      <c r="M212" s="6">
        <v>0.25775339198279201</v>
      </c>
      <c r="N212" s="4">
        <f t="shared" si="58"/>
        <v>1</v>
      </c>
      <c r="O212" s="4">
        <f t="shared" si="54"/>
        <v>0</v>
      </c>
      <c r="P212" s="4">
        <f t="shared" si="57"/>
        <v>0</v>
      </c>
      <c r="Q212" s="4">
        <f t="shared" si="51"/>
        <v>0</v>
      </c>
      <c r="R212" s="4">
        <f t="shared" si="52"/>
        <v>0</v>
      </c>
      <c r="S212" s="4">
        <f t="shared" si="59"/>
        <v>0</v>
      </c>
      <c r="T212" s="4">
        <f t="shared" si="55"/>
        <v>0</v>
      </c>
      <c r="U212" s="4">
        <f t="shared" si="62"/>
        <v>0</v>
      </c>
      <c r="V212" s="4">
        <f t="shared" si="63"/>
        <v>1</v>
      </c>
      <c r="W212" s="4">
        <f t="shared" si="61"/>
        <v>0</v>
      </c>
      <c r="X212" s="4">
        <f t="shared" si="60"/>
        <v>1</v>
      </c>
      <c r="Y212" s="7">
        <v>1.866182921416E-5</v>
      </c>
      <c r="Z212">
        <v>204</v>
      </c>
      <c r="AA212" t="s">
        <v>1588</v>
      </c>
      <c r="AB212" t="s">
        <v>1589</v>
      </c>
      <c r="AC212">
        <v>2434143</v>
      </c>
      <c r="AD212">
        <v>2434346</v>
      </c>
      <c r="AE212">
        <v>-1</v>
      </c>
      <c r="AF212" t="s">
        <v>1590</v>
      </c>
      <c r="AG212" t="s">
        <v>1591</v>
      </c>
      <c r="AH212" t="s">
        <v>1588</v>
      </c>
      <c r="AI212" t="s">
        <v>27</v>
      </c>
      <c r="AJ212" t="s">
        <v>28</v>
      </c>
    </row>
    <row r="213" spans="1:36">
      <c r="A213" t="s">
        <v>1592</v>
      </c>
      <c r="B213" t="s">
        <v>1593</v>
      </c>
      <c r="C213">
        <v>3154077</v>
      </c>
      <c r="D213">
        <v>3154734</v>
      </c>
      <c r="E213">
        <v>-1</v>
      </c>
      <c r="F213" t="s">
        <v>4293</v>
      </c>
      <c r="G213" t="s">
        <v>1594</v>
      </c>
      <c r="H213" t="s">
        <v>1595</v>
      </c>
      <c r="I213" t="s">
        <v>716</v>
      </c>
      <c r="J213">
        <v>153</v>
      </c>
      <c r="K213">
        <v>4402</v>
      </c>
      <c r="L213">
        <v>4401</v>
      </c>
      <c r="M213" s="6">
        <v>0.85796245341056299</v>
      </c>
      <c r="N213" s="6">
        <f t="shared" si="58"/>
        <v>1</v>
      </c>
      <c r="O213" s="4">
        <f t="shared" ref="O213:O248" si="64">IF(I213="SigA",1,0)</f>
        <v>0</v>
      </c>
      <c r="P213" s="4">
        <f t="shared" si="57"/>
        <v>0</v>
      </c>
      <c r="Q213" s="4">
        <f t="shared" si="51"/>
        <v>0</v>
      </c>
      <c r="R213" s="4">
        <f t="shared" si="52"/>
        <v>0</v>
      </c>
      <c r="S213" s="4">
        <f t="shared" si="59"/>
        <v>0</v>
      </c>
      <c r="T213" s="4">
        <f t="shared" si="55"/>
        <v>0</v>
      </c>
      <c r="U213" s="4">
        <f t="shared" si="62"/>
        <v>0</v>
      </c>
      <c r="V213" s="4">
        <f t="shared" si="63"/>
        <v>1</v>
      </c>
      <c r="W213" s="4">
        <f t="shared" si="61"/>
        <v>0</v>
      </c>
      <c r="X213" s="4">
        <f t="shared" si="60"/>
        <v>1</v>
      </c>
      <c r="Y213" s="7">
        <v>3.28462156241951E-79</v>
      </c>
      <c r="Z213">
        <v>650</v>
      </c>
      <c r="AA213" t="s">
        <v>1596</v>
      </c>
      <c r="AB213" t="s">
        <v>1597</v>
      </c>
      <c r="AC213">
        <v>3154007</v>
      </c>
      <c r="AD213">
        <v>3154726</v>
      </c>
      <c r="AE213">
        <v>1</v>
      </c>
      <c r="AF213" t="s">
        <v>1598</v>
      </c>
      <c r="AG213" t="s">
        <v>1599</v>
      </c>
      <c r="AH213" t="s">
        <v>1596</v>
      </c>
      <c r="AI213" t="s">
        <v>210</v>
      </c>
      <c r="AJ213" t="s">
        <v>211</v>
      </c>
    </row>
    <row r="214" spans="1:36">
      <c r="A214" t="s">
        <v>1600</v>
      </c>
      <c r="B214" t="s">
        <v>1601</v>
      </c>
      <c r="C214">
        <v>840528</v>
      </c>
      <c r="D214">
        <v>841664</v>
      </c>
      <c r="E214">
        <v>-1</v>
      </c>
      <c r="F214" t="s">
        <v>19</v>
      </c>
      <c r="G214" t="s">
        <v>1602</v>
      </c>
      <c r="H214" t="s">
        <v>1603</v>
      </c>
      <c r="I214" t="s">
        <v>716</v>
      </c>
      <c r="J214">
        <v>154</v>
      </c>
      <c r="K214">
        <v>1078</v>
      </c>
      <c r="L214">
        <v>1079</v>
      </c>
      <c r="M214" s="6">
        <v>0.180776000778922</v>
      </c>
      <c r="N214" s="4">
        <f t="shared" si="58"/>
        <v>1</v>
      </c>
      <c r="O214" s="4">
        <f t="shared" si="64"/>
        <v>0</v>
      </c>
      <c r="P214" s="4">
        <f t="shared" si="57"/>
        <v>0</v>
      </c>
      <c r="Q214" s="4">
        <f t="shared" si="51"/>
        <v>0</v>
      </c>
      <c r="R214" s="4">
        <f t="shared" si="52"/>
        <v>0</v>
      </c>
      <c r="S214" s="4">
        <f t="shared" si="59"/>
        <v>0</v>
      </c>
      <c r="T214" s="4">
        <f t="shared" si="55"/>
        <v>0</v>
      </c>
      <c r="U214" s="4">
        <f t="shared" si="62"/>
        <v>0</v>
      </c>
      <c r="V214" s="4">
        <f t="shared" si="63"/>
        <v>1</v>
      </c>
      <c r="W214" s="4">
        <f t="shared" si="61"/>
        <v>0</v>
      </c>
      <c r="X214" s="4">
        <f t="shared" si="60"/>
        <v>1</v>
      </c>
      <c r="Y214" s="6">
        <v>2.92325815773832E-3</v>
      </c>
      <c r="Z214">
        <v>1009</v>
      </c>
      <c r="AA214" t="s">
        <v>1604</v>
      </c>
      <c r="AB214" t="s">
        <v>1605</v>
      </c>
      <c r="AC214">
        <v>840656</v>
      </c>
      <c r="AD214">
        <v>842014</v>
      </c>
      <c r="AE214">
        <v>1</v>
      </c>
      <c r="AF214" t="s">
        <v>1606</v>
      </c>
      <c r="AG214" t="s">
        <v>1607</v>
      </c>
      <c r="AH214" t="s">
        <v>1604</v>
      </c>
      <c r="AI214" t="s">
        <v>1608</v>
      </c>
      <c r="AJ214" t="s">
        <v>1609</v>
      </c>
    </row>
    <row r="215" spans="1:36">
      <c r="A215" t="s">
        <v>1610</v>
      </c>
      <c r="B215" t="s">
        <v>1611</v>
      </c>
      <c r="C215">
        <v>2931889</v>
      </c>
      <c r="D215">
        <v>2933301</v>
      </c>
      <c r="E215">
        <v>-1</v>
      </c>
      <c r="F215" t="s">
        <v>4299</v>
      </c>
      <c r="G215" t="s">
        <v>1612</v>
      </c>
      <c r="H215" t="s">
        <v>1613</v>
      </c>
      <c r="I215" t="s">
        <v>716</v>
      </c>
      <c r="J215">
        <v>155</v>
      </c>
      <c r="K215">
        <v>4086</v>
      </c>
      <c r="L215">
        <v>4085</v>
      </c>
      <c r="M215" s="6">
        <v>0.852572292896557</v>
      </c>
      <c r="N215" s="4">
        <f t="shared" si="58"/>
        <v>1</v>
      </c>
      <c r="O215" s="4">
        <f t="shared" si="64"/>
        <v>0</v>
      </c>
      <c r="P215" s="4">
        <f t="shared" si="57"/>
        <v>0</v>
      </c>
      <c r="Q215" s="4">
        <f t="shared" si="51"/>
        <v>0</v>
      </c>
      <c r="R215" s="4">
        <f t="shared" si="52"/>
        <v>0</v>
      </c>
      <c r="S215" s="4">
        <f t="shared" si="59"/>
        <v>0</v>
      </c>
      <c r="T215" s="4">
        <f t="shared" ref="T215:T246" si="65">IF(I215="SigEF",1,0)</f>
        <v>0</v>
      </c>
      <c r="U215" s="4">
        <f t="shared" si="62"/>
        <v>0</v>
      </c>
      <c r="V215" s="4">
        <f t="shared" si="63"/>
        <v>1</v>
      </c>
      <c r="W215" s="4">
        <f t="shared" si="61"/>
        <v>0</v>
      </c>
      <c r="X215" s="4">
        <f t="shared" si="60"/>
        <v>1</v>
      </c>
      <c r="Y215" s="7">
        <v>3.2377090658818402E-77</v>
      </c>
      <c r="Z215">
        <v>19</v>
      </c>
      <c r="AA215" t="s">
        <v>1614</v>
      </c>
      <c r="AB215" t="s">
        <v>1615</v>
      </c>
      <c r="AC215">
        <v>2931692</v>
      </c>
      <c r="AD215">
        <v>2931907</v>
      </c>
      <c r="AE215">
        <v>1</v>
      </c>
      <c r="AF215" t="s">
        <v>1616</v>
      </c>
      <c r="AG215" t="s">
        <v>1617</v>
      </c>
      <c r="AH215" t="s">
        <v>1614</v>
      </c>
      <c r="AI215" t="s">
        <v>210</v>
      </c>
      <c r="AJ215" t="s">
        <v>211</v>
      </c>
    </row>
    <row r="216" spans="1:36">
      <c r="A216" t="s">
        <v>1610</v>
      </c>
      <c r="B216" t="s">
        <v>1611</v>
      </c>
      <c r="C216">
        <v>2931889</v>
      </c>
      <c r="D216">
        <v>2933301</v>
      </c>
      <c r="E216">
        <v>-1</v>
      </c>
      <c r="F216" t="s">
        <v>4299</v>
      </c>
      <c r="G216" t="s">
        <v>1612</v>
      </c>
      <c r="H216" t="s">
        <v>1613</v>
      </c>
      <c r="I216" t="s">
        <v>716</v>
      </c>
      <c r="J216">
        <v>155</v>
      </c>
      <c r="K216">
        <v>4086</v>
      </c>
      <c r="L216">
        <v>4087</v>
      </c>
      <c r="M216" s="6">
        <v>0.46970634471519201</v>
      </c>
      <c r="N216" s="4">
        <f t="shared" si="58"/>
        <v>1</v>
      </c>
      <c r="O216" s="4">
        <f t="shared" si="64"/>
        <v>0</v>
      </c>
      <c r="P216" s="4">
        <f t="shared" si="57"/>
        <v>0</v>
      </c>
      <c r="Q216" s="4">
        <f t="shared" si="51"/>
        <v>0</v>
      </c>
      <c r="R216" s="4">
        <f t="shared" si="52"/>
        <v>0</v>
      </c>
      <c r="S216" s="4">
        <f t="shared" si="59"/>
        <v>0</v>
      </c>
      <c r="T216" s="4">
        <f t="shared" si="65"/>
        <v>0</v>
      </c>
      <c r="U216" s="4">
        <f t="shared" si="62"/>
        <v>0</v>
      </c>
      <c r="V216" s="4">
        <f t="shared" si="63"/>
        <v>1</v>
      </c>
      <c r="W216" s="4">
        <f t="shared" si="61"/>
        <v>0</v>
      </c>
      <c r="X216" s="4">
        <f t="shared" si="60"/>
        <v>1</v>
      </c>
      <c r="Y216" s="7">
        <v>3.6236588110935799E-16</v>
      </c>
      <c r="Z216">
        <v>1107</v>
      </c>
      <c r="AA216" t="s">
        <v>1618</v>
      </c>
      <c r="AB216" t="s">
        <v>1619</v>
      </c>
      <c r="AC216">
        <v>2931976</v>
      </c>
      <c r="AD216">
        <v>2933082</v>
      </c>
      <c r="AE216">
        <v>1</v>
      </c>
      <c r="AF216" t="s">
        <v>1620</v>
      </c>
      <c r="AG216" t="s">
        <v>1621</v>
      </c>
      <c r="AH216" t="s">
        <v>1618</v>
      </c>
      <c r="AI216" t="s">
        <v>27</v>
      </c>
      <c r="AJ216" t="s">
        <v>28</v>
      </c>
    </row>
    <row r="217" spans="1:36">
      <c r="A217" t="s">
        <v>1610</v>
      </c>
      <c r="B217" t="s">
        <v>1611</v>
      </c>
      <c r="C217">
        <v>2931889</v>
      </c>
      <c r="D217">
        <v>2933301</v>
      </c>
      <c r="E217">
        <v>-1</v>
      </c>
      <c r="F217" t="s">
        <v>4299</v>
      </c>
      <c r="G217" t="s">
        <v>1612</v>
      </c>
      <c r="H217" t="s">
        <v>1613</v>
      </c>
      <c r="I217" t="s">
        <v>716</v>
      </c>
      <c r="J217">
        <v>155</v>
      </c>
      <c r="K217">
        <v>4086</v>
      </c>
      <c r="L217">
        <v>4088</v>
      </c>
      <c r="M217" s="6">
        <v>-0.16792680221574699</v>
      </c>
      <c r="N217" s="4">
        <f t="shared" si="58"/>
        <v>0</v>
      </c>
      <c r="O217" s="4">
        <f t="shared" si="64"/>
        <v>0</v>
      </c>
      <c r="P217" s="4">
        <f t="shared" si="57"/>
        <v>0</v>
      </c>
      <c r="Q217" s="4">
        <f t="shared" si="51"/>
        <v>0</v>
      </c>
      <c r="R217" s="4">
        <f t="shared" si="52"/>
        <v>0</v>
      </c>
      <c r="S217" s="4">
        <f t="shared" si="59"/>
        <v>0</v>
      </c>
      <c r="T217" s="4">
        <f t="shared" si="65"/>
        <v>0</v>
      </c>
      <c r="U217" s="4">
        <f t="shared" si="62"/>
        <v>0</v>
      </c>
      <c r="V217" s="4">
        <f t="shared" si="63"/>
        <v>1</v>
      </c>
      <c r="W217" s="4">
        <f t="shared" si="61"/>
        <v>0</v>
      </c>
      <c r="X217" s="4">
        <f t="shared" si="60"/>
        <v>1</v>
      </c>
      <c r="Y217" s="6">
        <v>5.7622569119649501E-3</v>
      </c>
      <c r="Z217">
        <v>117</v>
      </c>
      <c r="AA217" t="s">
        <v>1622</v>
      </c>
      <c r="AB217" t="s">
        <v>1623</v>
      </c>
      <c r="AC217">
        <v>2933185</v>
      </c>
      <c r="AD217">
        <v>2934597</v>
      </c>
      <c r="AE217">
        <v>1</v>
      </c>
      <c r="AF217" t="s">
        <v>1624</v>
      </c>
      <c r="AG217" t="s">
        <v>1625</v>
      </c>
      <c r="AH217" t="s">
        <v>1626</v>
      </c>
      <c r="AI217" t="s">
        <v>27</v>
      </c>
      <c r="AJ217" t="s">
        <v>28</v>
      </c>
    </row>
    <row r="218" spans="1:36">
      <c r="A218" t="s">
        <v>1627</v>
      </c>
      <c r="B218" t="s">
        <v>1628</v>
      </c>
      <c r="C218">
        <v>1147493</v>
      </c>
      <c r="D218">
        <v>1148466</v>
      </c>
      <c r="E218">
        <v>-1</v>
      </c>
      <c r="F218" t="s">
        <v>356</v>
      </c>
      <c r="G218" t="s">
        <v>1629</v>
      </c>
      <c r="H218" t="s">
        <v>1630</v>
      </c>
      <c r="I218" t="s">
        <v>716</v>
      </c>
      <c r="J218">
        <v>156</v>
      </c>
      <c r="K218">
        <v>1489</v>
      </c>
      <c r="L218">
        <v>1490</v>
      </c>
      <c r="M218" s="6">
        <v>0.19649597897587401</v>
      </c>
      <c r="N218" s="4">
        <f t="shared" si="58"/>
        <v>1</v>
      </c>
      <c r="O218" s="4">
        <f t="shared" si="64"/>
        <v>0</v>
      </c>
      <c r="P218" s="4">
        <f t="shared" si="57"/>
        <v>0</v>
      </c>
      <c r="Q218" s="4">
        <f t="shared" si="51"/>
        <v>0</v>
      </c>
      <c r="R218" s="4">
        <f t="shared" si="52"/>
        <v>0</v>
      </c>
      <c r="S218" s="4">
        <f t="shared" si="59"/>
        <v>0</v>
      </c>
      <c r="T218" s="4">
        <f t="shared" si="65"/>
        <v>0</v>
      </c>
      <c r="U218" s="4">
        <f t="shared" si="62"/>
        <v>0</v>
      </c>
      <c r="V218" s="4">
        <f t="shared" si="63"/>
        <v>1</v>
      </c>
      <c r="W218" s="4">
        <f t="shared" si="61"/>
        <v>0</v>
      </c>
      <c r="X218" s="4">
        <f t="shared" si="60"/>
        <v>1</v>
      </c>
      <c r="Y218" s="6">
        <v>1.19779697408288E-3</v>
      </c>
      <c r="Z218">
        <v>303</v>
      </c>
      <c r="AA218" t="s">
        <v>1637</v>
      </c>
      <c r="AB218" t="s">
        <v>1638</v>
      </c>
      <c r="AC218">
        <v>1148155</v>
      </c>
      <c r="AD218">
        <v>1148457</v>
      </c>
      <c r="AE218">
        <v>1</v>
      </c>
      <c r="AF218" t="s">
        <v>1639</v>
      </c>
      <c r="AG218" t="s">
        <v>1640</v>
      </c>
      <c r="AH218" t="s">
        <v>1637</v>
      </c>
      <c r="AI218" t="s">
        <v>27</v>
      </c>
      <c r="AJ218" t="s">
        <v>28</v>
      </c>
    </row>
    <row r="219" spans="1:36">
      <c r="A219" t="s">
        <v>1627</v>
      </c>
      <c r="B219" t="s">
        <v>1628</v>
      </c>
      <c r="C219">
        <v>1147493</v>
      </c>
      <c r="D219">
        <v>1148466</v>
      </c>
      <c r="E219">
        <v>-1</v>
      </c>
      <c r="F219" t="s">
        <v>356</v>
      </c>
      <c r="G219" t="s">
        <v>1629</v>
      </c>
      <c r="H219" t="s">
        <v>1630</v>
      </c>
      <c r="I219" t="s">
        <v>716</v>
      </c>
      <c r="J219">
        <v>156</v>
      </c>
      <c r="K219">
        <v>1489</v>
      </c>
      <c r="L219">
        <v>1488</v>
      </c>
      <c r="M219" s="6">
        <v>-0.70178666719641702</v>
      </c>
      <c r="N219" s="4">
        <f t="shared" si="58"/>
        <v>0</v>
      </c>
      <c r="O219" s="4">
        <f t="shared" si="64"/>
        <v>0</v>
      </c>
      <c r="P219" s="4">
        <f t="shared" si="57"/>
        <v>0</v>
      </c>
      <c r="Q219" s="4">
        <f t="shared" si="51"/>
        <v>0</v>
      </c>
      <c r="R219" s="4">
        <f t="shared" si="52"/>
        <v>0</v>
      </c>
      <c r="S219" s="4">
        <f t="shared" si="59"/>
        <v>0</v>
      </c>
      <c r="T219" s="4">
        <f t="shared" si="65"/>
        <v>0</v>
      </c>
      <c r="U219" s="4">
        <f t="shared" si="62"/>
        <v>0</v>
      </c>
      <c r="V219" s="4">
        <f t="shared" si="63"/>
        <v>1</v>
      </c>
      <c r="W219" s="4">
        <f t="shared" si="61"/>
        <v>0</v>
      </c>
      <c r="X219" s="4">
        <f t="shared" si="60"/>
        <v>1</v>
      </c>
      <c r="Y219" s="7">
        <v>3.2780810345429201E-41</v>
      </c>
      <c r="Z219">
        <v>649</v>
      </c>
      <c r="AA219" t="s">
        <v>1631</v>
      </c>
      <c r="AB219" t="s">
        <v>1632</v>
      </c>
      <c r="AC219">
        <v>1144749</v>
      </c>
      <c r="AD219">
        <v>1148141</v>
      </c>
      <c r="AE219">
        <v>1</v>
      </c>
      <c r="AF219" t="s">
        <v>1633</v>
      </c>
      <c r="AG219" t="s">
        <v>1634</v>
      </c>
      <c r="AH219" t="s">
        <v>1631</v>
      </c>
      <c r="AI219" t="s">
        <v>1635</v>
      </c>
      <c r="AJ219" t="s">
        <v>1636</v>
      </c>
    </row>
    <row r="220" spans="1:36">
      <c r="A220" t="s">
        <v>1641</v>
      </c>
      <c r="B220" t="s">
        <v>1642</v>
      </c>
      <c r="C220">
        <v>1252061</v>
      </c>
      <c r="D220">
        <v>1252565</v>
      </c>
      <c r="E220">
        <v>-1</v>
      </c>
      <c r="F220" t="s">
        <v>19</v>
      </c>
      <c r="G220" t="s">
        <v>1643</v>
      </c>
      <c r="H220" t="s">
        <v>1644</v>
      </c>
      <c r="I220" t="s">
        <v>716</v>
      </c>
      <c r="J220">
        <v>157</v>
      </c>
      <c r="K220">
        <v>1651</v>
      </c>
      <c r="L220">
        <v>1652</v>
      </c>
      <c r="M220" s="6">
        <v>0.69838474492609404</v>
      </c>
      <c r="N220" s="4">
        <f t="shared" si="58"/>
        <v>1</v>
      </c>
      <c r="O220" s="4">
        <f t="shared" si="64"/>
        <v>0</v>
      </c>
      <c r="P220" s="4">
        <f t="shared" si="57"/>
        <v>0</v>
      </c>
      <c r="Q220" s="4">
        <f t="shared" si="51"/>
        <v>0</v>
      </c>
      <c r="R220" s="4">
        <f t="shared" si="52"/>
        <v>0</v>
      </c>
      <c r="S220" s="4">
        <f t="shared" si="59"/>
        <v>0</v>
      </c>
      <c r="T220" s="4">
        <f t="shared" si="65"/>
        <v>0</v>
      </c>
      <c r="U220" s="4">
        <f t="shared" si="62"/>
        <v>0</v>
      </c>
      <c r="V220" s="4">
        <f t="shared" si="63"/>
        <v>1</v>
      </c>
      <c r="W220" s="4">
        <f t="shared" si="61"/>
        <v>0</v>
      </c>
      <c r="X220" s="4">
        <f t="shared" si="60"/>
        <v>1</v>
      </c>
      <c r="Y220" s="7">
        <v>1.1464001793248299E-40</v>
      </c>
      <c r="Z220">
        <v>357</v>
      </c>
      <c r="AA220" t="s">
        <v>1645</v>
      </c>
      <c r="AB220" t="s">
        <v>1646</v>
      </c>
      <c r="AC220">
        <v>1252177</v>
      </c>
      <c r="AD220">
        <v>1252533</v>
      </c>
      <c r="AE220">
        <v>1</v>
      </c>
      <c r="AF220" t="s">
        <v>1647</v>
      </c>
      <c r="AG220" t="s">
        <v>1648</v>
      </c>
      <c r="AH220" t="s">
        <v>1645</v>
      </c>
      <c r="AI220" t="s">
        <v>210</v>
      </c>
      <c r="AJ220" t="s">
        <v>211</v>
      </c>
    </row>
    <row r="221" spans="1:36">
      <c r="A221" t="s">
        <v>1649</v>
      </c>
      <c r="B221" t="s">
        <v>1650</v>
      </c>
      <c r="C221">
        <v>3213329</v>
      </c>
      <c r="D221">
        <v>3216149</v>
      </c>
      <c r="E221">
        <v>1</v>
      </c>
      <c r="F221" t="s">
        <v>4293</v>
      </c>
      <c r="G221" t="s">
        <v>1651</v>
      </c>
      <c r="H221" t="s">
        <v>1652</v>
      </c>
      <c r="I221" t="s">
        <v>716</v>
      </c>
      <c r="J221">
        <v>158</v>
      </c>
      <c r="K221">
        <v>4461</v>
      </c>
      <c r="L221">
        <v>4465</v>
      </c>
      <c r="M221" s="6">
        <v>0.63350809138227804</v>
      </c>
      <c r="N221" s="6">
        <f t="shared" si="58"/>
        <v>1</v>
      </c>
      <c r="O221" s="4">
        <f t="shared" si="64"/>
        <v>0</v>
      </c>
      <c r="P221" s="4">
        <f t="shared" si="57"/>
        <v>0</v>
      </c>
      <c r="Q221" s="4">
        <f t="shared" si="51"/>
        <v>0</v>
      </c>
      <c r="R221" s="4">
        <f t="shared" si="52"/>
        <v>0</v>
      </c>
      <c r="S221" s="4">
        <f t="shared" si="59"/>
        <v>0</v>
      </c>
      <c r="T221" s="4">
        <f t="shared" si="65"/>
        <v>0</v>
      </c>
      <c r="U221" s="4">
        <f t="shared" si="62"/>
        <v>0</v>
      </c>
      <c r="V221" s="4">
        <f t="shared" si="63"/>
        <v>1</v>
      </c>
      <c r="W221" s="4">
        <f t="shared" si="61"/>
        <v>0</v>
      </c>
      <c r="X221" s="4">
        <f t="shared" si="60"/>
        <v>1</v>
      </c>
      <c r="Y221" s="7">
        <v>1.3754282124532499E-31</v>
      </c>
      <c r="Z221">
        <v>1665</v>
      </c>
      <c r="AA221" t="s">
        <v>1661</v>
      </c>
      <c r="AB221" t="s">
        <v>1662</v>
      </c>
      <c r="AC221">
        <v>3214372</v>
      </c>
      <c r="AD221">
        <v>3216036</v>
      </c>
      <c r="AE221">
        <v>-1</v>
      </c>
      <c r="AF221" t="s">
        <v>1663</v>
      </c>
      <c r="AG221" t="s">
        <v>1664</v>
      </c>
      <c r="AH221" t="s">
        <v>1661</v>
      </c>
      <c r="AI221" t="s">
        <v>665</v>
      </c>
      <c r="AJ221" t="s">
        <v>666</v>
      </c>
    </row>
    <row r="222" spans="1:36">
      <c r="A222" t="s">
        <v>1649</v>
      </c>
      <c r="B222" t="s">
        <v>1650</v>
      </c>
      <c r="C222">
        <v>3213329</v>
      </c>
      <c r="D222">
        <v>3216149</v>
      </c>
      <c r="E222">
        <v>1</v>
      </c>
      <c r="F222" t="s">
        <v>4293</v>
      </c>
      <c r="G222" t="s">
        <v>1651</v>
      </c>
      <c r="H222" t="s">
        <v>1652</v>
      </c>
      <c r="I222" t="s">
        <v>716</v>
      </c>
      <c r="J222">
        <v>158</v>
      </c>
      <c r="K222">
        <v>4461</v>
      </c>
      <c r="L222">
        <v>4462</v>
      </c>
      <c r="M222" s="6">
        <v>-7.1880978534525602E-2</v>
      </c>
      <c r="N222" s="4">
        <f t="shared" si="58"/>
        <v>0</v>
      </c>
      <c r="O222" s="4">
        <f t="shared" si="64"/>
        <v>0</v>
      </c>
      <c r="P222" s="4">
        <f t="shared" si="57"/>
        <v>0</v>
      </c>
      <c r="Q222" s="4">
        <f t="shared" si="51"/>
        <v>0</v>
      </c>
      <c r="R222" s="4">
        <f t="shared" si="52"/>
        <v>0</v>
      </c>
      <c r="S222" s="4">
        <f t="shared" si="59"/>
        <v>0</v>
      </c>
      <c r="T222" s="4">
        <f t="shared" si="65"/>
        <v>0</v>
      </c>
      <c r="U222" s="4">
        <f t="shared" si="62"/>
        <v>0</v>
      </c>
      <c r="V222" s="4">
        <f t="shared" si="63"/>
        <v>1</v>
      </c>
      <c r="W222" s="4">
        <f t="shared" si="61"/>
        <v>0</v>
      </c>
      <c r="X222" s="4">
        <f t="shared" si="60"/>
        <v>1</v>
      </c>
      <c r="Y222" s="6">
        <v>0.24000827143523401</v>
      </c>
      <c r="Z222">
        <v>255</v>
      </c>
      <c r="AA222" t="s">
        <v>1653</v>
      </c>
      <c r="AB222" t="s">
        <v>1654</v>
      </c>
      <c r="AC222">
        <v>3213342</v>
      </c>
      <c r="AD222">
        <v>3213596</v>
      </c>
      <c r="AE222">
        <v>-1</v>
      </c>
      <c r="AF222" t="s">
        <v>1655</v>
      </c>
      <c r="AG222" t="s">
        <v>1656</v>
      </c>
      <c r="AH222" t="s">
        <v>1653</v>
      </c>
      <c r="AI222" t="s">
        <v>27</v>
      </c>
      <c r="AJ222" t="s">
        <v>28</v>
      </c>
    </row>
    <row r="223" spans="1:36">
      <c r="A223" t="s">
        <v>1649</v>
      </c>
      <c r="B223" t="s">
        <v>1650</v>
      </c>
      <c r="C223">
        <v>3213329</v>
      </c>
      <c r="D223">
        <v>3216149</v>
      </c>
      <c r="E223">
        <v>1</v>
      </c>
      <c r="F223" t="s">
        <v>4293</v>
      </c>
      <c r="G223" t="s">
        <v>1651</v>
      </c>
      <c r="H223" t="s">
        <v>1652</v>
      </c>
      <c r="I223" t="s">
        <v>716</v>
      </c>
      <c r="J223">
        <v>158</v>
      </c>
      <c r="K223">
        <v>4461</v>
      </c>
      <c r="L223">
        <v>4464</v>
      </c>
      <c r="M223" s="6">
        <v>-0.232122666400146</v>
      </c>
      <c r="N223" s="4">
        <f t="shared" si="58"/>
        <v>0</v>
      </c>
      <c r="O223" s="4">
        <f t="shared" si="64"/>
        <v>0</v>
      </c>
      <c r="P223" s="4">
        <f t="shared" si="57"/>
        <v>0</v>
      </c>
      <c r="Q223" s="4">
        <f t="shared" si="51"/>
        <v>0</v>
      </c>
      <c r="R223" s="4">
        <f t="shared" si="52"/>
        <v>0</v>
      </c>
      <c r="S223" s="4">
        <f t="shared" si="59"/>
        <v>0</v>
      </c>
      <c r="T223" s="4">
        <f t="shared" si="65"/>
        <v>0</v>
      </c>
      <c r="U223" s="4">
        <f t="shared" si="62"/>
        <v>0</v>
      </c>
      <c r="V223" s="4">
        <f t="shared" si="63"/>
        <v>1</v>
      </c>
      <c r="W223" s="4">
        <f t="shared" si="61"/>
        <v>0</v>
      </c>
      <c r="X223" s="4">
        <f t="shared" si="60"/>
        <v>1</v>
      </c>
      <c r="Y223" s="6">
        <v>1.22049672482008E-4</v>
      </c>
      <c r="Z223">
        <v>399</v>
      </c>
      <c r="AA223" t="s">
        <v>1657</v>
      </c>
      <c r="AB223" t="s">
        <v>1658</v>
      </c>
      <c r="AC223">
        <v>3213854</v>
      </c>
      <c r="AD223">
        <v>3214252</v>
      </c>
      <c r="AE223">
        <v>-1</v>
      </c>
      <c r="AF223" t="s">
        <v>1659</v>
      </c>
      <c r="AG223" t="s">
        <v>1660</v>
      </c>
      <c r="AH223" t="s">
        <v>1657</v>
      </c>
      <c r="AI223" t="s">
        <v>593</v>
      </c>
      <c r="AJ223" t="s">
        <v>1005</v>
      </c>
    </row>
    <row r="224" spans="1:36">
      <c r="A224" t="s">
        <v>1665</v>
      </c>
      <c r="B224" t="s">
        <v>1666</v>
      </c>
      <c r="C224">
        <v>3299701</v>
      </c>
      <c r="D224">
        <v>3300252</v>
      </c>
      <c r="E224">
        <v>1</v>
      </c>
      <c r="F224" t="s">
        <v>356</v>
      </c>
      <c r="G224" t="s">
        <v>1667</v>
      </c>
      <c r="H224" t="s">
        <v>1668</v>
      </c>
      <c r="I224" t="s">
        <v>716</v>
      </c>
      <c r="J224">
        <v>159</v>
      </c>
      <c r="K224">
        <v>4590</v>
      </c>
      <c r="L224">
        <v>4592</v>
      </c>
      <c r="M224" s="6">
        <v>0.57853568534935396</v>
      </c>
      <c r="N224" s="4">
        <f t="shared" si="58"/>
        <v>1</v>
      </c>
      <c r="O224" s="4">
        <f t="shared" si="64"/>
        <v>0</v>
      </c>
      <c r="P224" s="4">
        <f t="shared" si="57"/>
        <v>0</v>
      </c>
      <c r="Q224" s="4">
        <f t="shared" si="51"/>
        <v>0</v>
      </c>
      <c r="R224" s="4">
        <f t="shared" si="52"/>
        <v>0</v>
      </c>
      <c r="S224" s="4">
        <f t="shared" si="59"/>
        <v>0</v>
      </c>
      <c r="T224" s="4">
        <f t="shared" si="65"/>
        <v>0</v>
      </c>
      <c r="U224" s="4">
        <f t="shared" si="62"/>
        <v>0</v>
      </c>
      <c r="V224" s="4">
        <f t="shared" si="63"/>
        <v>1</v>
      </c>
      <c r="W224" s="4">
        <f t="shared" si="61"/>
        <v>0</v>
      </c>
      <c r="X224" s="4">
        <f t="shared" si="60"/>
        <v>1</v>
      </c>
      <c r="Y224" s="7">
        <v>1.9739048394602601E-25</v>
      </c>
      <c r="Z224">
        <v>219</v>
      </c>
      <c r="AA224" t="s">
        <v>1673</v>
      </c>
      <c r="AB224" t="s">
        <v>1674</v>
      </c>
      <c r="AC224">
        <v>3300034</v>
      </c>
      <c r="AD224">
        <v>3301254</v>
      </c>
      <c r="AE224">
        <v>-1</v>
      </c>
      <c r="AF224" t="s">
        <v>1675</v>
      </c>
      <c r="AG224" t="s">
        <v>1676</v>
      </c>
      <c r="AH224" t="s">
        <v>1673</v>
      </c>
      <c r="AI224" t="s">
        <v>27</v>
      </c>
      <c r="AJ224" t="s">
        <v>28</v>
      </c>
    </row>
    <row r="225" spans="1:36">
      <c r="A225" t="s">
        <v>1665</v>
      </c>
      <c r="B225" t="s">
        <v>1666</v>
      </c>
      <c r="C225">
        <v>3299701</v>
      </c>
      <c r="D225">
        <v>3300252</v>
      </c>
      <c r="E225">
        <v>1</v>
      </c>
      <c r="F225" t="s">
        <v>356</v>
      </c>
      <c r="G225" t="s">
        <v>1667</v>
      </c>
      <c r="H225" t="s">
        <v>1668</v>
      </c>
      <c r="I225" t="s">
        <v>716</v>
      </c>
      <c r="J225">
        <v>159</v>
      </c>
      <c r="K225">
        <v>4590</v>
      </c>
      <c r="L225">
        <v>4591</v>
      </c>
      <c r="M225" s="6">
        <v>5.87811391089679E-2</v>
      </c>
      <c r="N225" s="4">
        <f t="shared" si="58"/>
        <v>1</v>
      </c>
      <c r="O225" s="4">
        <f t="shared" si="64"/>
        <v>0</v>
      </c>
      <c r="P225" s="4">
        <f t="shared" ref="P225:P250" si="66">IF(I225="SigB",1,0)</f>
        <v>0</v>
      </c>
      <c r="Q225" s="4">
        <f t="shared" si="51"/>
        <v>0</v>
      </c>
      <c r="R225" s="4">
        <f t="shared" si="52"/>
        <v>0</v>
      </c>
      <c r="S225" s="4">
        <f t="shared" si="59"/>
        <v>0</v>
      </c>
      <c r="T225" s="4">
        <f t="shared" si="65"/>
        <v>0</v>
      </c>
      <c r="U225" s="4">
        <f t="shared" si="62"/>
        <v>0</v>
      </c>
      <c r="V225" s="4">
        <f t="shared" si="63"/>
        <v>1</v>
      </c>
      <c r="W225" s="4">
        <f t="shared" si="61"/>
        <v>0</v>
      </c>
      <c r="X225" s="4">
        <f t="shared" si="60"/>
        <v>1</v>
      </c>
      <c r="Y225" s="6">
        <v>0.33684210047109098</v>
      </c>
      <c r="Z225">
        <v>144</v>
      </c>
      <c r="AA225" t="s">
        <v>1669</v>
      </c>
      <c r="AB225" t="s">
        <v>1670</v>
      </c>
      <c r="AC225">
        <v>3299718</v>
      </c>
      <c r="AD225">
        <v>3299861</v>
      </c>
      <c r="AE225">
        <v>-1</v>
      </c>
      <c r="AF225" t="s">
        <v>1671</v>
      </c>
      <c r="AG225" t="s">
        <v>1672</v>
      </c>
      <c r="AH225" t="s">
        <v>1669</v>
      </c>
      <c r="AI225" t="s">
        <v>27</v>
      </c>
      <c r="AJ225" t="s">
        <v>28</v>
      </c>
    </row>
    <row r="226" spans="1:36">
      <c r="A226" t="s">
        <v>1677</v>
      </c>
      <c r="B226" t="s">
        <v>1678</v>
      </c>
      <c r="C226">
        <v>153039</v>
      </c>
      <c r="D226">
        <v>153507</v>
      </c>
      <c r="E226">
        <v>-1</v>
      </c>
      <c r="F226" t="s">
        <v>4299</v>
      </c>
      <c r="G226" t="s">
        <v>1679</v>
      </c>
      <c r="H226" t="s">
        <v>1680</v>
      </c>
      <c r="I226" t="s">
        <v>716</v>
      </c>
      <c r="J226">
        <v>160</v>
      </c>
      <c r="K226">
        <v>210</v>
      </c>
      <c r="L226">
        <v>209</v>
      </c>
      <c r="M226" s="6">
        <v>-0.30232258010971202</v>
      </c>
      <c r="N226" s="4">
        <f t="shared" si="58"/>
        <v>0</v>
      </c>
      <c r="O226" s="4">
        <f t="shared" si="64"/>
        <v>0</v>
      </c>
      <c r="P226" s="4">
        <f t="shared" si="66"/>
        <v>0</v>
      </c>
      <c r="Q226" s="4">
        <f t="shared" si="51"/>
        <v>0</v>
      </c>
      <c r="R226" s="4">
        <f t="shared" si="52"/>
        <v>0</v>
      </c>
      <c r="S226" s="4">
        <f t="shared" si="59"/>
        <v>0</v>
      </c>
      <c r="T226" s="4">
        <f t="shared" si="65"/>
        <v>0</v>
      </c>
      <c r="U226" s="4">
        <f t="shared" si="62"/>
        <v>0</v>
      </c>
      <c r="V226" s="4">
        <f t="shared" si="63"/>
        <v>1</v>
      </c>
      <c r="W226" s="4">
        <f t="shared" si="61"/>
        <v>0</v>
      </c>
      <c r="X226" s="4">
        <f t="shared" si="60"/>
        <v>1</v>
      </c>
      <c r="Y226" s="7">
        <v>4.3235721780461598E-7</v>
      </c>
      <c r="Z226">
        <v>469</v>
      </c>
      <c r="AA226" t="s">
        <v>1681</v>
      </c>
      <c r="AB226" t="s">
        <v>1682</v>
      </c>
      <c r="AC226">
        <v>152937</v>
      </c>
      <c r="AD226">
        <v>153680</v>
      </c>
      <c r="AE226">
        <v>1</v>
      </c>
      <c r="AF226" t="s">
        <v>1683</v>
      </c>
      <c r="AG226" t="s">
        <v>1684</v>
      </c>
      <c r="AH226" t="s">
        <v>1681</v>
      </c>
      <c r="AI226" t="s">
        <v>1685</v>
      </c>
      <c r="AJ226" t="s">
        <v>1686</v>
      </c>
    </row>
    <row r="227" spans="1:36">
      <c r="A227" t="s">
        <v>1687</v>
      </c>
      <c r="B227" t="s">
        <v>1688</v>
      </c>
      <c r="C227">
        <v>2798008</v>
      </c>
      <c r="D227">
        <v>2799197</v>
      </c>
      <c r="E227">
        <v>1</v>
      </c>
      <c r="F227" t="s">
        <v>4299</v>
      </c>
      <c r="G227" t="s">
        <v>1689</v>
      </c>
      <c r="H227" t="s">
        <v>1690</v>
      </c>
      <c r="I227" t="s">
        <v>716</v>
      </c>
      <c r="J227">
        <v>161</v>
      </c>
      <c r="K227">
        <v>3906</v>
      </c>
      <c r="L227">
        <v>3908</v>
      </c>
      <c r="M227" s="6">
        <v>-0.27843994691040502</v>
      </c>
      <c r="N227" s="4">
        <f t="shared" si="58"/>
        <v>0</v>
      </c>
      <c r="O227" s="4">
        <f t="shared" si="64"/>
        <v>0</v>
      </c>
      <c r="P227" s="4">
        <f t="shared" si="66"/>
        <v>0</v>
      </c>
      <c r="Q227" s="4">
        <f t="shared" si="51"/>
        <v>0</v>
      </c>
      <c r="R227" s="4">
        <f t="shared" si="52"/>
        <v>0</v>
      </c>
      <c r="S227" s="4">
        <f t="shared" si="59"/>
        <v>0</v>
      </c>
      <c r="T227" s="4">
        <f t="shared" si="65"/>
        <v>0</v>
      </c>
      <c r="U227" s="4">
        <f t="shared" si="62"/>
        <v>0</v>
      </c>
      <c r="V227" s="4">
        <f t="shared" si="63"/>
        <v>1</v>
      </c>
      <c r="W227" s="4">
        <f t="shared" si="61"/>
        <v>0</v>
      </c>
      <c r="X227" s="4">
        <f t="shared" si="60"/>
        <v>1</v>
      </c>
      <c r="Y227" s="7">
        <v>3.5260808412091899E-6</v>
      </c>
      <c r="Z227">
        <v>1024</v>
      </c>
      <c r="AA227" t="s">
        <v>1695</v>
      </c>
      <c r="AB227" t="s">
        <v>1696</v>
      </c>
      <c r="AC227">
        <v>2798174</v>
      </c>
      <c r="AD227">
        <v>2800810</v>
      </c>
      <c r="AE227">
        <v>-1</v>
      </c>
      <c r="AF227" t="s">
        <v>1697</v>
      </c>
      <c r="AG227" t="s">
        <v>1698</v>
      </c>
      <c r="AH227" t="s">
        <v>1695</v>
      </c>
      <c r="AI227" t="s">
        <v>890</v>
      </c>
      <c r="AJ227" t="s">
        <v>966</v>
      </c>
    </row>
    <row r="228" spans="1:36">
      <c r="A228" t="s">
        <v>1687</v>
      </c>
      <c r="B228" t="s">
        <v>1688</v>
      </c>
      <c r="C228">
        <v>2798008</v>
      </c>
      <c r="D228">
        <v>2799197</v>
      </c>
      <c r="E228">
        <v>1</v>
      </c>
      <c r="F228" t="s">
        <v>4299</v>
      </c>
      <c r="G228" t="s">
        <v>1689</v>
      </c>
      <c r="H228" t="s">
        <v>1690</v>
      </c>
      <c r="I228" t="s">
        <v>716</v>
      </c>
      <c r="J228">
        <v>161</v>
      </c>
      <c r="K228">
        <v>3906</v>
      </c>
      <c r="L228">
        <v>3905</v>
      </c>
      <c r="M228" s="6">
        <v>-0.305869826694952</v>
      </c>
      <c r="N228" s="4">
        <f t="shared" si="58"/>
        <v>0</v>
      </c>
      <c r="O228" s="4">
        <f t="shared" si="64"/>
        <v>0</v>
      </c>
      <c r="P228" s="4">
        <f t="shared" si="66"/>
        <v>0</v>
      </c>
      <c r="Q228" s="4">
        <f t="shared" si="51"/>
        <v>0</v>
      </c>
      <c r="R228" s="4">
        <f t="shared" si="52"/>
        <v>0</v>
      </c>
      <c r="S228" s="4">
        <f t="shared" si="59"/>
        <v>0</v>
      </c>
      <c r="T228" s="4">
        <f t="shared" si="65"/>
        <v>0</v>
      </c>
      <c r="U228" s="4">
        <f t="shared" si="62"/>
        <v>0</v>
      </c>
      <c r="V228" s="4">
        <f t="shared" si="63"/>
        <v>1</v>
      </c>
      <c r="W228" s="4">
        <f t="shared" si="61"/>
        <v>0</v>
      </c>
      <c r="X228" s="4">
        <f t="shared" si="60"/>
        <v>1</v>
      </c>
      <c r="Y228" s="7">
        <v>3.1138382922774402E-7</v>
      </c>
      <c r="Z228">
        <v>82</v>
      </c>
      <c r="AA228" t="s">
        <v>1691</v>
      </c>
      <c r="AB228" t="s">
        <v>1692</v>
      </c>
      <c r="AC228">
        <v>2797823</v>
      </c>
      <c r="AD228">
        <v>2798089</v>
      </c>
      <c r="AE228">
        <v>-1</v>
      </c>
      <c r="AF228" t="s">
        <v>1693</v>
      </c>
      <c r="AG228" t="s">
        <v>1694</v>
      </c>
      <c r="AH228" t="s">
        <v>1691</v>
      </c>
      <c r="AI228" t="s">
        <v>27</v>
      </c>
      <c r="AJ228" t="s">
        <v>28</v>
      </c>
    </row>
    <row r="229" spans="1:36">
      <c r="A229" t="s">
        <v>1699</v>
      </c>
      <c r="B229" t="s">
        <v>1700</v>
      </c>
      <c r="C229">
        <v>3159185</v>
      </c>
      <c r="D229">
        <v>3159752</v>
      </c>
      <c r="E229">
        <v>1</v>
      </c>
      <c r="F229" t="s">
        <v>4293</v>
      </c>
      <c r="G229" t="s">
        <v>1701</v>
      </c>
      <c r="H229" t="s">
        <v>1702</v>
      </c>
      <c r="I229" t="s">
        <v>716</v>
      </c>
      <c r="J229">
        <v>162</v>
      </c>
      <c r="K229">
        <v>4407</v>
      </c>
      <c r="L229">
        <v>4408</v>
      </c>
      <c r="M229" s="6">
        <v>0.86121563743373297</v>
      </c>
      <c r="N229" s="6">
        <f t="shared" si="58"/>
        <v>1</v>
      </c>
      <c r="O229" s="4">
        <f t="shared" si="64"/>
        <v>0</v>
      </c>
      <c r="P229" s="4">
        <f t="shared" si="66"/>
        <v>0</v>
      </c>
      <c r="Q229" s="4">
        <f t="shared" si="51"/>
        <v>0</v>
      </c>
      <c r="R229" s="4">
        <f t="shared" si="52"/>
        <v>0</v>
      </c>
      <c r="S229" s="4">
        <f t="shared" si="59"/>
        <v>0</v>
      </c>
      <c r="T229" s="4">
        <f t="shared" si="65"/>
        <v>0</v>
      </c>
      <c r="U229" s="4">
        <f t="shared" si="62"/>
        <v>0</v>
      </c>
      <c r="V229" s="4">
        <f t="shared" si="63"/>
        <v>1</v>
      </c>
      <c r="W229" s="4">
        <f t="shared" si="61"/>
        <v>0</v>
      </c>
      <c r="X229" s="4">
        <f t="shared" si="60"/>
        <v>1</v>
      </c>
      <c r="Y229" s="7">
        <v>1.87467206331445E-80</v>
      </c>
      <c r="Z229">
        <v>432</v>
      </c>
      <c r="AA229" t="s">
        <v>1703</v>
      </c>
      <c r="AB229" t="s">
        <v>1704</v>
      </c>
      <c r="AC229">
        <v>3159258</v>
      </c>
      <c r="AD229">
        <v>3159689</v>
      </c>
      <c r="AE229">
        <v>-1</v>
      </c>
      <c r="AF229" t="s">
        <v>1705</v>
      </c>
      <c r="AG229" t="s">
        <v>1706</v>
      </c>
      <c r="AH229" t="s">
        <v>1703</v>
      </c>
      <c r="AI229" t="s">
        <v>210</v>
      </c>
      <c r="AJ229" t="s">
        <v>211</v>
      </c>
    </row>
    <row r="230" spans="1:36">
      <c r="A230" t="s">
        <v>1699</v>
      </c>
      <c r="B230" t="s">
        <v>1700</v>
      </c>
      <c r="C230">
        <v>3159185</v>
      </c>
      <c r="D230">
        <v>3159752</v>
      </c>
      <c r="E230">
        <v>1</v>
      </c>
      <c r="F230" t="s">
        <v>4293</v>
      </c>
      <c r="G230" t="s">
        <v>1701</v>
      </c>
      <c r="H230" t="s">
        <v>1702</v>
      </c>
      <c r="I230" t="s">
        <v>716</v>
      </c>
      <c r="J230">
        <v>162</v>
      </c>
      <c r="K230">
        <v>4407</v>
      </c>
      <c r="L230">
        <v>4409</v>
      </c>
      <c r="M230" s="6">
        <v>0.83946441845948105</v>
      </c>
      <c r="N230" s="6">
        <f t="shared" si="58"/>
        <v>1</v>
      </c>
      <c r="O230" s="4">
        <f t="shared" si="64"/>
        <v>0</v>
      </c>
      <c r="P230" s="4">
        <f t="shared" si="66"/>
        <v>0</v>
      </c>
      <c r="Q230" s="4">
        <f t="shared" si="51"/>
        <v>0</v>
      </c>
      <c r="R230" s="4">
        <f t="shared" si="52"/>
        <v>0</v>
      </c>
      <c r="S230" s="4">
        <f t="shared" si="59"/>
        <v>0</v>
      </c>
      <c r="T230" s="4">
        <f t="shared" si="65"/>
        <v>0</v>
      </c>
      <c r="U230" s="4">
        <f t="shared" si="62"/>
        <v>0</v>
      </c>
      <c r="V230" s="4">
        <f t="shared" si="63"/>
        <v>1</v>
      </c>
      <c r="W230" s="4">
        <f t="shared" si="61"/>
        <v>0</v>
      </c>
      <c r="X230" s="4">
        <f t="shared" si="60"/>
        <v>1</v>
      </c>
      <c r="Y230" s="7">
        <v>1.10578735322992E-72</v>
      </c>
      <c r="Z230">
        <v>62</v>
      </c>
      <c r="AA230" t="s">
        <v>1707</v>
      </c>
      <c r="AB230" t="s">
        <v>1708</v>
      </c>
      <c r="AC230">
        <v>3159691</v>
      </c>
      <c r="AD230">
        <v>3160746</v>
      </c>
      <c r="AE230">
        <v>-1</v>
      </c>
      <c r="AF230" t="s">
        <v>1705</v>
      </c>
      <c r="AG230" t="s">
        <v>1709</v>
      </c>
      <c r="AH230" t="s">
        <v>1707</v>
      </c>
      <c r="AI230" t="s">
        <v>210</v>
      </c>
      <c r="AJ230" t="s">
        <v>211</v>
      </c>
    </row>
    <row r="231" spans="1:36">
      <c r="A231" t="s">
        <v>1710</v>
      </c>
      <c r="B231" t="s">
        <v>1711</v>
      </c>
      <c r="C231">
        <v>1205658</v>
      </c>
      <c r="D231">
        <v>1206260</v>
      </c>
      <c r="E231">
        <v>-1</v>
      </c>
      <c r="F231" t="s">
        <v>4299</v>
      </c>
      <c r="G231" t="s">
        <v>1712</v>
      </c>
      <c r="H231" t="s">
        <v>1713</v>
      </c>
      <c r="I231" t="s">
        <v>1325</v>
      </c>
      <c r="J231">
        <v>163</v>
      </c>
      <c r="K231">
        <v>1575</v>
      </c>
      <c r="L231">
        <v>1576</v>
      </c>
      <c r="M231" s="6">
        <v>0.66207512383157796</v>
      </c>
      <c r="N231" s="4">
        <f t="shared" si="58"/>
        <v>1</v>
      </c>
      <c r="O231" s="4">
        <f t="shared" si="64"/>
        <v>0</v>
      </c>
      <c r="P231" s="4">
        <f t="shared" si="66"/>
        <v>0</v>
      </c>
      <c r="Q231" s="4">
        <f t="shared" si="51"/>
        <v>0</v>
      </c>
      <c r="R231" s="4">
        <f t="shared" si="52"/>
        <v>0</v>
      </c>
      <c r="S231" s="4">
        <f t="shared" si="59"/>
        <v>0</v>
      </c>
      <c r="T231" s="4">
        <f t="shared" si="65"/>
        <v>0</v>
      </c>
      <c r="U231" s="4">
        <f t="shared" si="62"/>
        <v>0</v>
      </c>
      <c r="V231" s="4">
        <f t="shared" si="63"/>
        <v>0</v>
      </c>
      <c r="W231" s="4">
        <f t="shared" si="61"/>
        <v>0</v>
      </c>
      <c r="X231" s="4">
        <f t="shared" si="60"/>
        <v>0</v>
      </c>
      <c r="Y231" s="7">
        <v>2.6283260632753098E-35</v>
      </c>
      <c r="Z231">
        <v>280</v>
      </c>
      <c r="AA231" t="s">
        <v>1718</v>
      </c>
      <c r="AB231" t="s">
        <v>1719</v>
      </c>
      <c r="AC231">
        <v>1205981</v>
      </c>
      <c r="AD231">
        <v>1206538</v>
      </c>
      <c r="AE231">
        <v>1</v>
      </c>
      <c r="AF231" t="s">
        <v>1720</v>
      </c>
      <c r="AG231" t="s">
        <v>1721</v>
      </c>
      <c r="AH231" t="s">
        <v>1718</v>
      </c>
      <c r="AI231" t="s">
        <v>1722</v>
      </c>
      <c r="AJ231" t="s">
        <v>1723</v>
      </c>
    </row>
    <row r="232" spans="1:36">
      <c r="A232" t="s">
        <v>1710</v>
      </c>
      <c r="B232" t="s">
        <v>1711</v>
      </c>
      <c r="C232">
        <v>1205658</v>
      </c>
      <c r="D232">
        <v>1206260</v>
      </c>
      <c r="E232">
        <v>-1</v>
      </c>
      <c r="F232" t="s">
        <v>4299</v>
      </c>
      <c r="G232" t="s">
        <v>1712</v>
      </c>
      <c r="H232" t="s">
        <v>1713</v>
      </c>
      <c r="I232" t="s">
        <v>1325</v>
      </c>
      <c r="J232">
        <v>163</v>
      </c>
      <c r="K232">
        <v>1575</v>
      </c>
      <c r="L232">
        <v>1574</v>
      </c>
      <c r="M232" s="6">
        <v>0.56317672790709505</v>
      </c>
      <c r="N232" s="4">
        <f t="shared" si="58"/>
        <v>1</v>
      </c>
      <c r="O232" s="4">
        <f t="shared" si="64"/>
        <v>0</v>
      </c>
      <c r="P232" s="4">
        <f t="shared" si="66"/>
        <v>0</v>
      </c>
      <c r="Q232" s="4">
        <f t="shared" si="51"/>
        <v>0</v>
      </c>
      <c r="R232" s="4">
        <f t="shared" si="52"/>
        <v>0</v>
      </c>
      <c r="S232" s="4">
        <f t="shared" si="59"/>
        <v>0</v>
      </c>
      <c r="T232" s="4">
        <f t="shared" si="65"/>
        <v>0</v>
      </c>
      <c r="U232" s="4">
        <f t="shared" si="62"/>
        <v>0</v>
      </c>
      <c r="V232" s="4">
        <f t="shared" si="63"/>
        <v>0</v>
      </c>
      <c r="W232" s="4">
        <f t="shared" si="61"/>
        <v>0</v>
      </c>
      <c r="X232" s="4">
        <f t="shared" si="60"/>
        <v>0</v>
      </c>
      <c r="Y232" s="7">
        <v>6.5331471003213499E-24</v>
      </c>
      <c r="Z232">
        <v>242</v>
      </c>
      <c r="AA232" t="s">
        <v>1714</v>
      </c>
      <c r="AB232" t="s">
        <v>1715</v>
      </c>
      <c r="AC232">
        <v>1205165</v>
      </c>
      <c r="AD232">
        <v>1205899</v>
      </c>
      <c r="AE232">
        <v>1</v>
      </c>
      <c r="AF232" t="s">
        <v>1716</v>
      </c>
      <c r="AG232" t="s">
        <v>1717</v>
      </c>
      <c r="AH232" t="s">
        <v>1714</v>
      </c>
      <c r="AI232" t="s">
        <v>27</v>
      </c>
      <c r="AJ232" t="s">
        <v>28</v>
      </c>
    </row>
    <row r="233" spans="1:36">
      <c r="A233" t="s">
        <v>1724</v>
      </c>
      <c r="B233" t="s">
        <v>1725</v>
      </c>
      <c r="C233">
        <v>3170472</v>
      </c>
      <c r="D233">
        <v>3171891</v>
      </c>
      <c r="E233">
        <v>1</v>
      </c>
      <c r="F233" t="s">
        <v>4299</v>
      </c>
      <c r="G233" t="s">
        <v>1726</v>
      </c>
      <c r="H233" t="s">
        <v>1727</v>
      </c>
      <c r="J233">
        <v>164</v>
      </c>
      <c r="K233">
        <v>4418</v>
      </c>
      <c r="L233">
        <v>4417</v>
      </c>
      <c r="M233" s="6">
        <v>0.59299722159013002</v>
      </c>
      <c r="N233" s="4">
        <f t="shared" si="58"/>
        <v>1</v>
      </c>
      <c r="O233" s="4">
        <f t="shared" si="64"/>
        <v>0</v>
      </c>
      <c r="P233" s="4">
        <f t="shared" si="66"/>
        <v>0</v>
      </c>
      <c r="Q233" s="4">
        <f t="shared" si="51"/>
        <v>0</v>
      </c>
      <c r="R233" s="4">
        <f t="shared" si="52"/>
        <v>0</v>
      </c>
      <c r="S233" s="4">
        <f t="shared" si="59"/>
        <v>0</v>
      </c>
      <c r="T233" s="4">
        <f t="shared" si="65"/>
        <v>0</v>
      </c>
      <c r="U233" s="4">
        <f t="shared" si="62"/>
        <v>0</v>
      </c>
      <c r="V233" s="4">
        <f t="shared" si="63"/>
        <v>0</v>
      </c>
      <c r="W233" s="4">
        <f t="shared" si="61"/>
        <v>0</v>
      </c>
      <c r="X233" s="4">
        <f t="shared" si="60"/>
        <v>0</v>
      </c>
      <c r="Y233" s="7">
        <v>6.1553354028196996E-27</v>
      </c>
      <c r="Z233">
        <v>1175</v>
      </c>
      <c r="AA233" t="s">
        <v>1728</v>
      </c>
      <c r="AB233" t="s">
        <v>1729</v>
      </c>
      <c r="AC233">
        <v>3169763</v>
      </c>
      <c r="AD233">
        <v>3171646</v>
      </c>
      <c r="AE233">
        <v>-1</v>
      </c>
      <c r="AF233" t="s">
        <v>1730</v>
      </c>
      <c r="AG233" t="s">
        <v>1731</v>
      </c>
      <c r="AH233" t="s">
        <v>1728</v>
      </c>
      <c r="AI233" t="s">
        <v>1732</v>
      </c>
      <c r="AJ233" t="s">
        <v>1733</v>
      </c>
    </row>
    <row r="234" spans="1:36">
      <c r="A234" t="s">
        <v>1734</v>
      </c>
      <c r="B234" t="s">
        <v>1735</v>
      </c>
      <c r="C234">
        <v>1940412</v>
      </c>
      <c r="D234">
        <v>1941158</v>
      </c>
      <c r="E234">
        <v>-1</v>
      </c>
      <c r="F234" t="s">
        <v>4299</v>
      </c>
      <c r="G234" t="s">
        <v>1736</v>
      </c>
      <c r="H234" t="s">
        <v>1737</v>
      </c>
      <c r="I234" t="s">
        <v>716</v>
      </c>
      <c r="J234">
        <v>165</v>
      </c>
      <c r="K234">
        <v>2580</v>
      </c>
      <c r="L234">
        <v>2581</v>
      </c>
      <c r="M234" s="6">
        <v>0.42607634596628102</v>
      </c>
      <c r="N234" s="4">
        <f t="shared" si="58"/>
        <v>1</v>
      </c>
      <c r="O234" s="4">
        <f t="shared" si="64"/>
        <v>0</v>
      </c>
      <c r="P234" s="4">
        <f t="shared" si="66"/>
        <v>0</v>
      </c>
      <c r="Q234" s="4">
        <f t="shared" ref="Q234:Q297" si="67">IF(I234="SigD",1,0)</f>
        <v>0</v>
      </c>
      <c r="R234" s="4">
        <f t="shared" si="52"/>
        <v>0</v>
      </c>
      <c r="S234" s="4">
        <f t="shared" si="59"/>
        <v>0</v>
      </c>
      <c r="T234" s="4">
        <f t="shared" si="65"/>
        <v>0</v>
      </c>
      <c r="U234" s="4">
        <f t="shared" si="62"/>
        <v>0</v>
      </c>
      <c r="V234" s="4">
        <f t="shared" si="63"/>
        <v>1</v>
      </c>
      <c r="W234" s="4">
        <f t="shared" si="61"/>
        <v>0</v>
      </c>
      <c r="X234" s="4">
        <f t="shared" si="60"/>
        <v>1</v>
      </c>
      <c r="Y234" s="7">
        <v>2.7345011597682098E-13</v>
      </c>
      <c r="Z234">
        <v>534</v>
      </c>
      <c r="AA234" t="s">
        <v>1738</v>
      </c>
      <c r="AB234" t="s">
        <v>1739</v>
      </c>
      <c r="AC234">
        <v>1940625</v>
      </c>
      <c r="AD234">
        <v>1942124</v>
      </c>
      <c r="AE234">
        <v>1</v>
      </c>
      <c r="AF234" t="s">
        <v>1740</v>
      </c>
      <c r="AG234" t="s">
        <v>1741</v>
      </c>
      <c r="AH234" t="s">
        <v>660</v>
      </c>
      <c r="AI234" t="s">
        <v>665</v>
      </c>
      <c r="AJ234" t="s">
        <v>666</v>
      </c>
    </row>
    <row r="235" spans="1:36">
      <c r="A235" t="s">
        <v>1742</v>
      </c>
      <c r="B235" t="s">
        <v>1743</v>
      </c>
      <c r="C235">
        <v>2843111</v>
      </c>
      <c r="D235">
        <v>2843532</v>
      </c>
      <c r="E235">
        <v>1</v>
      </c>
      <c r="F235" t="s">
        <v>356</v>
      </c>
      <c r="G235" t="s">
        <v>1744</v>
      </c>
      <c r="H235" t="s">
        <v>1745</v>
      </c>
      <c r="I235" t="s">
        <v>790</v>
      </c>
      <c r="J235">
        <v>166</v>
      </c>
      <c r="K235">
        <v>3970</v>
      </c>
      <c r="L235">
        <v>3969</v>
      </c>
      <c r="M235" s="6">
        <v>-8.4330852334841305E-2</v>
      </c>
      <c r="N235" s="4">
        <f t="shared" si="58"/>
        <v>0</v>
      </c>
      <c r="O235" s="4">
        <f t="shared" si="64"/>
        <v>0</v>
      </c>
      <c r="P235" s="4">
        <f t="shared" si="66"/>
        <v>0</v>
      </c>
      <c r="Q235" s="4">
        <f t="shared" si="67"/>
        <v>0</v>
      </c>
      <c r="R235" s="4">
        <f t="shared" ref="R235:R298" si="68">IF(I235="SigH",1,0)</f>
        <v>0</v>
      </c>
      <c r="S235" s="4">
        <f t="shared" si="59"/>
        <v>0</v>
      </c>
      <c r="T235" s="4">
        <f t="shared" si="65"/>
        <v>1</v>
      </c>
      <c r="U235" s="4">
        <f t="shared" si="62"/>
        <v>0</v>
      </c>
      <c r="V235" s="4">
        <f t="shared" si="63"/>
        <v>0</v>
      </c>
      <c r="W235" s="4">
        <f t="shared" si="61"/>
        <v>0</v>
      </c>
      <c r="X235" s="4">
        <f t="shared" si="60"/>
        <v>1</v>
      </c>
      <c r="Y235" s="6">
        <v>0.16784982488869199</v>
      </c>
      <c r="Z235">
        <v>422</v>
      </c>
      <c r="AA235" t="s">
        <v>1746</v>
      </c>
      <c r="AB235" t="s">
        <v>1747</v>
      </c>
      <c r="AC235">
        <v>2843106</v>
      </c>
      <c r="AD235">
        <v>2843828</v>
      </c>
      <c r="AE235">
        <v>-1</v>
      </c>
      <c r="AF235" t="s">
        <v>1748</v>
      </c>
      <c r="AG235" t="s">
        <v>1749</v>
      </c>
      <c r="AH235" t="s">
        <v>1746</v>
      </c>
      <c r="AI235" t="s">
        <v>27</v>
      </c>
      <c r="AJ235" t="s">
        <v>28</v>
      </c>
    </row>
    <row r="236" spans="1:36">
      <c r="A236" t="s">
        <v>1750</v>
      </c>
      <c r="B236" t="s">
        <v>1751</v>
      </c>
      <c r="C236">
        <v>1912142</v>
      </c>
      <c r="D236">
        <v>1913240</v>
      </c>
      <c r="E236">
        <v>-1</v>
      </c>
      <c r="F236" t="s">
        <v>4299</v>
      </c>
      <c r="G236" t="s">
        <v>1752</v>
      </c>
      <c r="H236" t="s">
        <v>1753</v>
      </c>
      <c r="I236" t="s">
        <v>716</v>
      </c>
      <c r="J236">
        <v>167</v>
      </c>
      <c r="K236">
        <v>2521</v>
      </c>
      <c r="L236">
        <v>2522</v>
      </c>
      <c r="M236" s="6">
        <v>-0.58089150558713998</v>
      </c>
      <c r="N236" s="4">
        <f t="shared" si="58"/>
        <v>0</v>
      </c>
      <c r="O236" s="4">
        <f t="shared" si="64"/>
        <v>0</v>
      </c>
      <c r="P236" s="4">
        <f t="shared" si="66"/>
        <v>0</v>
      </c>
      <c r="Q236" s="4">
        <f t="shared" si="67"/>
        <v>0</v>
      </c>
      <c r="R236" s="4">
        <f t="shared" si="68"/>
        <v>0</v>
      </c>
      <c r="S236" s="4">
        <f t="shared" si="59"/>
        <v>0</v>
      </c>
      <c r="T236" s="4">
        <f t="shared" si="65"/>
        <v>0</v>
      </c>
      <c r="U236" s="4">
        <f t="shared" si="62"/>
        <v>0</v>
      </c>
      <c r="V236" s="4">
        <f t="shared" si="63"/>
        <v>1</v>
      </c>
      <c r="W236" s="4">
        <f t="shared" si="61"/>
        <v>0</v>
      </c>
      <c r="X236" s="4">
        <f t="shared" si="60"/>
        <v>1</v>
      </c>
      <c r="Y236" s="7">
        <v>1.1352113150191501E-25</v>
      </c>
      <c r="Z236">
        <v>618</v>
      </c>
      <c r="AA236" t="s">
        <v>1758</v>
      </c>
      <c r="AB236" t="s">
        <v>1759</v>
      </c>
      <c r="AC236">
        <v>1912339</v>
      </c>
      <c r="AD236">
        <v>1912956</v>
      </c>
      <c r="AE236">
        <v>1</v>
      </c>
      <c r="AF236" t="s">
        <v>1760</v>
      </c>
      <c r="AG236" t="s">
        <v>1761</v>
      </c>
      <c r="AH236" t="s">
        <v>1758</v>
      </c>
      <c r="AI236" t="s">
        <v>27</v>
      </c>
      <c r="AJ236" t="s">
        <v>28</v>
      </c>
    </row>
    <row r="237" spans="1:36">
      <c r="A237" t="s">
        <v>1750</v>
      </c>
      <c r="B237" t="s">
        <v>1751</v>
      </c>
      <c r="C237">
        <v>1912142</v>
      </c>
      <c r="D237">
        <v>1913240</v>
      </c>
      <c r="E237">
        <v>-1</v>
      </c>
      <c r="F237" t="s">
        <v>4299</v>
      </c>
      <c r="G237" t="s">
        <v>1752</v>
      </c>
      <c r="H237" t="s">
        <v>1753</v>
      </c>
      <c r="I237" t="s">
        <v>716</v>
      </c>
      <c r="J237">
        <v>167</v>
      </c>
      <c r="K237">
        <v>2521</v>
      </c>
      <c r="L237">
        <v>2523</v>
      </c>
      <c r="M237" s="6">
        <v>-0.62513032786718203</v>
      </c>
      <c r="N237" s="4">
        <f t="shared" si="58"/>
        <v>0</v>
      </c>
      <c r="O237" s="4">
        <f t="shared" si="64"/>
        <v>0</v>
      </c>
      <c r="P237" s="4">
        <f t="shared" si="66"/>
        <v>0</v>
      </c>
      <c r="Q237" s="4">
        <f t="shared" si="67"/>
        <v>0</v>
      </c>
      <c r="R237" s="4">
        <f t="shared" si="68"/>
        <v>0</v>
      </c>
      <c r="S237" s="4">
        <f t="shared" si="59"/>
        <v>0</v>
      </c>
      <c r="T237" s="4">
        <f t="shared" si="65"/>
        <v>0</v>
      </c>
      <c r="U237" s="4">
        <f t="shared" si="62"/>
        <v>0</v>
      </c>
      <c r="V237" s="4">
        <f t="shared" si="63"/>
        <v>1</v>
      </c>
      <c r="W237" s="4">
        <f t="shared" si="61"/>
        <v>0</v>
      </c>
      <c r="X237" s="4">
        <f t="shared" si="60"/>
        <v>1</v>
      </c>
      <c r="Y237" s="7">
        <v>1.4335751633681901E-30</v>
      </c>
      <c r="Z237">
        <v>288</v>
      </c>
      <c r="AA237" t="s">
        <v>1762</v>
      </c>
      <c r="AB237" t="s">
        <v>1763</v>
      </c>
      <c r="AC237">
        <v>1912953</v>
      </c>
      <c r="AD237">
        <v>1914593</v>
      </c>
      <c r="AE237">
        <v>1</v>
      </c>
      <c r="AF237" t="s">
        <v>1764</v>
      </c>
      <c r="AG237" t="s">
        <v>1765</v>
      </c>
      <c r="AH237" t="s">
        <v>1762</v>
      </c>
      <c r="AI237" t="s">
        <v>27</v>
      </c>
      <c r="AJ237" t="s">
        <v>28</v>
      </c>
    </row>
    <row r="238" spans="1:36">
      <c r="A238" t="s">
        <v>1750</v>
      </c>
      <c r="B238" t="s">
        <v>1751</v>
      </c>
      <c r="C238">
        <v>1912142</v>
      </c>
      <c r="D238">
        <v>1913240</v>
      </c>
      <c r="E238">
        <v>-1</v>
      </c>
      <c r="F238" t="s">
        <v>4299</v>
      </c>
      <c r="G238" t="s">
        <v>1752</v>
      </c>
      <c r="H238" t="s">
        <v>1753</v>
      </c>
      <c r="I238" t="s">
        <v>716</v>
      </c>
      <c r="J238">
        <v>167</v>
      </c>
      <c r="K238">
        <v>2521</v>
      </c>
      <c r="L238">
        <v>2520</v>
      </c>
      <c r="M238" s="6">
        <v>-0.63637088390343</v>
      </c>
      <c r="N238" s="4">
        <f t="shared" si="58"/>
        <v>0</v>
      </c>
      <c r="O238" s="4">
        <f t="shared" si="64"/>
        <v>0</v>
      </c>
      <c r="P238" s="4">
        <f t="shared" si="66"/>
        <v>0</v>
      </c>
      <c r="Q238" s="4">
        <f t="shared" si="67"/>
        <v>0</v>
      </c>
      <c r="R238" s="4">
        <f t="shared" si="68"/>
        <v>0</v>
      </c>
      <c r="S238" s="4">
        <f t="shared" si="59"/>
        <v>0</v>
      </c>
      <c r="T238" s="4">
        <f t="shared" si="65"/>
        <v>0</v>
      </c>
      <c r="U238" s="4">
        <f t="shared" ref="U238:U248" si="69">IF(I238="SigGF",1,0)</f>
        <v>0</v>
      </c>
      <c r="V238" s="4">
        <f t="shared" si="63"/>
        <v>1</v>
      </c>
      <c r="W238" s="4">
        <f t="shared" si="61"/>
        <v>0</v>
      </c>
      <c r="X238" s="4">
        <f t="shared" si="60"/>
        <v>1</v>
      </c>
      <c r="Y238" s="7">
        <v>6.0725225261912695E-32</v>
      </c>
      <c r="Z238">
        <v>193</v>
      </c>
      <c r="AA238" t="s">
        <v>1754</v>
      </c>
      <c r="AB238" t="s">
        <v>1755</v>
      </c>
      <c r="AC238">
        <v>1911528</v>
      </c>
      <c r="AD238">
        <v>1912334</v>
      </c>
      <c r="AE238">
        <v>1</v>
      </c>
      <c r="AF238" t="s">
        <v>1756</v>
      </c>
      <c r="AG238" t="s">
        <v>1757</v>
      </c>
      <c r="AH238" t="s">
        <v>1754</v>
      </c>
      <c r="AI238" t="s">
        <v>27</v>
      </c>
      <c r="AJ238" t="s">
        <v>28</v>
      </c>
    </row>
    <row r="239" spans="1:36">
      <c r="A239" t="s">
        <v>1766</v>
      </c>
      <c r="B239" t="s">
        <v>1767</v>
      </c>
      <c r="C239">
        <v>2701783</v>
      </c>
      <c r="D239">
        <v>2703117</v>
      </c>
      <c r="E239">
        <v>1</v>
      </c>
      <c r="F239" t="s">
        <v>356</v>
      </c>
      <c r="G239" t="s">
        <v>1768</v>
      </c>
      <c r="H239" t="s">
        <v>1769</v>
      </c>
      <c r="I239" t="s">
        <v>1325</v>
      </c>
      <c r="J239">
        <v>168</v>
      </c>
      <c r="K239">
        <v>3747</v>
      </c>
      <c r="L239">
        <v>3748</v>
      </c>
      <c r="M239" s="6">
        <v>0.532864205072337</v>
      </c>
      <c r="N239" s="4">
        <f t="shared" si="58"/>
        <v>1</v>
      </c>
      <c r="O239" s="4">
        <f t="shared" si="64"/>
        <v>0</v>
      </c>
      <c r="P239" s="4">
        <f t="shared" si="66"/>
        <v>0</v>
      </c>
      <c r="Q239" s="4">
        <f t="shared" si="67"/>
        <v>0</v>
      </c>
      <c r="R239" s="4">
        <f t="shared" si="68"/>
        <v>0</v>
      </c>
      <c r="S239" s="4">
        <f t="shared" si="59"/>
        <v>0</v>
      </c>
      <c r="T239" s="4">
        <f t="shared" si="65"/>
        <v>0</v>
      </c>
      <c r="U239" s="4">
        <f t="shared" si="69"/>
        <v>0</v>
      </c>
      <c r="V239" s="4">
        <f t="shared" si="63"/>
        <v>0</v>
      </c>
      <c r="W239" s="4">
        <f t="shared" si="61"/>
        <v>0</v>
      </c>
      <c r="X239" s="4">
        <f t="shared" si="60"/>
        <v>0</v>
      </c>
      <c r="Y239" s="7">
        <v>3.9181597331551599E-21</v>
      </c>
      <c r="Z239">
        <v>165</v>
      </c>
      <c r="AA239" t="s">
        <v>1770</v>
      </c>
      <c r="AB239" t="s">
        <v>1771</v>
      </c>
      <c r="AC239">
        <v>2701979</v>
      </c>
      <c r="AD239">
        <v>2702143</v>
      </c>
      <c r="AE239">
        <v>-1</v>
      </c>
      <c r="AF239" t="s">
        <v>1772</v>
      </c>
      <c r="AG239" t="s">
        <v>1773</v>
      </c>
      <c r="AH239" t="s">
        <v>1770</v>
      </c>
      <c r="AI239" t="s">
        <v>27</v>
      </c>
      <c r="AJ239" t="s">
        <v>28</v>
      </c>
    </row>
    <row r="240" spans="1:36">
      <c r="A240" t="s">
        <v>1766</v>
      </c>
      <c r="B240" t="s">
        <v>1767</v>
      </c>
      <c r="C240">
        <v>2701783</v>
      </c>
      <c r="D240">
        <v>2703117</v>
      </c>
      <c r="E240">
        <v>1</v>
      </c>
      <c r="F240" t="s">
        <v>356</v>
      </c>
      <c r="G240" t="s">
        <v>1768</v>
      </c>
      <c r="H240" t="s">
        <v>1769</v>
      </c>
      <c r="I240" t="s">
        <v>1325</v>
      </c>
      <c r="J240">
        <v>168</v>
      </c>
      <c r="K240">
        <v>3747</v>
      </c>
      <c r="L240">
        <v>3749</v>
      </c>
      <c r="M240" s="6">
        <v>0.376363934894826</v>
      </c>
      <c r="N240" s="4">
        <f t="shared" si="58"/>
        <v>1</v>
      </c>
      <c r="O240" s="4">
        <f t="shared" si="64"/>
        <v>0</v>
      </c>
      <c r="P240" s="4">
        <f t="shared" si="66"/>
        <v>0</v>
      </c>
      <c r="Q240" s="4">
        <f t="shared" si="67"/>
        <v>0</v>
      </c>
      <c r="R240" s="4">
        <f t="shared" si="68"/>
        <v>0</v>
      </c>
      <c r="S240" s="4">
        <f t="shared" si="59"/>
        <v>0</v>
      </c>
      <c r="T240" s="4">
        <f t="shared" si="65"/>
        <v>0</v>
      </c>
      <c r="U240" s="4">
        <f t="shared" si="69"/>
        <v>0</v>
      </c>
      <c r="V240" s="4">
        <f t="shared" si="63"/>
        <v>0</v>
      </c>
      <c r="W240" s="4">
        <f t="shared" si="61"/>
        <v>0</v>
      </c>
      <c r="X240" s="4">
        <f t="shared" si="60"/>
        <v>0</v>
      </c>
      <c r="Y240" s="7">
        <v>1.7684488370805599E-10</v>
      </c>
      <c r="Z240">
        <v>417</v>
      </c>
      <c r="AA240" t="s">
        <v>1774</v>
      </c>
      <c r="AB240" t="s">
        <v>1775</v>
      </c>
      <c r="AC240">
        <v>2702688</v>
      </c>
      <c r="AD240">
        <v>2703104</v>
      </c>
      <c r="AE240">
        <v>-1</v>
      </c>
      <c r="AF240" t="s">
        <v>1776</v>
      </c>
      <c r="AG240" t="s">
        <v>1777</v>
      </c>
      <c r="AH240" t="s">
        <v>1778</v>
      </c>
      <c r="AI240" t="s">
        <v>27</v>
      </c>
      <c r="AJ240" t="s">
        <v>28</v>
      </c>
    </row>
    <row r="241" spans="1:36">
      <c r="A241" t="s">
        <v>1779</v>
      </c>
      <c r="B241" t="s">
        <v>1780</v>
      </c>
      <c r="C241">
        <v>4159457</v>
      </c>
      <c r="D241">
        <v>4159757</v>
      </c>
      <c r="E241">
        <v>-1</v>
      </c>
      <c r="F241" t="s">
        <v>19</v>
      </c>
      <c r="G241" t="s">
        <v>1781</v>
      </c>
      <c r="H241" t="s">
        <v>1782</v>
      </c>
      <c r="I241" t="s">
        <v>1325</v>
      </c>
      <c r="J241">
        <v>169</v>
      </c>
      <c r="K241">
        <v>5784</v>
      </c>
      <c r="L241">
        <v>5785</v>
      </c>
      <c r="M241" s="6">
        <v>-0.77379453158709499</v>
      </c>
      <c r="N241" s="4">
        <f t="shared" si="58"/>
        <v>0</v>
      </c>
      <c r="O241" s="4">
        <f t="shared" si="64"/>
        <v>0</v>
      </c>
      <c r="P241" s="4">
        <f t="shared" si="66"/>
        <v>0</v>
      </c>
      <c r="Q241" s="4">
        <f t="shared" si="67"/>
        <v>0</v>
      </c>
      <c r="R241" s="4">
        <f t="shared" si="68"/>
        <v>0</v>
      </c>
      <c r="S241" s="4">
        <f t="shared" si="59"/>
        <v>0</v>
      </c>
      <c r="T241" s="4">
        <f t="shared" si="65"/>
        <v>0</v>
      </c>
      <c r="U241" s="4">
        <f t="shared" si="69"/>
        <v>0</v>
      </c>
      <c r="V241" s="4">
        <f t="shared" si="63"/>
        <v>0</v>
      </c>
      <c r="W241" s="4">
        <f t="shared" si="61"/>
        <v>0</v>
      </c>
      <c r="X241" s="4">
        <f t="shared" si="60"/>
        <v>0</v>
      </c>
      <c r="Y241" s="7">
        <v>7.1339939352727804E-55</v>
      </c>
      <c r="Z241">
        <v>141</v>
      </c>
      <c r="AA241" t="s">
        <v>1783</v>
      </c>
      <c r="AB241" t="s">
        <v>1784</v>
      </c>
      <c r="AC241">
        <v>4159577</v>
      </c>
      <c r="AD241">
        <v>4159717</v>
      </c>
      <c r="AE241">
        <v>1</v>
      </c>
      <c r="AF241" t="s">
        <v>1785</v>
      </c>
      <c r="AG241" t="s">
        <v>1786</v>
      </c>
    </row>
    <row r="242" spans="1:36">
      <c r="A242" t="s">
        <v>1787</v>
      </c>
      <c r="B242" t="s">
        <v>1788</v>
      </c>
      <c r="C242">
        <v>3222530</v>
      </c>
      <c r="D242">
        <v>3223451</v>
      </c>
      <c r="E242">
        <v>1</v>
      </c>
      <c r="F242" t="s">
        <v>4299</v>
      </c>
      <c r="G242" t="s">
        <v>1789</v>
      </c>
      <c r="H242" t="s">
        <v>1790</v>
      </c>
      <c r="J242">
        <v>170</v>
      </c>
      <c r="K242">
        <v>4479</v>
      </c>
      <c r="L242">
        <v>4478</v>
      </c>
      <c r="M242" s="6">
        <v>4.31382473780575E-2</v>
      </c>
      <c r="N242" s="4">
        <f t="shared" si="58"/>
        <v>1</v>
      </c>
      <c r="O242" s="4">
        <f t="shared" si="64"/>
        <v>0</v>
      </c>
      <c r="P242" s="4">
        <f t="shared" si="66"/>
        <v>0</v>
      </c>
      <c r="Q242" s="4">
        <f t="shared" si="67"/>
        <v>0</v>
      </c>
      <c r="R242" s="4">
        <f t="shared" si="68"/>
        <v>0</v>
      </c>
      <c r="S242" s="4">
        <f t="shared" si="59"/>
        <v>0</v>
      </c>
      <c r="T242" s="4">
        <f t="shared" si="65"/>
        <v>0</v>
      </c>
      <c r="U242" s="4">
        <f t="shared" si="69"/>
        <v>0</v>
      </c>
      <c r="V242" s="4">
        <f t="shared" si="63"/>
        <v>0</v>
      </c>
      <c r="W242" s="4">
        <f t="shared" si="61"/>
        <v>0</v>
      </c>
      <c r="X242" s="4">
        <f t="shared" si="60"/>
        <v>0</v>
      </c>
      <c r="Y242" s="6">
        <v>0.48108837276260302</v>
      </c>
      <c r="Z242">
        <v>838</v>
      </c>
      <c r="AA242" t="s">
        <v>1791</v>
      </c>
      <c r="AB242" t="s">
        <v>1792</v>
      </c>
      <c r="AC242">
        <v>3222195</v>
      </c>
      <c r="AD242">
        <v>3223367</v>
      </c>
      <c r="AE242">
        <v>-1</v>
      </c>
      <c r="AF242" t="s">
        <v>1793</v>
      </c>
      <c r="AG242" t="s">
        <v>1794</v>
      </c>
      <c r="AH242" t="s">
        <v>1791</v>
      </c>
      <c r="AI242" t="s">
        <v>268</v>
      </c>
      <c r="AJ242" t="s">
        <v>269</v>
      </c>
    </row>
    <row r="243" spans="1:36">
      <c r="A243" t="s">
        <v>1795</v>
      </c>
      <c r="B243" t="s">
        <v>1796</v>
      </c>
      <c r="C243">
        <v>4198071</v>
      </c>
      <c r="D243">
        <v>4198574</v>
      </c>
      <c r="E243">
        <v>1</v>
      </c>
      <c r="F243" t="s">
        <v>144</v>
      </c>
      <c r="G243" t="s">
        <v>1797</v>
      </c>
      <c r="H243" t="s">
        <v>1798</v>
      </c>
      <c r="J243">
        <v>171</v>
      </c>
      <c r="K243">
        <v>5847</v>
      </c>
      <c r="L243">
        <v>5846</v>
      </c>
      <c r="M243" s="6">
        <v>-0.177921457862244</v>
      </c>
      <c r="N243" s="4">
        <f t="shared" si="58"/>
        <v>0</v>
      </c>
      <c r="O243" s="4">
        <f t="shared" si="64"/>
        <v>0</v>
      </c>
      <c r="P243" s="4">
        <f t="shared" si="66"/>
        <v>0</v>
      </c>
      <c r="Q243" s="4">
        <f t="shared" si="67"/>
        <v>0</v>
      </c>
      <c r="R243" s="4">
        <f t="shared" si="68"/>
        <v>0</v>
      </c>
      <c r="S243" s="4">
        <f t="shared" si="59"/>
        <v>0</v>
      </c>
      <c r="T243" s="4">
        <f t="shared" si="65"/>
        <v>0</v>
      </c>
      <c r="U243" s="4">
        <f t="shared" si="69"/>
        <v>0</v>
      </c>
      <c r="V243" s="4">
        <f t="shared" si="63"/>
        <v>0</v>
      </c>
      <c r="W243" s="4">
        <f t="shared" si="61"/>
        <v>0</v>
      </c>
      <c r="X243" s="4">
        <f t="shared" si="60"/>
        <v>0</v>
      </c>
      <c r="Y243" s="6">
        <v>3.4121985917323502E-3</v>
      </c>
      <c r="Z243">
        <v>468</v>
      </c>
      <c r="AA243" t="s">
        <v>1799</v>
      </c>
      <c r="AB243" t="s">
        <v>1800</v>
      </c>
      <c r="AC243">
        <v>4197780</v>
      </c>
      <c r="AD243">
        <v>4198538</v>
      </c>
      <c r="AE243">
        <v>-1</v>
      </c>
      <c r="AF243" t="s">
        <v>1801</v>
      </c>
      <c r="AG243" t="s">
        <v>1802</v>
      </c>
      <c r="AH243" t="s">
        <v>1803</v>
      </c>
      <c r="AI243" t="s">
        <v>1475</v>
      </c>
      <c r="AJ243" t="s">
        <v>1476</v>
      </c>
    </row>
    <row r="244" spans="1:36">
      <c r="A244" t="s">
        <v>1804</v>
      </c>
      <c r="B244" t="s">
        <v>1805</v>
      </c>
      <c r="C244">
        <v>2406881</v>
      </c>
      <c r="D244">
        <v>2407627</v>
      </c>
      <c r="E244">
        <v>1</v>
      </c>
      <c r="F244" t="s">
        <v>4299</v>
      </c>
      <c r="G244" t="s">
        <v>1806</v>
      </c>
      <c r="H244" t="s">
        <v>1807</v>
      </c>
      <c r="J244">
        <v>172</v>
      </c>
      <c r="K244">
        <v>3286</v>
      </c>
      <c r="L244">
        <v>3287</v>
      </c>
      <c r="M244" s="6">
        <v>-0.47918253719211501</v>
      </c>
      <c r="N244" s="4">
        <f t="shared" si="58"/>
        <v>0</v>
      </c>
      <c r="O244" s="4">
        <f t="shared" si="64"/>
        <v>0</v>
      </c>
      <c r="P244" s="4">
        <f t="shared" si="66"/>
        <v>0</v>
      </c>
      <c r="Q244" s="4">
        <f t="shared" si="67"/>
        <v>0</v>
      </c>
      <c r="R244" s="4">
        <f t="shared" si="68"/>
        <v>0</v>
      </c>
      <c r="S244" s="4">
        <f t="shared" si="59"/>
        <v>0</v>
      </c>
      <c r="T244" s="4">
        <f t="shared" si="65"/>
        <v>0</v>
      </c>
      <c r="U244" s="4">
        <f t="shared" si="69"/>
        <v>0</v>
      </c>
      <c r="V244" s="4">
        <f t="shared" si="63"/>
        <v>0</v>
      </c>
      <c r="W244" s="4">
        <f t="shared" si="61"/>
        <v>0</v>
      </c>
      <c r="X244" s="4">
        <f t="shared" si="60"/>
        <v>0</v>
      </c>
      <c r="Y244" s="7">
        <v>7.5499457790804395E-17</v>
      </c>
      <c r="Z244">
        <v>706</v>
      </c>
      <c r="AA244" t="s">
        <v>1808</v>
      </c>
      <c r="AB244" t="s">
        <v>1809</v>
      </c>
      <c r="AC244">
        <v>2406922</v>
      </c>
      <c r="AD244">
        <v>2408412</v>
      </c>
      <c r="AE244">
        <v>-1</v>
      </c>
      <c r="AF244" t="s">
        <v>1810</v>
      </c>
      <c r="AG244" t="s">
        <v>1811</v>
      </c>
      <c r="AH244" t="s">
        <v>1808</v>
      </c>
      <c r="AI244" t="s">
        <v>795</v>
      </c>
      <c r="AJ244" t="s">
        <v>796</v>
      </c>
    </row>
    <row r="245" spans="1:36">
      <c r="A245" t="s">
        <v>1812</v>
      </c>
      <c r="B245" t="s">
        <v>1813</v>
      </c>
      <c r="C245">
        <v>1071742</v>
      </c>
      <c r="D245">
        <v>1072225</v>
      </c>
      <c r="E245">
        <v>1</v>
      </c>
      <c r="F245" t="s">
        <v>356</v>
      </c>
      <c r="G245" t="s">
        <v>1814</v>
      </c>
      <c r="H245" t="s">
        <v>1815</v>
      </c>
      <c r="I245" t="s">
        <v>716</v>
      </c>
      <c r="J245">
        <v>173</v>
      </c>
      <c r="K245">
        <v>1390</v>
      </c>
      <c r="L245">
        <v>1392</v>
      </c>
      <c r="M245" s="6">
        <v>-0.22462434208606599</v>
      </c>
      <c r="N245" s="4">
        <f t="shared" si="58"/>
        <v>0</v>
      </c>
      <c r="O245" s="4">
        <f t="shared" si="64"/>
        <v>0</v>
      </c>
      <c r="P245" s="4">
        <f t="shared" si="66"/>
        <v>0</v>
      </c>
      <c r="Q245" s="4">
        <f t="shared" si="67"/>
        <v>0</v>
      </c>
      <c r="R245" s="4">
        <f t="shared" si="68"/>
        <v>0</v>
      </c>
      <c r="S245" s="4">
        <f t="shared" si="59"/>
        <v>0</v>
      </c>
      <c r="T245" s="4">
        <f t="shared" si="65"/>
        <v>0</v>
      </c>
      <c r="U245" s="4">
        <f t="shared" si="69"/>
        <v>0</v>
      </c>
      <c r="V245" s="4">
        <f t="shared" si="63"/>
        <v>1</v>
      </c>
      <c r="W245" s="4">
        <f t="shared" si="61"/>
        <v>0</v>
      </c>
      <c r="X245" s="4">
        <f t="shared" si="60"/>
        <v>1</v>
      </c>
      <c r="Y245" s="6">
        <v>2.03577038322025E-4</v>
      </c>
      <c r="Z245">
        <v>184</v>
      </c>
      <c r="AA245" t="s">
        <v>1816</v>
      </c>
      <c r="AB245" t="s">
        <v>1817</v>
      </c>
      <c r="AC245">
        <v>1072042</v>
      </c>
      <c r="AD245">
        <v>1072560</v>
      </c>
      <c r="AE245">
        <v>-1</v>
      </c>
      <c r="AF245" t="s">
        <v>1818</v>
      </c>
      <c r="AG245" t="s">
        <v>1819</v>
      </c>
      <c r="AH245" t="s">
        <v>1816</v>
      </c>
      <c r="AI245" t="s">
        <v>27</v>
      </c>
      <c r="AJ245" t="s">
        <v>28</v>
      </c>
    </row>
    <row r="246" spans="1:36">
      <c r="A246" t="s">
        <v>1820</v>
      </c>
      <c r="B246" t="s">
        <v>1821</v>
      </c>
      <c r="C246">
        <v>1888890</v>
      </c>
      <c r="D246">
        <v>1889195</v>
      </c>
      <c r="E246">
        <v>-1</v>
      </c>
      <c r="F246" t="s">
        <v>4299</v>
      </c>
      <c r="G246" t="s">
        <v>1822</v>
      </c>
      <c r="H246" t="s">
        <v>1823</v>
      </c>
      <c r="I246" t="s">
        <v>716</v>
      </c>
      <c r="J246">
        <v>174</v>
      </c>
      <c r="K246">
        <v>2480</v>
      </c>
      <c r="L246">
        <v>2479</v>
      </c>
      <c r="M246" s="6">
        <v>6.2527836498644102E-2</v>
      </c>
      <c r="N246" s="4">
        <f t="shared" si="58"/>
        <v>1</v>
      </c>
      <c r="O246" s="4">
        <f t="shared" si="64"/>
        <v>0</v>
      </c>
      <c r="P246" s="4">
        <f t="shared" si="66"/>
        <v>0</v>
      </c>
      <c r="Q246" s="4">
        <f t="shared" si="67"/>
        <v>0</v>
      </c>
      <c r="R246" s="4">
        <f t="shared" si="68"/>
        <v>0</v>
      </c>
      <c r="S246" s="4">
        <f t="shared" si="59"/>
        <v>0</v>
      </c>
      <c r="T246" s="4">
        <f t="shared" si="65"/>
        <v>0</v>
      </c>
      <c r="U246" s="4">
        <f t="shared" si="69"/>
        <v>0</v>
      </c>
      <c r="V246" s="4">
        <f t="shared" si="63"/>
        <v>1</v>
      </c>
      <c r="W246" s="4">
        <f t="shared" si="61"/>
        <v>0</v>
      </c>
      <c r="X246" s="4">
        <f t="shared" si="60"/>
        <v>1</v>
      </c>
      <c r="Y246" s="6">
        <v>0.30689582665695098</v>
      </c>
      <c r="Z246">
        <v>306</v>
      </c>
      <c r="AA246" t="s">
        <v>1824</v>
      </c>
      <c r="AB246" t="s">
        <v>1825</v>
      </c>
      <c r="AC246">
        <v>1888774</v>
      </c>
      <c r="AD246">
        <v>1890375</v>
      </c>
      <c r="AE246">
        <v>1</v>
      </c>
      <c r="AF246" t="s">
        <v>1826</v>
      </c>
      <c r="AG246" t="s">
        <v>1827</v>
      </c>
      <c r="AH246" t="s">
        <v>1824</v>
      </c>
      <c r="AI246" t="s">
        <v>665</v>
      </c>
      <c r="AJ246" t="s">
        <v>666</v>
      </c>
    </row>
    <row r="247" spans="1:36">
      <c r="A247" t="s">
        <v>1828</v>
      </c>
      <c r="B247" t="s">
        <v>1829</v>
      </c>
      <c r="C247">
        <v>3299590</v>
      </c>
      <c r="D247">
        <v>3299699</v>
      </c>
      <c r="E247">
        <v>1</v>
      </c>
      <c r="F247" t="s">
        <v>144</v>
      </c>
      <c r="G247" t="s">
        <v>1830</v>
      </c>
      <c r="H247" t="s">
        <v>1831</v>
      </c>
      <c r="I247" t="s">
        <v>1552</v>
      </c>
      <c r="J247">
        <v>175</v>
      </c>
      <c r="K247">
        <v>4589</v>
      </c>
      <c r="L247">
        <v>4587</v>
      </c>
      <c r="M247" s="6">
        <v>-7.7565560595235006E-2</v>
      </c>
      <c r="N247" s="4">
        <f t="shared" si="58"/>
        <v>0</v>
      </c>
      <c r="O247" s="4">
        <f t="shared" si="64"/>
        <v>0</v>
      </c>
      <c r="P247" s="4">
        <f t="shared" si="66"/>
        <v>0</v>
      </c>
      <c r="Q247" s="4">
        <f t="shared" si="67"/>
        <v>0</v>
      </c>
      <c r="R247" s="4">
        <f t="shared" si="68"/>
        <v>0</v>
      </c>
      <c r="S247" s="4">
        <f t="shared" si="59"/>
        <v>0</v>
      </c>
      <c r="T247" s="4">
        <f t="shared" ref="T247:T274" si="70">IF(I247="SigEF",1,0)</f>
        <v>0</v>
      </c>
      <c r="U247" s="4">
        <f t="shared" si="69"/>
        <v>0</v>
      </c>
      <c r="V247" s="4">
        <v>1</v>
      </c>
      <c r="W247" s="4">
        <f t="shared" si="61"/>
        <v>0</v>
      </c>
      <c r="X247" s="4">
        <f t="shared" si="60"/>
        <v>1</v>
      </c>
      <c r="Y247" s="6">
        <v>0.20474191688105201</v>
      </c>
      <c r="Z247">
        <v>75</v>
      </c>
      <c r="AA247" t="s">
        <v>1377</v>
      </c>
      <c r="AB247" t="s">
        <v>1378</v>
      </c>
      <c r="AC247">
        <v>3299344</v>
      </c>
      <c r="AD247">
        <v>3299664</v>
      </c>
      <c r="AE247">
        <v>-1</v>
      </c>
      <c r="AF247" t="s">
        <v>1379</v>
      </c>
      <c r="AG247" t="s">
        <v>1380</v>
      </c>
      <c r="AH247" t="s">
        <v>1377</v>
      </c>
      <c r="AI247" t="s">
        <v>27</v>
      </c>
      <c r="AJ247" t="s">
        <v>28</v>
      </c>
    </row>
    <row r="248" spans="1:36">
      <c r="A248" t="s">
        <v>1832</v>
      </c>
      <c r="B248" t="s">
        <v>1833</v>
      </c>
      <c r="C248">
        <v>2092817</v>
      </c>
      <c r="D248">
        <v>2093011</v>
      </c>
      <c r="E248">
        <v>1</v>
      </c>
      <c r="F248" t="s">
        <v>144</v>
      </c>
      <c r="G248" t="s">
        <v>1834</v>
      </c>
      <c r="H248" t="s">
        <v>1835</v>
      </c>
      <c r="I248" t="s">
        <v>716</v>
      </c>
      <c r="J248">
        <v>176</v>
      </c>
      <c r="K248">
        <v>2752</v>
      </c>
      <c r="L248">
        <v>2753</v>
      </c>
      <c r="M248" s="6">
        <v>0.113870403460631</v>
      </c>
      <c r="N248" s="4">
        <f t="shared" si="58"/>
        <v>1</v>
      </c>
      <c r="O248" s="4">
        <f t="shared" si="64"/>
        <v>0</v>
      </c>
      <c r="P248" s="4">
        <f t="shared" si="66"/>
        <v>0</v>
      </c>
      <c r="Q248" s="4">
        <f t="shared" si="67"/>
        <v>0</v>
      </c>
      <c r="R248" s="4">
        <f t="shared" si="68"/>
        <v>0</v>
      </c>
      <c r="S248" s="4">
        <f t="shared" si="59"/>
        <v>0</v>
      </c>
      <c r="T248" s="4">
        <f t="shared" si="70"/>
        <v>0</v>
      </c>
      <c r="U248" s="4">
        <f t="shared" si="69"/>
        <v>0</v>
      </c>
      <c r="V248" s="4">
        <f>IF(I248="SigK",1,0)</f>
        <v>1</v>
      </c>
      <c r="W248" s="4">
        <f t="shared" si="61"/>
        <v>0</v>
      </c>
      <c r="X248" s="4">
        <f t="shared" si="60"/>
        <v>1</v>
      </c>
      <c r="Y248" s="6">
        <v>6.2183247696634303E-2</v>
      </c>
      <c r="Z248">
        <v>113</v>
      </c>
      <c r="AA248" t="s">
        <v>780</v>
      </c>
      <c r="AB248" t="s">
        <v>781</v>
      </c>
      <c r="AC248">
        <v>2092899</v>
      </c>
      <c r="AD248">
        <v>2093762</v>
      </c>
      <c r="AE248">
        <v>-1</v>
      </c>
      <c r="AF248" t="s">
        <v>782</v>
      </c>
      <c r="AG248" t="s">
        <v>783</v>
      </c>
      <c r="AH248" t="s">
        <v>780</v>
      </c>
      <c r="AI248" t="s">
        <v>784</v>
      </c>
      <c r="AJ248" t="s">
        <v>785</v>
      </c>
    </row>
    <row r="249" spans="1:36">
      <c r="A249" t="s">
        <v>1836</v>
      </c>
      <c r="B249" t="s">
        <v>1837</v>
      </c>
      <c r="C249">
        <v>2637203</v>
      </c>
      <c r="D249">
        <v>2637542</v>
      </c>
      <c r="E249">
        <v>-1</v>
      </c>
      <c r="F249" t="s">
        <v>144</v>
      </c>
      <c r="G249" t="s">
        <v>1838</v>
      </c>
      <c r="H249" t="s">
        <v>1839</v>
      </c>
      <c r="I249" t="s">
        <v>518</v>
      </c>
      <c r="J249">
        <v>177</v>
      </c>
      <c r="K249">
        <v>3639</v>
      </c>
      <c r="L249">
        <v>3640</v>
      </c>
      <c r="M249" s="6">
        <v>-2.0369593011890001E-2</v>
      </c>
      <c r="N249" s="4">
        <f t="shared" si="58"/>
        <v>0</v>
      </c>
      <c r="O249" s="4">
        <v>1</v>
      </c>
      <c r="P249" s="4">
        <f t="shared" si="66"/>
        <v>0</v>
      </c>
      <c r="Q249" s="4">
        <f t="shared" si="67"/>
        <v>0</v>
      </c>
      <c r="R249" s="4">
        <f t="shared" si="68"/>
        <v>0</v>
      </c>
      <c r="S249" s="4">
        <f t="shared" si="59"/>
        <v>0</v>
      </c>
      <c r="T249" s="4">
        <f t="shared" si="70"/>
        <v>0</v>
      </c>
      <c r="U249" s="4">
        <v>1</v>
      </c>
      <c r="V249" s="4">
        <f>IF(I249="SigK",1,0)</f>
        <v>0</v>
      </c>
      <c r="W249" s="4">
        <f t="shared" si="61"/>
        <v>0</v>
      </c>
      <c r="X249" s="4">
        <f t="shared" si="60"/>
        <v>2</v>
      </c>
      <c r="Y249" s="6">
        <v>0.73946274141717405</v>
      </c>
      <c r="Z249">
        <v>135</v>
      </c>
      <c r="AA249" t="s">
        <v>1840</v>
      </c>
      <c r="AB249" t="s">
        <v>1841</v>
      </c>
      <c r="AC249">
        <v>2637369</v>
      </c>
      <c r="AD249">
        <v>2637503</v>
      </c>
      <c r="AE249">
        <v>1</v>
      </c>
      <c r="AF249" t="s">
        <v>1842</v>
      </c>
      <c r="AG249" t="s">
        <v>1843</v>
      </c>
      <c r="AH249" t="s">
        <v>1840</v>
      </c>
      <c r="AI249" t="s">
        <v>27</v>
      </c>
      <c r="AJ249" t="s">
        <v>28</v>
      </c>
    </row>
    <row r="250" spans="1:36">
      <c r="A250" t="s">
        <v>1844</v>
      </c>
      <c r="B250" t="s">
        <v>1845</v>
      </c>
      <c r="C250">
        <v>3183217</v>
      </c>
      <c r="D250">
        <v>3183608</v>
      </c>
      <c r="E250">
        <v>1</v>
      </c>
      <c r="F250" t="s">
        <v>356</v>
      </c>
      <c r="G250" t="s">
        <v>1846</v>
      </c>
      <c r="H250" t="s">
        <v>1847</v>
      </c>
      <c r="I250" t="s">
        <v>44</v>
      </c>
      <c r="J250">
        <v>178</v>
      </c>
      <c r="K250">
        <v>4430</v>
      </c>
      <c r="L250">
        <v>4429</v>
      </c>
      <c r="M250" s="6">
        <v>-0.48344313728748101</v>
      </c>
      <c r="N250" s="4">
        <f t="shared" si="58"/>
        <v>0</v>
      </c>
      <c r="O250" s="4">
        <f>IF(I250="SigA",1,0)</f>
        <v>1</v>
      </c>
      <c r="P250" s="4">
        <f t="shared" si="66"/>
        <v>0</v>
      </c>
      <c r="Q250" s="4">
        <f t="shared" si="67"/>
        <v>0</v>
      </c>
      <c r="R250" s="4">
        <f t="shared" si="68"/>
        <v>0</v>
      </c>
      <c r="S250" s="4">
        <f t="shared" si="59"/>
        <v>0</v>
      </c>
      <c r="T250" s="4">
        <f t="shared" si="70"/>
        <v>0</v>
      </c>
      <c r="U250" s="4">
        <f t="shared" ref="U250:U256" si="71">IF(I250="SigGF",1,0)</f>
        <v>0</v>
      </c>
      <c r="V250" s="4">
        <f>IF(I250="SigK",1,0)</f>
        <v>0</v>
      </c>
      <c r="W250" s="4">
        <f t="shared" si="61"/>
        <v>0</v>
      </c>
      <c r="X250" s="4">
        <f t="shared" si="60"/>
        <v>1</v>
      </c>
      <c r="Y250" s="7">
        <v>3.6705145866961298E-17</v>
      </c>
      <c r="Z250">
        <v>392</v>
      </c>
      <c r="AA250" t="s">
        <v>1848</v>
      </c>
      <c r="AB250" t="s">
        <v>1849</v>
      </c>
      <c r="AC250">
        <v>3183201</v>
      </c>
      <c r="AD250">
        <v>3183779</v>
      </c>
      <c r="AE250">
        <v>-1</v>
      </c>
      <c r="AF250" t="s">
        <v>1850</v>
      </c>
      <c r="AG250" t="s">
        <v>1851</v>
      </c>
      <c r="AH250" t="s">
        <v>1848</v>
      </c>
      <c r="AI250" t="s">
        <v>27</v>
      </c>
      <c r="AJ250" t="s">
        <v>28</v>
      </c>
    </row>
    <row r="251" spans="1:36">
      <c r="A251" t="s">
        <v>1852</v>
      </c>
      <c r="B251" t="s">
        <v>1853</v>
      </c>
      <c r="C251">
        <v>2997283</v>
      </c>
      <c r="D251">
        <v>2999078</v>
      </c>
      <c r="E251">
        <v>1</v>
      </c>
      <c r="F251" t="s">
        <v>4293</v>
      </c>
      <c r="G251" t="s">
        <v>1854</v>
      </c>
      <c r="H251" t="s">
        <v>1855</v>
      </c>
      <c r="I251" t="s">
        <v>523</v>
      </c>
      <c r="J251">
        <v>179</v>
      </c>
      <c r="K251">
        <v>4180</v>
      </c>
      <c r="L251">
        <v>4182</v>
      </c>
      <c r="M251" s="6">
        <v>0.13867170179431901</v>
      </c>
      <c r="N251" s="6">
        <f t="shared" si="58"/>
        <v>1</v>
      </c>
      <c r="O251" s="4">
        <v>1</v>
      </c>
      <c r="P251" s="4">
        <v>1</v>
      </c>
      <c r="Q251" s="4">
        <f t="shared" si="67"/>
        <v>0</v>
      </c>
      <c r="R251" s="4">
        <f t="shared" si="68"/>
        <v>0</v>
      </c>
      <c r="S251" s="4">
        <f t="shared" si="59"/>
        <v>0</v>
      </c>
      <c r="T251" s="4">
        <f t="shared" si="70"/>
        <v>0</v>
      </c>
      <c r="U251" s="4">
        <f t="shared" si="71"/>
        <v>0</v>
      </c>
      <c r="V251" s="4">
        <v>1</v>
      </c>
      <c r="W251" s="4">
        <f t="shared" si="61"/>
        <v>0</v>
      </c>
      <c r="X251" s="4">
        <f t="shared" si="60"/>
        <v>3</v>
      </c>
      <c r="Y251" s="6">
        <v>2.2918228364311E-2</v>
      </c>
      <c r="Z251">
        <v>283</v>
      </c>
      <c r="AA251" t="s">
        <v>1860</v>
      </c>
      <c r="AB251" t="s">
        <v>1861</v>
      </c>
      <c r="AC251">
        <v>2998796</v>
      </c>
      <c r="AD251">
        <v>2999698</v>
      </c>
      <c r="AE251">
        <v>-1</v>
      </c>
      <c r="AF251" t="s">
        <v>1862</v>
      </c>
      <c r="AG251" t="s">
        <v>1863</v>
      </c>
      <c r="AH251" t="s">
        <v>1860</v>
      </c>
      <c r="AI251" t="s">
        <v>27</v>
      </c>
      <c r="AJ251" t="s">
        <v>28</v>
      </c>
    </row>
    <row r="252" spans="1:36">
      <c r="A252" t="s">
        <v>1852</v>
      </c>
      <c r="B252" t="s">
        <v>1853</v>
      </c>
      <c r="C252">
        <v>2997283</v>
      </c>
      <c r="D252">
        <v>2999078</v>
      </c>
      <c r="E252">
        <v>1</v>
      </c>
      <c r="F252" t="s">
        <v>4293</v>
      </c>
      <c r="G252" t="s">
        <v>1854</v>
      </c>
      <c r="H252" t="s">
        <v>1855</v>
      </c>
      <c r="I252" t="s">
        <v>523</v>
      </c>
      <c r="J252">
        <v>179</v>
      </c>
      <c r="K252">
        <v>4180</v>
      </c>
      <c r="L252">
        <v>4181</v>
      </c>
      <c r="M252" s="6">
        <v>-0.55304378374907204</v>
      </c>
      <c r="N252" s="4">
        <f t="shared" si="58"/>
        <v>0</v>
      </c>
      <c r="O252" s="4">
        <v>1</v>
      </c>
      <c r="P252" s="4">
        <v>1</v>
      </c>
      <c r="Q252" s="4">
        <f t="shared" si="67"/>
        <v>0</v>
      </c>
      <c r="R252" s="4">
        <f t="shared" si="68"/>
        <v>0</v>
      </c>
      <c r="S252" s="4">
        <f t="shared" si="59"/>
        <v>0</v>
      </c>
      <c r="T252" s="4">
        <f t="shared" si="70"/>
        <v>0</v>
      </c>
      <c r="U252" s="4">
        <f t="shared" si="71"/>
        <v>0</v>
      </c>
      <c r="V252" s="4">
        <v>1</v>
      </c>
      <c r="W252" s="4">
        <f t="shared" si="61"/>
        <v>0</v>
      </c>
      <c r="X252" s="4">
        <f t="shared" si="60"/>
        <v>3</v>
      </c>
      <c r="Y252" s="7">
        <v>5.9611057459218596E-23</v>
      </c>
      <c r="Z252">
        <v>1320</v>
      </c>
      <c r="AA252" t="s">
        <v>1856</v>
      </c>
      <c r="AB252" t="s">
        <v>1857</v>
      </c>
      <c r="AC252">
        <v>2997301</v>
      </c>
      <c r="AD252">
        <v>2998620</v>
      </c>
      <c r="AE252">
        <v>-1</v>
      </c>
      <c r="AF252" t="s">
        <v>1858</v>
      </c>
      <c r="AG252" t="s">
        <v>1859</v>
      </c>
      <c r="AH252" t="s">
        <v>1856</v>
      </c>
      <c r="AI252" t="s">
        <v>27</v>
      </c>
      <c r="AJ252" t="s">
        <v>28</v>
      </c>
    </row>
    <row r="253" spans="1:36">
      <c r="A253" t="s">
        <v>1864</v>
      </c>
      <c r="B253" t="s">
        <v>1865</v>
      </c>
      <c r="C253">
        <v>3421635</v>
      </c>
      <c r="D253">
        <v>3422223</v>
      </c>
      <c r="E253">
        <v>-1</v>
      </c>
      <c r="F253" t="s">
        <v>19</v>
      </c>
      <c r="G253" t="s">
        <v>1866</v>
      </c>
      <c r="H253" t="s">
        <v>1867</v>
      </c>
      <c r="J253">
        <v>180</v>
      </c>
      <c r="K253">
        <v>4770</v>
      </c>
      <c r="L253">
        <v>4771</v>
      </c>
      <c r="M253" s="6">
        <v>0.46604658967097301</v>
      </c>
      <c r="N253" s="4">
        <f t="shared" si="58"/>
        <v>1</v>
      </c>
      <c r="O253" s="4">
        <f t="shared" ref="O253:O259" si="72">IF(I253="SigA",1,0)</f>
        <v>0</v>
      </c>
      <c r="P253" s="4">
        <f>IF(I253="SigB",1,0)</f>
        <v>0</v>
      </c>
      <c r="Q253" s="4">
        <f t="shared" si="67"/>
        <v>0</v>
      </c>
      <c r="R253" s="4">
        <f t="shared" si="68"/>
        <v>0</v>
      </c>
      <c r="S253" s="4">
        <f t="shared" si="59"/>
        <v>0</v>
      </c>
      <c r="T253" s="4">
        <f t="shared" si="70"/>
        <v>0</v>
      </c>
      <c r="U253" s="4">
        <f t="shared" si="71"/>
        <v>0</v>
      </c>
      <c r="V253" s="4">
        <f t="shared" ref="V253:V298" si="73">IF(I253="SigK",1,0)</f>
        <v>0</v>
      </c>
      <c r="W253" s="4">
        <f t="shared" si="61"/>
        <v>0</v>
      </c>
      <c r="X253" s="4">
        <f t="shared" si="60"/>
        <v>0</v>
      </c>
      <c r="Y253" s="7">
        <v>6.5559885189634199E-16</v>
      </c>
      <c r="Z253">
        <v>452</v>
      </c>
      <c r="AA253" t="s">
        <v>1868</v>
      </c>
      <c r="AB253" t="s">
        <v>1869</v>
      </c>
      <c r="AC253">
        <v>3421772</v>
      </c>
      <c r="AD253">
        <v>3422254</v>
      </c>
      <c r="AE253">
        <v>1</v>
      </c>
      <c r="AF253" t="s">
        <v>1870</v>
      </c>
      <c r="AG253" t="s">
        <v>1871</v>
      </c>
      <c r="AH253" t="s">
        <v>1868</v>
      </c>
      <c r="AI253" t="s">
        <v>27</v>
      </c>
      <c r="AJ253" t="s">
        <v>28</v>
      </c>
    </row>
    <row r="254" spans="1:36">
      <c r="A254" t="s">
        <v>1872</v>
      </c>
      <c r="B254" t="s">
        <v>1873</v>
      </c>
      <c r="C254">
        <v>4194210</v>
      </c>
      <c r="D254">
        <v>4195441</v>
      </c>
      <c r="E254">
        <v>-1</v>
      </c>
      <c r="F254" t="s">
        <v>19</v>
      </c>
      <c r="G254" t="s">
        <v>1874</v>
      </c>
      <c r="H254" t="s">
        <v>1875</v>
      </c>
      <c r="I254" t="s">
        <v>716</v>
      </c>
      <c r="J254">
        <v>181</v>
      </c>
      <c r="K254">
        <v>5841</v>
      </c>
      <c r="L254">
        <v>5842</v>
      </c>
      <c r="M254" s="6">
        <v>-0.24400480530035801</v>
      </c>
      <c r="N254" s="4">
        <f t="shared" si="58"/>
        <v>0</v>
      </c>
      <c r="O254" s="4">
        <f t="shared" si="72"/>
        <v>0</v>
      </c>
      <c r="P254" s="4">
        <f>IF(I254="SigB",1,0)</f>
        <v>0</v>
      </c>
      <c r="Q254" s="4">
        <f t="shared" si="67"/>
        <v>0</v>
      </c>
      <c r="R254" s="4">
        <f t="shared" si="68"/>
        <v>0</v>
      </c>
      <c r="S254" s="4">
        <f t="shared" si="59"/>
        <v>0</v>
      </c>
      <c r="T254" s="4">
        <f t="shared" si="70"/>
        <v>0</v>
      </c>
      <c r="U254" s="4">
        <f t="shared" si="71"/>
        <v>0</v>
      </c>
      <c r="V254" s="4">
        <f t="shared" si="73"/>
        <v>1</v>
      </c>
      <c r="W254" s="4">
        <f t="shared" si="61"/>
        <v>0</v>
      </c>
      <c r="X254" s="4">
        <f t="shared" si="60"/>
        <v>1</v>
      </c>
      <c r="Y254" s="7">
        <v>5.2403138762433299E-5</v>
      </c>
      <c r="Z254">
        <v>1053</v>
      </c>
      <c r="AA254" t="s">
        <v>1876</v>
      </c>
      <c r="AB254" t="s">
        <v>1877</v>
      </c>
      <c r="AC254">
        <v>4194389</v>
      </c>
      <c r="AD254">
        <v>4195744</v>
      </c>
      <c r="AE254">
        <v>1</v>
      </c>
      <c r="AF254" t="s">
        <v>1878</v>
      </c>
      <c r="AG254" t="s">
        <v>1879</v>
      </c>
      <c r="AH254" t="s">
        <v>1876</v>
      </c>
      <c r="AI254" t="s">
        <v>27</v>
      </c>
      <c r="AJ254" t="s">
        <v>28</v>
      </c>
    </row>
    <row r="255" spans="1:36">
      <c r="A255" t="s">
        <v>1880</v>
      </c>
      <c r="B255" t="s">
        <v>1881</v>
      </c>
      <c r="C255">
        <v>911330</v>
      </c>
      <c r="D255">
        <v>911718</v>
      </c>
      <c r="E255">
        <v>-1</v>
      </c>
      <c r="F255" t="s">
        <v>4299</v>
      </c>
      <c r="G255" t="s">
        <v>1882</v>
      </c>
      <c r="H255" t="s">
        <v>1883</v>
      </c>
      <c r="I255" t="s">
        <v>716</v>
      </c>
      <c r="J255">
        <v>182</v>
      </c>
      <c r="K255">
        <v>1162</v>
      </c>
      <c r="L255">
        <v>1161</v>
      </c>
      <c r="M255" s="6">
        <v>0.36913176163336098</v>
      </c>
      <c r="N255" s="4">
        <f t="shared" si="58"/>
        <v>1</v>
      </c>
      <c r="O255" s="4">
        <f t="shared" si="72"/>
        <v>0</v>
      </c>
      <c r="P255" s="4">
        <f>IF(I255="SigB",1,0)</f>
        <v>0</v>
      </c>
      <c r="Q255" s="4">
        <f t="shared" si="67"/>
        <v>0</v>
      </c>
      <c r="R255" s="4">
        <f t="shared" si="68"/>
        <v>0</v>
      </c>
      <c r="S255" s="4">
        <f t="shared" si="59"/>
        <v>0</v>
      </c>
      <c r="T255" s="4">
        <f t="shared" si="70"/>
        <v>0</v>
      </c>
      <c r="U255" s="4">
        <f t="shared" si="71"/>
        <v>0</v>
      </c>
      <c r="V255" s="4">
        <f t="shared" si="73"/>
        <v>1</v>
      </c>
      <c r="W255" s="4">
        <f t="shared" si="61"/>
        <v>0</v>
      </c>
      <c r="X255" s="4">
        <f t="shared" si="60"/>
        <v>1</v>
      </c>
      <c r="Y255" s="7">
        <v>4.1557801471370899E-10</v>
      </c>
      <c r="Z255">
        <v>389</v>
      </c>
      <c r="AA255" t="s">
        <v>1884</v>
      </c>
      <c r="AB255" t="s">
        <v>1885</v>
      </c>
      <c r="AC255">
        <v>910840</v>
      </c>
      <c r="AD255">
        <v>911928</v>
      </c>
      <c r="AE255">
        <v>1</v>
      </c>
      <c r="AF255" t="s">
        <v>1886</v>
      </c>
      <c r="AG255" t="s">
        <v>1887</v>
      </c>
      <c r="AH255" t="s">
        <v>1884</v>
      </c>
      <c r="AI255" t="s">
        <v>27</v>
      </c>
      <c r="AJ255" t="s">
        <v>28</v>
      </c>
    </row>
    <row r="256" spans="1:36">
      <c r="A256" t="s">
        <v>1888</v>
      </c>
      <c r="B256" t="s">
        <v>1889</v>
      </c>
      <c r="C256">
        <v>4062713</v>
      </c>
      <c r="D256">
        <v>4063346</v>
      </c>
      <c r="E256">
        <v>1</v>
      </c>
      <c r="F256" t="s">
        <v>4299</v>
      </c>
      <c r="G256" t="s">
        <v>1890</v>
      </c>
      <c r="H256" t="s">
        <v>1891</v>
      </c>
      <c r="I256" t="s">
        <v>716</v>
      </c>
      <c r="J256">
        <v>183</v>
      </c>
      <c r="K256">
        <v>5650</v>
      </c>
      <c r="L256">
        <v>5649</v>
      </c>
      <c r="M256" s="6">
        <v>0.24221971906572701</v>
      </c>
      <c r="N256" s="4">
        <f t="shared" si="58"/>
        <v>1</v>
      </c>
      <c r="O256" s="4">
        <f t="shared" si="72"/>
        <v>0</v>
      </c>
      <c r="P256" s="4">
        <f>IF(I256="SigB",1,0)</f>
        <v>0</v>
      </c>
      <c r="Q256" s="4">
        <f t="shared" si="67"/>
        <v>0</v>
      </c>
      <c r="R256" s="4">
        <f t="shared" si="68"/>
        <v>0</v>
      </c>
      <c r="S256" s="4">
        <f t="shared" si="59"/>
        <v>0</v>
      </c>
      <c r="T256" s="4">
        <f t="shared" si="70"/>
        <v>0</v>
      </c>
      <c r="U256" s="4">
        <f t="shared" si="71"/>
        <v>0</v>
      </c>
      <c r="V256" s="4">
        <f t="shared" si="73"/>
        <v>1</v>
      </c>
      <c r="W256" s="4">
        <f t="shared" si="61"/>
        <v>0</v>
      </c>
      <c r="X256" s="4">
        <f t="shared" si="60"/>
        <v>1</v>
      </c>
      <c r="Y256" s="7">
        <v>5.96640544023468E-5</v>
      </c>
      <c r="Z256">
        <v>634</v>
      </c>
      <c r="AA256" t="s">
        <v>1892</v>
      </c>
      <c r="AB256" t="s">
        <v>1893</v>
      </c>
      <c r="AC256">
        <v>4062543</v>
      </c>
      <c r="AD256">
        <v>4063529</v>
      </c>
      <c r="AE256">
        <v>-1</v>
      </c>
      <c r="AF256" t="s">
        <v>1894</v>
      </c>
      <c r="AG256" t="s">
        <v>1895</v>
      </c>
      <c r="AH256" t="s">
        <v>1892</v>
      </c>
      <c r="AI256" t="s">
        <v>268</v>
      </c>
      <c r="AJ256" t="s">
        <v>269</v>
      </c>
    </row>
    <row r="257" spans="1:36">
      <c r="A257" t="s">
        <v>1896</v>
      </c>
      <c r="B257" t="s">
        <v>1897</v>
      </c>
      <c r="C257">
        <v>2879296</v>
      </c>
      <c r="D257">
        <v>2879712</v>
      </c>
      <c r="E257">
        <v>-1</v>
      </c>
      <c r="F257" t="s">
        <v>19</v>
      </c>
      <c r="G257" t="s">
        <v>1898</v>
      </c>
      <c r="H257" t="s">
        <v>1899</v>
      </c>
      <c r="I257" t="s">
        <v>1900</v>
      </c>
      <c r="J257">
        <v>184</v>
      </c>
      <c r="K257">
        <v>4016</v>
      </c>
      <c r="L257">
        <v>4017</v>
      </c>
      <c r="M257" s="6">
        <v>-1.16761021676615E-2</v>
      </c>
      <c r="N257" s="4">
        <f t="shared" si="58"/>
        <v>0</v>
      </c>
      <c r="O257" s="4">
        <f t="shared" si="72"/>
        <v>0</v>
      </c>
      <c r="P257" s="4">
        <v>1</v>
      </c>
      <c r="Q257" s="4">
        <f t="shared" si="67"/>
        <v>0</v>
      </c>
      <c r="R257" s="4">
        <f t="shared" si="68"/>
        <v>0</v>
      </c>
      <c r="S257" s="4">
        <f t="shared" si="59"/>
        <v>0</v>
      </c>
      <c r="T257" s="4">
        <f t="shared" si="70"/>
        <v>0</v>
      </c>
      <c r="U257" s="4">
        <v>1</v>
      </c>
      <c r="V257" s="4">
        <f t="shared" si="73"/>
        <v>0</v>
      </c>
      <c r="W257" s="4">
        <f t="shared" si="61"/>
        <v>0</v>
      </c>
      <c r="X257" s="4">
        <f t="shared" si="60"/>
        <v>2</v>
      </c>
      <c r="Y257" s="6">
        <v>0.84882565223724804</v>
      </c>
      <c r="Z257">
        <v>350</v>
      </c>
      <c r="AA257" t="s">
        <v>1901</v>
      </c>
      <c r="AB257" t="s">
        <v>1902</v>
      </c>
      <c r="AC257">
        <v>2879363</v>
      </c>
      <c r="AD257">
        <v>2879860</v>
      </c>
      <c r="AE257">
        <v>1</v>
      </c>
      <c r="AF257" t="s">
        <v>1903</v>
      </c>
      <c r="AG257" t="s">
        <v>1904</v>
      </c>
      <c r="AH257" t="s">
        <v>1901</v>
      </c>
      <c r="AI257" t="s">
        <v>27</v>
      </c>
      <c r="AJ257" t="s">
        <v>28</v>
      </c>
    </row>
    <row r="258" spans="1:36">
      <c r="A258" t="s">
        <v>1905</v>
      </c>
      <c r="B258" t="s">
        <v>1906</v>
      </c>
      <c r="C258">
        <v>2879714</v>
      </c>
      <c r="D258">
        <v>2879844</v>
      </c>
      <c r="E258">
        <v>-1</v>
      </c>
      <c r="F258" t="s">
        <v>19</v>
      </c>
      <c r="G258" t="s">
        <v>1907</v>
      </c>
      <c r="H258" t="s">
        <v>1908</v>
      </c>
      <c r="I258" t="s">
        <v>555</v>
      </c>
      <c r="J258">
        <v>185</v>
      </c>
      <c r="K258">
        <v>4018</v>
      </c>
      <c r="L258">
        <v>4017</v>
      </c>
      <c r="M258" s="6">
        <v>-1.18079537254433E-2</v>
      </c>
      <c r="N258" s="4">
        <f t="shared" ref="N258:N321" si="74">IF(M258&gt;0,1,0)</f>
        <v>0</v>
      </c>
      <c r="O258" s="4">
        <f t="shared" si="72"/>
        <v>0</v>
      </c>
      <c r="P258" s="4">
        <f t="shared" ref="P258:P274" si="75">IF(I258="SigB",1,0)</f>
        <v>0</v>
      </c>
      <c r="Q258" s="4">
        <f t="shared" si="67"/>
        <v>0</v>
      </c>
      <c r="R258" s="4">
        <f t="shared" si="68"/>
        <v>0</v>
      </c>
      <c r="S258" s="4">
        <f t="shared" ref="S258:S321" si="76">IF(I258="SigL",1,0)</f>
        <v>0</v>
      </c>
      <c r="T258" s="4">
        <f t="shared" si="70"/>
        <v>0</v>
      </c>
      <c r="U258" s="4">
        <f t="shared" ref="U258:U264" si="77">IF(I258="SigGF",1,0)</f>
        <v>1</v>
      </c>
      <c r="V258" s="4">
        <f t="shared" si="73"/>
        <v>0</v>
      </c>
      <c r="W258" s="4">
        <f t="shared" si="61"/>
        <v>0</v>
      </c>
      <c r="X258" s="4">
        <f t="shared" ref="X258:X321" si="78">SUM(O258:W258)</f>
        <v>1</v>
      </c>
      <c r="Y258" s="6">
        <v>0.84713933300184996</v>
      </c>
      <c r="Z258">
        <v>131</v>
      </c>
      <c r="AA258" t="s">
        <v>1901</v>
      </c>
      <c r="AB258" t="s">
        <v>1902</v>
      </c>
      <c r="AC258">
        <v>2879363</v>
      </c>
      <c r="AD258">
        <v>2879860</v>
      </c>
      <c r="AE258">
        <v>1</v>
      </c>
      <c r="AF258" t="s">
        <v>1903</v>
      </c>
      <c r="AG258" t="s">
        <v>1904</v>
      </c>
      <c r="AH258" t="s">
        <v>1901</v>
      </c>
      <c r="AI258" t="s">
        <v>27</v>
      </c>
      <c r="AJ258" t="s">
        <v>28</v>
      </c>
    </row>
    <row r="259" spans="1:36">
      <c r="A259" t="s">
        <v>1909</v>
      </c>
      <c r="B259" t="s">
        <v>1910</v>
      </c>
      <c r="C259">
        <v>1491217</v>
      </c>
      <c r="D259">
        <v>1492167</v>
      </c>
      <c r="E259">
        <v>1</v>
      </c>
      <c r="F259" t="s">
        <v>105</v>
      </c>
      <c r="G259" t="s">
        <v>1911</v>
      </c>
      <c r="H259" t="s">
        <v>1912</v>
      </c>
      <c r="I259" t="s">
        <v>555</v>
      </c>
      <c r="J259">
        <v>186</v>
      </c>
      <c r="K259">
        <v>2016</v>
      </c>
      <c r="L259">
        <v>2017</v>
      </c>
      <c r="M259" s="6">
        <v>-0.479447808227356</v>
      </c>
      <c r="N259" s="4">
        <f t="shared" si="74"/>
        <v>0</v>
      </c>
      <c r="O259" s="4">
        <f t="shared" si="72"/>
        <v>0</v>
      </c>
      <c r="P259" s="4">
        <f t="shared" si="75"/>
        <v>0</v>
      </c>
      <c r="Q259" s="4">
        <f t="shared" si="67"/>
        <v>0</v>
      </c>
      <c r="R259" s="4">
        <f t="shared" si="68"/>
        <v>0</v>
      </c>
      <c r="S259" s="4">
        <f t="shared" si="76"/>
        <v>0</v>
      </c>
      <c r="T259" s="4">
        <f t="shared" si="70"/>
        <v>0</v>
      </c>
      <c r="U259" s="4">
        <f t="shared" si="77"/>
        <v>1</v>
      </c>
      <c r="V259" s="4">
        <f t="shared" si="73"/>
        <v>0</v>
      </c>
      <c r="W259" s="4">
        <f t="shared" si="61"/>
        <v>0</v>
      </c>
      <c r="X259" s="4">
        <f t="shared" si="78"/>
        <v>1</v>
      </c>
      <c r="Y259" s="7">
        <v>7.2205376276374801E-17</v>
      </c>
      <c r="Z259">
        <v>804</v>
      </c>
      <c r="AA259" t="s">
        <v>1913</v>
      </c>
      <c r="AB259" t="s">
        <v>1914</v>
      </c>
      <c r="AC259">
        <v>1491221</v>
      </c>
      <c r="AD259">
        <v>1492024</v>
      </c>
      <c r="AE259">
        <v>-1</v>
      </c>
      <c r="AF259" t="s">
        <v>1915</v>
      </c>
      <c r="AG259" t="s">
        <v>1916</v>
      </c>
      <c r="AH259" t="s">
        <v>1913</v>
      </c>
      <c r="AI259" t="s">
        <v>1917</v>
      </c>
      <c r="AJ259" t="s">
        <v>1918</v>
      </c>
    </row>
    <row r="260" spans="1:36">
      <c r="A260" t="s">
        <v>1919</v>
      </c>
      <c r="B260" t="s">
        <v>1920</v>
      </c>
      <c r="C260">
        <v>1922824</v>
      </c>
      <c r="D260">
        <v>1923123</v>
      </c>
      <c r="E260">
        <v>1</v>
      </c>
      <c r="F260" t="s">
        <v>105</v>
      </c>
      <c r="G260" t="s">
        <v>1921</v>
      </c>
      <c r="H260" t="s">
        <v>1922</v>
      </c>
      <c r="I260" t="s">
        <v>69</v>
      </c>
      <c r="J260">
        <v>187</v>
      </c>
      <c r="K260">
        <v>2545</v>
      </c>
      <c r="L260">
        <v>2546</v>
      </c>
      <c r="M260" s="6">
        <v>-0.33023056016157298</v>
      </c>
      <c r="N260" s="4">
        <f t="shared" si="74"/>
        <v>0</v>
      </c>
      <c r="O260" s="4">
        <v>1</v>
      </c>
      <c r="P260" s="4">
        <f t="shared" si="75"/>
        <v>0</v>
      </c>
      <c r="Q260" s="4">
        <f t="shared" si="67"/>
        <v>0</v>
      </c>
      <c r="R260" s="4">
        <f t="shared" si="68"/>
        <v>0</v>
      </c>
      <c r="S260" s="4">
        <f t="shared" si="76"/>
        <v>0</v>
      </c>
      <c r="T260" s="4">
        <f t="shared" si="70"/>
        <v>0</v>
      </c>
      <c r="U260" s="4">
        <f t="shared" si="77"/>
        <v>0</v>
      </c>
      <c r="V260" s="4">
        <f t="shared" si="73"/>
        <v>0</v>
      </c>
      <c r="W260" s="4">
        <f t="shared" si="61"/>
        <v>0</v>
      </c>
      <c r="X260" s="4">
        <f t="shared" si="78"/>
        <v>1</v>
      </c>
      <c r="Y260" s="7">
        <v>2.90012369504125E-8</v>
      </c>
      <c r="Z260">
        <v>174</v>
      </c>
      <c r="AA260" t="s">
        <v>1923</v>
      </c>
      <c r="AB260" t="s">
        <v>1924</v>
      </c>
      <c r="AC260">
        <v>1922841</v>
      </c>
      <c r="AD260">
        <v>1923014</v>
      </c>
      <c r="AE260">
        <v>-1</v>
      </c>
      <c r="AF260" t="s">
        <v>1925</v>
      </c>
      <c r="AG260" t="s">
        <v>1926</v>
      </c>
      <c r="AH260" t="s">
        <v>1923</v>
      </c>
      <c r="AI260" t="s">
        <v>93</v>
      </c>
      <c r="AJ260" t="s">
        <v>94</v>
      </c>
    </row>
    <row r="261" spans="1:36">
      <c r="A261" t="s">
        <v>1927</v>
      </c>
      <c r="B261" t="s">
        <v>1928</v>
      </c>
      <c r="C261">
        <v>3255432</v>
      </c>
      <c r="D261">
        <v>3256404</v>
      </c>
      <c r="E261">
        <v>1</v>
      </c>
      <c r="F261" t="s">
        <v>4299</v>
      </c>
      <c r="G261" t="s">
        <v>1929</v>
      </c>
      <c r="H261" t="s">
        <v>1930</v>
      </c>
      <c r="I261" t="s">
        <v>44</v>
      </c>
      <c r="J261">
        <v>188</v>
      </c>
      <c r="K261">
        <v>4529</v>
      </c>
      <c r="L261">
        <v>4528</v>
      </c>
      <c r="M261" s="6">
        <v>1.2220767905669099E-2</v>
      </c>
      <c r="N261" s="4">
        <f t="shared" si="74"/>
        <v>1</v>
      </c>
      <c r="O261" s="4">
        <f>IF(I261="SigA",1,0)</f>
        <v>1</v>
      </c>
      <c r="P261" s="4">
        <f t="shared" si="75"/>
        <v>0</v>
      </c>
      <c r="Q261" s="4">
        <f t="shared" si="67"/>
        <v>0</v>
      </c>
      <c r="R261" s="4">
        <f t="shared" si="68"/>
        <v>0</v>
      </c>
      <c r="S261" s="4">
        <f t="shared" si="76"/>
        <v>0</v>
      </c>
      <c r="T261" s="4">
        <f t="shared" si="70"/>
        <v>0</v>
      </c>
      <c r="U261" s="4">
        <f t="shared" si="77"/>
        <v>0</v>
      </c>
      <c r="V261" s="4">
        <f t="shared" si="73"/>
        <v>0</v>
      </c>
      <c r="W261" s="4">
        <f t="shared" si="61"/>
        <v>0</v>
      </c>
      <c r="X261" s="4">
        <f t="shared" si="78"/>
        <v>1</v>
      </c>
      <c r="Y261" s="6">
        <v>0.84186416752238302</v>
      </c>
      <c r="Z261">
        <v>407</v>
      </c>
      <c r="AA261" t="s">
        <v>1931</v>
      </c>
      <c r="AB261" t="s">
        <v>1932</v>
      </c>
      <c r="AC261">
        <v>3253529</v>
      </c>
      <c r="AD261">
        <v>3255838</v>
      </c>
      <c r="AE261">
        <v>-1</v>
      </c>
      <c r="AF261" t="s">
        <v>1933</v>
      </c>
      <c r="AG261" t="s">
        <v>1934</v>
      </c>
      <c r="AH261" t="s">
        <v>1931</v>
      </c>
      <c r="AI261" t="s">
        <v>1935</v>
      </c>
      <c r="AJ261" t="s">
        <v>1936</v>
      </c>
    </row>
    <row r="262" spans="1:36">
      <c r="A262" t="s">
        <v>1927</v>
      </c>
      <c r="B262" t="s">
        <v>1928</v>
      </c>
      <c r="C262">
        <v>3255432</v>
      </c>
      <c r="D262">
        <v>3256404</v>
      </c>
      <c r="E262">
        <v>1</v>
      </c>
      <c r="F262" t="s">
        <v>4299</v>
      </c>
      <c r="G262" t="s">
        <v>1929</v>
      </c>
      <c r="H262" t="s">
        <v>1930</v>
      </c>
      <c r="I262" t="s">
        <v>44</v>
      </c>
      <c r="J262">
        <v>188</v>
      </c>
      <c r="K262">
        <v>4529</v>
      </c>
      <c r="L262">
        <v>4531</v>
      </c>
      <c r="M262" s="6">
        <v>-1.62883770243899E-2</v>
      </c>
      <c r="N262" s="4">
        <f t="shared" si="74"/>
        <v>0</v>
      </c>
      <c r="O262" s="4">
        <f>IF(I262="SigA",1,0)</f>
        <v>1</v>
      </c>
      <c r="P262" s="4">
        <f t="shared" si="75"/>
        <v>0</v>
      </c>
      <c r="Q262" s="4">
        <f t="shared" si="67"/>
        <v>0</v>
      </c>
      <c r="R262" s="4">
        <f t="shared" si="68"/>
        <v>0</v>
      </c>
      <c r="S262" s="4">
        <f t="shared" si="76"/>
        <v>0</v>
      </c>
      <c r="T262" s="4">
        <f t="shared" si="70"/>
        <v>0</v>
      </c>
      <c r="U262" s="4">
        <f t="shared" si="77"/>
        <v>0</v>
      </c>
      <c r="V262" s="4">
        <f t="shared" si="73"/>
        <v>0</v>
      </c>
      <c r="W262" s="4">
        <f t="shared" si="61"/>
        <v>0</v>
      </c>
      <c r="X262" s="4">
        <f t="shared" si="78"/>
        <v>1</v>
      </c>
      <c r="Y262" s="6">
        <v>0.79029864393786997</v>
      </c>
      <c r="Z262">
        <v>397</v>
      </c>
      <c r="AA262" t="s">
        <v>1943</v>
      </c>
      <c r="AB262" t="s">
        <v>1944</v>
      </c>
      <c r="AC262">
        <v>3256008</v>
      </c>
      <c r="AD262">
        <v>3256907</v>
      </c>
      <c r="AE262">
        <v>-1</v>
      </c>
      <c r="AF262" t="s">
        <v>1945</v>
      </c>
      <c r="AG262" t="s">
        <v>1946</v>
      </c>
      <c r="AH262" t="s">
        <v>1943</v>
      </c>
      <c r="AI262" t="s">
        <v>1941</v>
      </c>
      <c r="AJ262" t="s">
        <v>1942</v>
      </c>
    </row>
    <row r="263" spans="1:36">
      <c r="A263" t="s">
        <v>1927</v>
      </c>
      <c r="B263" t="s">
        <v>1928</v>
      </c>
      <c r="C263">
        <v>3255432</v>
      </c>
      <c r="D263">
        <v>3256404</v>
      </c>
      <c r="E263">
        <v>1</v>
      </c>
      <c r="F263" t="s">
        <v>4299</v>
      </c>
      <c r="G263" t="s">
        <v>1929</v>
      </c>
      <c r="H263" t="s">
        <v>1930</v>
      </c>
      <c r="I263" t="s">
        <v>44</v>
      </c>
      <c r="J263">
        <v>188</v>
      </c>
      <c r="K263">
        <v>4529</v>
      </c>
      <c r="L263">
        <v>4530</v>
      </c>
      <c r="M263" s="6">
        <v>-2.6572990440080099E-2</v>
      </c>
      <c r="N263" s="4">
        <f t="shared" si="74"/>
        <v>0</v>
      </c>
      <c r="O263" s="4">
        <f>IF(I263="SigA",1,0)</f>
        <v>1</v>
      </c>
      <c r="P263" s="4">
        <f t="shared" si="75"/>
        <v>0</v>
      </c>
      <c r="Q263" s="4">
        <f t="shared" si="67"/>
        <v>0</v>
      </c>
      <c r="R263" s="4">
        <f t="shared" si="68"/>
        <v>0</v>
      </c>
      <c r="S263" s="4">
        <f t="shared" si="76"/>
        <v>0</v>
      </c>
      <c r="T263" s="4">
        <f t="shared" si="70"/>
        <v>0</v>
      </c>
      <c r="U263" s="4">
        <f t="shared" si="77"/>
        <v>0</v>
      </c>
      <c r="V263" s="4">
        <f t="shared" si="73"/>
        <v>0</v>
      </c>
      <c r="W263" s="4">
        <f t="shared" si="61"/>
        <v>0</v>
      </c>
      <c r="X263" s="4">
        <f t="shared" si="78"/>
        <v>1</v>
      </c>
      <c r="Y263" s="6">
        <v>0.66437812199421398</v>
      </c>
      <c r="Z263">
        <v>168</v>
      </c>
      <c r="AA263" t="s">
        <v>1937</v>
      </c>
      <c r="AB263" t="s">
        <v>1938</v>
      </c>
      <c r="AC263">
        <v>3255853</v>
      </c>
      <c r="AD263">
        <v>3256020</v>
      </c>
      <c r="AE263">
        <v>-1</v>
      </c>
      <c r="AF263" t="s">
        <v>1939</v>
      </c>
      <c r="AG263" t="s">
        <v>1940</v>
      </c>
      <c r="AH263" t="s">
        <v>1937</v>
      </c>
      <c r="AI263" t="s">
        <v>1941</v>
      </c>
      <c r="AJ263" t="s">
        <v>1942</v>
      </c>
    </row>
    <row r="264" spans="1:36">
      <c r="A264" t="s">
        <v>1947</v>
      </c>
      <c r="B264" t="s">
        <v>1948</v>
      </c>
      <c r="C264">
        <v>201802</v>
      </c>
      <c r="D264">
        <v>202546</v>
      </c>
      <c r="E264">
        <v>-1</v>
      </c>
      <c r="F264" t="s">
        <v>4293</v>
      </c>
      <c r="G264" t="s">
        <v>1949</v>
      </c>
      <c r="H264" t="s">
        <v>1950</v>
      </c>
      <c r="I264" t="s">
        <v>44</v>
      </c>
      <c r="J264">
        <v>189</v>
      </c>
      <c r="K264">
        <v>253</v>
      </c>
      <c r="L264">
        <v>252</v>
      </c>
      <c r="M264" s="6">
        <v>4.5056549205256403E-2</v>
      </c>
      <c r="N264" s="4">
        <f t="shared" si="74"/>
        <v>1</v>
      </c>
      <c r="O264" s="4">
        <f>IF(I264="SigA",1,0)</f>
        <v>1</v>
      </c>
      <c r="P264" s="4">
        <f t="shared" si="75"/>
        <v>0</v>
      </c>
      <c r="Q264" s="4">
        <f t="shared" si="67"/>
        <v>0</v>
      </c>
      <c r="R264" s="4">
        <f t="shared" si="68"/>
        <v>0</v>
      </c>
      <c r="S264" s="4">
        <f t="shared" si="76"/>
        <v>0</v>
      </c>
      <c r="T264" s="4">
        <f t="shared" si="70"/>
        <v>0</v>
      </c>
      <c r="U264" s="4">
        <f t="shared" si="77"/>
        <v>0</v>
      </c>
      <c r="V264" s="4">
        <f t="shared" si="73"/>
        <v>0</v>
      </c>
      <c r="W264" s="4">
        <f t="shared" si="61"/>
        <v>0</v>
      </c>
      <c r="X264" s="4">
        <f t="shared" si="78"/>
        <v>1</v>
      </c>
      <c r="Y264" s="6">
        <v>0.46178249947145</v>
      </c>
      <c r="Z264">
        <v>278</v>
      </c>
      <c r="AA264" t="s">
        <v>1951</v>
      </c>
      <c r="AB264" t="s">
        <v>1952</v>
      </c>
      <c r="AC264">
        <v>200277</v>
      </c>
      <c r="AD264">
        <v>202079</v>
      </c>
      <c r="AE264">
        <v>1</v>
      </c>
      <c r="AF264" t="s">
        <v>1953</v>
      </c>
      <c r="AG264" t="s">
        <v>1954</v>
      </c>
      <c r="AH264" t="s">
        <v>1951</v>
      </c>
      <c r="AI264" t="s">
        <v>852</v>
      </c>
      <c r="AJ264" t="s">
        <v>1062</v>
      </c>
    </row>
    <row r="265" spans="1:36">
      <c r="A265" t="s">
        <v>1955</v>
      </c>
      <c r="B265" t="s">
        <v>1956</v>
      </c>
      <c r="C265">
        <v>2310988</v>
      </c>
      <c r="D265">
        <v>2311968</v>
      </c>
      <c r="E265">
        <v>1</v>
      </c>
      <c r="F265" t="s">
        <v>163</v>
      </c>
      <c r="G265" t="s">
        <v>1957</v>
      </c>
      <c r="H265" t="s">
        <v>1958</v>
      </c>
      <c r="I265" t="s">
        <v>1959</v>
      </c>
      <c r="J265">
        <v>190</v>
      </c>
      <c r="K265">
        <v>3140</v>
      </c>
      <c r="L265">
        <v>3141</v>
      </c>
      <c r="M265" s="6">
        <v>-0.365099613028674</v>
      </c>
      <c r="N265" s="4">
        <f t="shared" si="74"/>
        <v>0</v>
      </c>
      <c r="O265" s="4">
        <v>1</v>
      </c>
      <c r="P265" s="4">
        <f t="shared" si="75"/>
        <v>0</v>
      </c>
      <c r="Q265" s="4">
        <f t="shared" si="67"/>
        <v>0</v>
      </c>
      <c r="R265" s="4">
        <f t="shared" si="68"/>
        <v>0</v>
      </c>
      <c r="S265" s="4">
        <f t="shared" si="76"/>
        <v>0</v>
      </c>
      <c r="T265" s="4">
        <f t="shared" si="70"/>
        <v>0</v>
      </c>
      <c r="U265" s="4">
        <v>1</v>
      </c>
      <c r="V265" s="4">
        <f t="shared" si="73"/>
        <v>0</v>
      </c>
      <c r="W265" s="4">
        <f t="shared" ref="W265:W328" si="79">IF(I265="SigWXY",1,0)</f>
        <v>0</v>
      </c>
      <c r="X265" s="4">
        <f t="shared" si="78"/>
        <v>2</v>
      </c>
      <c r="Y265" s="7">
        <v>6.6308728858797401E-10</v>
      </c>
      <c r="Z265">
        <v>891</v>
      </c>
      <c r="AA265" t="s">
        <v>1803</v>
      </c>
      <c r="AB265" t="s">
        <v>1960</v>
      </c>
      <c r="AC265">
        <v>2310995</v>
      </c>
      <c r="AD265">
        <v>2311885</v>
      </c>
      <c r="AE265">
        <v>-1</v>
      </c>
      <c r="AF265" t="s">
        <v>1961</v>
      </c>
      <c r="AG265" t="s">
        <v>1962</v>
      </c>
      <c r="AH265" t="s">
        <v>1963</v>
      </c>
      <c r="AI265" t="s">
        <v>795</v>
      </c>
      <c r="AJ265" t="s">
        <v>1964</v>
      </c>
    </row>
    <row r="266" spans="1:36">
      <c r="A266" t="s">
        <v>1965</v>
      </c>
      <c r="B266" t="s">
        <v>1966</v>
      </c>
      <c r="C266">
        <v>4174260</v>
      </c>
      <c r="D266">
        <v>4176850</v>
      </c>
      <c r="E266">
        <v>-1</v>
      </c>
      <c r="F266" t="s">
        <v>356</v>
      </c>
      <c r="G266" t="s">
        <v>1967</v>
      </c>
      <c r="H266" t="s">
        <v>1968</v>
      </c>
      <c r="I266" t="s">
        <v>790</v>
      </c>
      <c r="J266">
        <v>191</v>
      </c>
      <c r="K266">
        <v>5811</v>
      </c>
      <c r="L266">
        <v>5812</v>
      </c>
      <c r="M266" s="6">
        <v>-0.42842374282669399</v>
      </c>
      <c r="N266" s="4">
        <f t="shared" si="74"/>
        <v>0</v>
      </c>
      <c r="O266" s="4">
        <f t="shared" ref="O266:O282" si="80">IF(I266="SigA",1,0)</f>
        <v>0</v>
      </c>
      <c r="P266" s="4">
        <f t="shared" si="75"/>
        <v>0</v>
      </c>
      <c r="Q266" s="4">
        <f t="shared" si="67"/>
        <v>0</v>
      </c>
      <c r="R266" s="4">
        <f t="shared" si="68"/>
        <v>0</v>
      </c>
      <c r="S266" s="4">
        <f t="shared" si="76"/>
        <v>0</v>
      </c>
      <c r="T266" s="4">
        <f t="shared" si="70"/>
        <v>1</v>
      </c>
      <c r="U266" s="4">
        <f t="shared" ref="U266:U329" si="81">IF(I266="SigGF",1,0)</f>
        <v>0</v>
      </c>
      <c r="V266" s="4">
        <f t="shared" si="73"/>
        <v>0</v>
      </c>
      <c r="W266" s="4">
        <f t="shared" si="79"/>
        <v>0</v>
      </c>
      <c r="X266" s="4">
        <f t="shared" si="78"/>
        <v>1</v>
      </c>
      <c r="Y266" s="7">
        <v>1.9602721796595499E-13</v>
      </c>
      <c r="Z266">
        <v>711</v>
      </c>
      <c r="AA266" t="s">
        <v>1973</v>
      </c>
      <c r="AB266" t="s">
        <v>1974</v>
      </c>
      <c r="AC266">
        <v>4174410</v>
      </c>
      <c r="AD266">
        <v>4175120</v>
      </c>
      <c r="AE266">
        <v>1</v>
      </c>
      <c r="AF266" t="s">
        <v>1975</v>
      </c>
      <c r="AG266" t="s">
        <v>1976</v>
      </c>
      <c r="AH266" t="s">
        <v>1973</v>
      </c>
      <c r="AI266" t="s">
        <v>180</v>
      </c>
      <c r="AJ266" t="s">
        <v>1977</v>
      </c>
    </row>
    <row r="267" spans="1:36">
      <c r="A267" t="s">
        <v>1965</v>
      </c>
      <c r="B267" t="s">
        <v>1966</v>
      </c>
      <c r="C267">
        <v>4174260</v>
      </c>
      <c r="D267">
        <v>4176850</v>
      </c>
      <c r="E267">
        <v>-1</v>
      </c>
      <c r="F267" t="s">
        <v>356</v>
      </c>
      <c r="G267" t="s">
        <v>1967</v>
      </c>
      <c r="H267" t="s">
        <v>1968</v>
      </c>
      <c r="I267" t="s">
        <v>790</v>
      </c>
      <c r="J267">
        <v>191</v>
      </c>
      <c r="K267">
        <v>5811</v>
      </c>
      <c r="L267">
        <v>5810</v>
      </c>
      <c r="M267" s="6">
        <v>-0.45318944851722898</v>
      </c>
      <c r="N267" s="4">
        <f t="shared" si="74"/>
        <v>0</v>
      </c>
      <c r="O267" s="4">
        <f t="shared" si="80"/>
        <v>0</v>
      </c>
      <c r="P267" s="4">
        <f t="shared" si="75"/>
        <v>0</v>
      </c>
      <c r="Q267" s="4">
        <f t="shared" si="67"/>
        <v>0</v>
      </c>
      <c r="R267" s="4">
        <f t="shared" si="68"/>
        <v>0</v>
      </c>
      <c r="S267" s="4">
        <f t="shared" si="76"/>
        <v>0</v>
      </c>
      <c r="T267" s="4">
        <f t="shared" si="70"/>
        <v>1</v>
      </c>
      <c r="U267" s="4">
        <f t="shared" si="81"/>
        <v>0</v>
      </c>
      <c r="V267" s="4">
        <f t="shared" si="73"/>
        <v>0</v>
      </c>
      <c r="W267" s="4">
        <f t="shared" si="79"/>
        <v>0</v>
      </c>
      <c r="X267" s="4">
        <f t="shared" si="78"/>
        <v>1</v>
      </c>
      <c r="Y267" s="7">
        <v>4.9796961122974603E-15</v>
      </c>
      <c r="Z267">
        <v>161</v>
      </c>
      <c r="AA267" t="s">
        <v>1969</v>
      </c>
      <c r="AB267" t="s">
        <v>1970</v>
      </c>
      <c r="AC267">
        <v>4173665</v>
      </c>
      <c r="AD267">
        <v>4174420</v>
      </c>
      <c r="AE267">
        <v>1</v>
      </c>
      <c r="AF267" t="s">
        <v>1971</v>
      </c>
      <c r="AG267" t="s">
        <v>1972</v>
      </c>
      <c r="AH267" t="s">
        <v>1969</v>
      </c>
      <c r="AI267" t="s">
        <v>27</v>
      </c>
      <c r="AJ267" t="s">
        <v>28</v>
      </c>
    </row>
    <row r="268" spans="1:36">
      <c r="A268" t="s">
        <v>1965</v>
      </c>
      <c r="B268" t="s">
        <v>1966</v>
      </c>
      <c r="C268">
        <v>4174260</v>
      </c>
      <c r="D268">
        <v>4176850</v>
      </c>
      <c r="E268">
        <v>-1</v>
      </c>
      <c r="F268" t="s">
        <v>356</v>
      </c>
      <c r="G268" t="s">
        <v>1967</v>
      </c>
      <c r="H268" t="s">
        <v>1968</v>
      </c>
      <c r="I268" t="s">
        <v>790</v>
      </c>
      <c r="J268">
        <v>191</v>
      </c>
      <c r="K268">
        <v>5811</v>
      </c>
      <c r="L268">
        <v>5813</v>
      </c>
      <c r="M268" s="6">
        <v>-0.46686696237140402</v>
      </c>
      <c r="N268" s="4">
        <f t="shared" si="74"/>
        <v>0</v>
      </c>
      <c r="O268" s="4">
        <f t="shared" si="80"/>
        <v>0</v>
      </c>
      <c r="P268" s="4">
        <f t="shared" si="75"/>
        <v>0</v>
      </c>
      <c r="Q268" s="4">
        <f t="shared" si="67"/>
        <v>0</v>
      </c>
      <c r="R268" s="4">
        <f t="shared" si="68"/>
        <v>0</v>
      </c>
      <c r="S268" s="4">
        <f t="shared" si="76"/>
        <v>0</v>
      </c>
      <c r="T268" s="4">
        <f t="shared" si="70"/>
        <v>1</v>
      </c>
      <c r="U268" s="4">
        <f t="shared" si="81"/>
        <v>0</v>
      </c>
      <c r="V268" s="4">
        <f t="shared" si="73"/>
        <v>0</v>
      </c>
      <c r="W268" s="4">
        <f t="shared" si="79"/>
        <v>0</v>
      </c>
      <c r="X268" s="4">
        <f t="shared" si="78"/>
        <v>1</v>
      </c>
      <c r="Y268" s="7">
        <v>5.7436281285757203E-16</v>
      </c>
      <c r="Z268">
        <v>756</v>
      </c>
      <c r="AA268" t="s">
        <v>1978</v>
      </c>
      <c r="AB268" t="s">
        <v>1979</v>
      </c>
      <c r="AC268">
        <v>4175117</v>
      </c>
      <c r="AD268">
        <v>4175872</v>
      </c>
      <c r="AE268">
        <v>1</v>
      </c>
      <c r="AF268" t="s">
        <v>1980</v>
      </c>
      <c r="AG268" t="s">
        <v>1981</v>
      </c>
      <c r="AH268" t="s">
        <v>1978</v>
      </c>
      <c r="AI268" t="s">
        <v>180</v>
      </c>
      <c r="AJ268" t="s">
        <v>1977</v>
      </c>
    </row>
    <row r="269" spans="1:36">
      <c r="A269" t="s">
        <v>1965</v>
      </c>
      <c r="B269" t="s">
        <v>1966</v>
      </c>
      <c r="C269">
        <v>4174260</v>
      </c>
      <c r="D269">
        <v>4176850</v>
      </c>
      <c r="E269">
        <v>-1</v>
      </c>
      <c r="F269" t="s">
        <v>356</v>
      </c>
      <c r="G269" t="s">
        <v>1967</v>
      </c>
      <c r="H269" t="s">
        <v>1968</v>
      </c>
      <c r="I269" t="s">
        <v>790</v>
      </c>
      <c r="J269">
        <v>191</v>
      </c>
      <c r="K269">
        <v>5811</v>
      </c>
      <c r="L269">
        <v>5814</v>
      </c>
      <c r="M269" s="6">
        <v>-0.57915006116416701</v>
      </c>
      <c r="N269" s="4">
        <f t="shared" si="74"/>
        <v>0</v>
      </c>
      <c r="O269" s="4">
        <f t="shared" si="80"/>
        <v>0</v>
      </c>
      <c r="P269" s="4">
        <f t="shared" si="75"/>
        <v>0</v>
      </c>
      <c r="Q269" s="4">
        <f t="shared" si="67"/>
        <v>0</v>
      </c>
      <c r="R269" s="4">
        <f t="shared" si="68"/>
        <v>0</v>
      </c>
      <c r="S269" s="4">
        <f t="shared" si="76"/>
        <v>0</v>
      </c>
      <c r="T269" s="4">
        <f t="shared" si="70"/>
        <v>1</v>
      </c>
      <c r="U269" s="4">
        <f t="shared" si="81"/>
        <v>0</v>
      </c>
      <c r="V269" s="4">
        <f t="shared" si="73"/>
        <v>0</v>
      </c>
      <c r="W269" s="4">
        <f t="shared" si="79"/>
        <v>0</v>
      </c>
      <c r="X269" s="4">
        <f t="shared" si="78"/>
        <v>1</v>
      </c>
      <c r="Y269" s="7">
        <v>1.70945868176521E-25</v>
      </c>
      <c r="Z269">
        <v>657</v>
      </c>
      <c r="AA269" t="s">
        <v>1982</v>
      </c>
      <c r="AB269" t="s">
        <v>1983</v>
      </c>
      <c r="AC269">
        <v>4175869</v>
      </c>
      <c r="AD269">
        <v>4176525</v>
      </c>
      <c r="AE269">
        <v>1</v>
      </c>
      <c r="AF269" t="s">
        <v>1984</v>
      </c>
      <c r="AG269" t="s">
        <v>1985</v>
      </c>
      <c r="AH269" t="s">
        <v>1982</v>
      </c>
      <c r="AI269" t="s">
        <v>180</v>
      </c>
      <c r="AJ269" t="s">
        <v>1977</v>
      </c>
    </row>
    <row r="270" spans="1:36">
      <c r="A270" t="s">
        <v>1986</v>
      </c>
      <c r="B270" t="s">
        <v>1987</v>
      </c>
      <c r="C270">
        <v>2213079</v>
      </c>
      <c r="D270">
        <v>2214861</v>
      </c>
      <c r="E270">
        <v>1</v>
      </c>
      <c r="F270" t="s">
        <v>4293</v>
      </c>
      <c r="G270" t="s">
        <v>1988</v>
      </c>
      <c r="H270" t="s">
        <v>1989</v>
      </c>
      <c r="I270" t="s">
        <v>44</v>
      </c>
      <c r="J270">
        <v>192</v>
      </c>
      <c r="K270">
        <v>2989</v>
      </c>
      <c r="L270">
        <v>2991</v>
      </c>
      <c r="M270" s="6">
        <v>-0.320092931351042</v>
      </c>
      <c r="N270" s="4">
        <f t="shared" si="74"/>
        <v>0</v>
      </c>
      <c r="O270" s="4">
        <f t="shared" si="80"/>
        <v>1</v>
      </c>
      <c r="P270" s="4">
        <f t="shared" si="75"/>
        <v>0</v>
      </c>
      <c r="Q270" s="4">
        <f t="shared" si="67"/>
        <v>0</v>
      </c>
      <c r="R270" s="4">
        <f t="shared" si="68"/>
        <v>0</v>
      </c>
      <c r="S270" s="4">
        <f t="shared" si="76"/>
        <v>0</v>
      </c>
      <c r="T270" s="4">
        <f t="shared" si="70"/>
        <v>0</v>
      </c>
      <c r="U270" s="4">
        <f t="shared" si="81"/>
        <v>0</v>
      </c>
      <c r="V270" s="4">
        <f t="shared" si="73"/>
        <v>0</v>
      </c>
      <c r="W270" s="4">
        <f t="shared" si="79"/>
        <v>0</v>
      </c>
      <c r="X270" s="4">
        <f t="shared" si="78"/>
        <v>1</v>
      </c>
      <c r="Y270" s="7">
        <v>7.9904114040544597E-8</v>
      </c>
      <c r="Z270">
        <v>1326</v>
      </c>
      <c r="AA270" t="s">
        <v>1994</v>
      </c>
      <c r="AB270" t="s">
        <v>1995</v>
      </c>
      <c r="AC270">
        <v>2213536</v>
      </c>
      <c r="AD270">
        <v>2214864</v>
      </c>
      <c r="AE270">
        <v>-1</v>
      </c>
      <c r="AF270" t="s">
        <v>1996</v>
      </c>
      <c r="AG270" t="s">
        <v>1997</v>
      </c>
      <c r="AH270" t="s">
        <v>1994</v>
      </c>
      <c r="AI270" t="s">
        <v>38</v>
      </c>
      <c r="AJ270" t="s">
        <v>4302</v>
      </c>
    </row>
    <row r="271" spans="1:36">
      <c r="A271" t="s">
        <v>1986</v>
      </c>
      <c r="B271" t="s">
        <v>1987</v>
      </c>
      <c r="C271">
        <v>2213079</v>
      </c>
      <c r="D271">
        <v>2214861</v>
      </c>
      <c r="E271">
        <v>1</v>
      </c>
      <c r="F271" t="s">
        <v>4293</v>
      </c>
      <c r="G271" t="s">
        <v>1988</v>
      </c>
      <c r="H271" t="s">
        <v>1989</v>
      </c>
      <c r="I271" t="s">
        <v>44</v>
      </c>
      <c r="J271">
        <v>192</v>
      </c>
      <c r="K271">
        <v>2989</v>
      </c>
      <c r="L271">
        <v>2990</v>
      </c>
      <c r="M271" s="6">
        <v>-0.33368376083295398</v>
      </c>
      <c r="N271" s="4">
        <f t="shared" si="74"/>
        <v>0</v>
      </c>
      <c r="O271" s="4">
        <f t="shared" si="80"/>
        <v>1</v>
      </c>
      <c r="P271" s="4">
        <f t="shared" si="75"/>
        <v>0</v>
      </c>
      <c r="Q271" s="4">
        <f t="shared" si="67"/>
        <v>0</v>
      </c>
      <c r="R271" s="4">
        <f t="shared" si="68"/>
        <v>0</v>
      </c>
      <c r="S271" s="4">
        <f t="shared" si="76"/>
        <v>0</v>
      </c>
      <c r="T271" s="4">
        <f t="shared" si="70"/>
        <v>0</v>
      </c>
      <c r="U271" s="4">
        <f t="shared" si="81"/>
        <v>0</v>
      </c>
      <c r="V271" s="4">
        <f t="shared" si="73"/>
        <v>0</v>
      </c>
      <c r="W271" s="4">
        <f t="shared" si="79"/>
        <v>0</v>
      </c>
      <c r="X271" s="4">
        <f t="shared" si="78"/>
        <v>1</v>
      </c>
      <c r="Y271" s="7">
        <v>2.0360158736093799E-8</v>
      </c>
      <c r="Z271">
        <v>396</v>
      </c>
      <c r="AA271" t="s">
        <v>1990</v>
      </c>
      <c r="AB271" t="s">
        <v>1991</v>
      </c>
      <c r="AC271">
        <v>2213083</v>
      </c>
      <c r="AD271">
        <v>2213478</v>
      </c>
      <c r="AE271">
        <v>-1</v>
      </c>
      <c r="AF271" t="s">
        <v>1992</v>
      </c>
      <c r="AG271" t="s">
        <v>1993</v>
      </c>
      <c r="AH271" t="s">
        <v>1990</v>
      </c>
      <c r="AI271" t="s">
        <v>38</v>
      </c>
      <c r="AJ271" t="s">
        <v>4302</v>
      </c>
    </row>
    <row r="272" spans="1:36">
      <c r="A272" t="s">
        <v>1998</v>
      </c>
      <c r="B272" t="s">
        <v>1999</v>
      </c>
      <c r="C272">
        <v>2691497</v>
      </c>
      <c r="D272">
        <v>2692644</v>
      </c>
      <c r="E272">
        <v>-1</v>
      </c>
      <c r="F272" t="s">
        <v>163</v>
      </c>
      <c r="G272" t="s">
        <v>2000</v>
      </c>
      <c r="H272" t="s">
        <v>2001</v>
      </c>
      <c r="I272" t="s">
        <v>716</v>
      </c>
      <c r="J272">
        <v>193</v>
      </c>
      <c r="K272">
        <v>3725</v>
      </c>
      <c r="L272">
        <v>3726</v>
      </c>
      <c r="M272" s="6">
        <v>-0.46437062782716898</v>
      </c>
      <c r="N272" s="4">
        <f t="shared" si="74"/>
        <v>0</v>
      </c>
      <c r="O272" s="4">
        <f t="shared" si="80"/>
        <v>0</v>
      </c>
      <c r="P272" s="4">
        <f t="shared" si="75"/>
        <v>0</v>
      </c>
      <c r="Q272" s="4">
        <f t="shared" si="67"/>
        <v>0</v>
      </c>
      <c r="R272" s="4">
        <f t="shared" si="68"/>
        <v>0</v>
      </c>
      <c r="S272" s="4">
        <f t="shared" si="76"/>
        <v>0</v>
      </c>
      <c r="T272" s="4">
        <f t="shared" si="70"/>
        <v>0</v>
      </c>
      <c r="U272" s="4">
        <f t="shared" si="81"/>
        <v>0</v>
      </c>
      <c r="V272" s="4">
        <f t="shared" si="73"/>
        <v>1</v>
      </c>
      <c r="W272" s="4">
        <f t="shared" si="79"/>
        <v>0</v>
      </c>
      <c r="X272" s="4">
        <f t="shared" si="78"/>
        <v>1</v>
      </c>
      <c r="Y272" s="7">
        <v>8.5808555296697501E-16</v>
      </c>
      <c r="Z272">
        <v>930</v>
      </c>
      <c r="AA272" t="s">
        <v>2002</v>
      </c>
      <c r="AB272" t="s">
        <v>2003</v>
      </c>
      <c r="AC272">
        <v>2691642</v>
      </c>
      <c r="AD272">
        <v>2692571</v>
      </c>
      <c r="AE272">
        <v>1</v>
      </c>
      <c r="AF272" t="s">
        <v>2004</v>
      </c>
      <c r="AG272" t="s">
        <v>2005</v>
      </c>
      <c r="AH272" t="s">
        <v>2002</v>
      </c>
      <c r="AI272" t="s">
        <v>38</v>
      </c>
      <c r="AJ272" t="s">
        <v>419</v>
      </c>
    </row>
    <row r="273" spans="1:36">
      <c r="A273" t="s">
        <v>2006</v>
      </c>
      <c r="B273" t="s">
        <v>2007</v>
      </c>
      <c r="C273">
        <v>2309787</v>
      </c>
      <c r="D273">
        <v>2310176</v>
      </c>
      <c r="E273">
        <v>-1</v>
      </c>
      <c r="F273" t="s">
        <v>19</v>
      </c>
      <c r="G273" t="s">
        <v>2008</v>
      </c>
      <c r="H273" t="s">
        <v>2009</v>
      </c>
      <c r="I273" t="s">
        <v>685</v>
      </c>
      <c r="J273">
        <v>194</v>
      </c>
      <c r="K273">
        <v>3137</v>
      </c>
      <c r="L273">
        <v>3136</v>
      </c>
      <c r="M273" s="6">
        <v>-0.645700204826543</v>
      </c>
      <c r="N273" s="4">
        <f t="shared" si="74"/>
        <v>0</v>
      </c>
      <c r="O273" s="4">
        <f t="shared" si="80"/>
        <v>0</v>
      </c>
      <c r="P273" s="4">
        <f t="shared" si="75"/>
        <v>0</v>
      </c>
      <c r="Q273" s="4">
        <f t="shared" si="67"/>
        <v>0</v>
      </c>
      <c r="R273" s="4">
        <f t="shared" si="68"/>
        <v>1</v>
      </c>
      <c r="S273" s="4">
        <f t="shared" si="76"/>
        <v>0</v>
      </c>
      <c r="T273" s="4">
        <f t="shared" si="70"/>
        <v>0</v>
      </c>
      <c r="U273" s="4">
        <f t="shared" si="81"/>
        <v>0</v>
      </c>
      <c r="V273" s="4">
        <f t="shared" si="73"/>
        <v>0</v>
      </c>
      <c r="W273" s="4">
        <f t="shared" si="79"/>
        <v>0</v>
      </c>
      <c r="X273" s="4">
        <f t="shared" si="78"/>
        <v>1</v>
      </c>
      <c r="Y273" s="7">
        <v>3.9797360887137E-33</v>
      </c>
      <c r="Z273">
        <v>390</v>
      </c>
      <c r="AA273" t="s">
        <v>2010</v>
      </c>
      <c r="AB273" t="s">
        <v>2011</v>
      </c>
      <c r="AC273">
        <v>2309730</v>
      </c>
      <c r="AD273">
        <v>2310419</v>
      </c>
      <c r="AE273">
        <v>1</v>
      </c>
      <c r="AF273" t="s">
        <v>2012</v>
      </c>
      <c r="AG273" t="s">
        <v>2013</v>
      </c>
      <c r="AH273" t="s">
        <v>2010</v>
      </c>
      <c r="AI273" t="s">
        <v>27</v>
      </c>
      <c r="AJ273" t="s">
        <v>28</v>
      </c>
    </row>
    <row r="274" spans="1:36">
      <c r="A274" t="s">
        <v>2014</v>
      </c>
      <c r="B274" t="s">
        <v>2015</v>
      </c>
      <c r="C274">
        <v>2393238</v>
      </c>
      <c r="D274">
        <v>2393421</v>
      </c>
      <c r="E274">
        <v>1</v>
      </c>
      <c r="F274" t="s">
        <v>19</v>
      </c>
      <c r="G274" t="s">
        <v>2016</v>
      </c>
      <c r="H274" t="s">
        <v>2017</v>
      </c>
      <c r="I274" t="s">
        <v>555</v>
      </c>
      <c r="J274">
        <v>195</v>
      </c>
      <c r="K274">
        <v>3264</v>
      </c>
      <c r="L274">
        <v>3263</v>
      </c>
      <c r="M274" s="6">
        <v>0.73324773408178501</v>
      </c>
      <c r="N274" s="4">
        <f t="shared" si="74"/>
        <v>1</v>
      </c>
      <c r="O274" s="4">
        <f t="shared" si="80"/>
        <v>0</v>
      </c>
      <c r="P274" s="4">
        <f t="shared" si="75"/>
        <v>0</v>
      </c>
      <c r="Q274" s="4">
        <f t="shared" si="67"/>
        <v>0</v>
      </c>
      <c r="R274" s="4">
        <f t="shared" si="68"/>
        <v>0</v>
      </c>
      <c r="S274" s="4">
        <f t="shared" si="76"/>
        <v>0</v>
      </c>
      <c r="T274" s="4">
        <f t="shared" si="70"/>
        <v>0</v>
      </c>
      <c r="U274" s="4">
        <f t="shared" si="81"/>
        <v>1</v>
      </c>
      <c r="V274" s="4">
        <f t="shared" si="73"/>
        <v>0</v>
      </c>
      <c r="W274" s="4">
        <f t="shared" si="79"/>
        <v>0</v>
      </c>
      <c r="X274" s="4">
        <f t="shared" si="78"/>
        <v>1</v>
      </c>
      <c r="Y274" s="7">
        <v>1.24445378902918E-46</v>
      </c>
      <c r="Z274">
        <v>113</v>
      </c>
      <c r="AA274" t="s">
        <v>2018</v>
      </c>
      <c r="AB274" t="s">
        <v>2019</v>
      </c>
      <c r="AC274">
        <v>2392751</v>
      </c>
      <c r="AD274">
        <v>2393350</v>
      </c>
      <c r="AE274">
        <v>-1</v>
      </c>
      <c r="AF274" t="s">
        <v>2020</v>
      </c>
      <c r="AG274" t="s">
        <v>2021</v>
      </c>
      <c r="AH274" t="s">
        <v>2018</v>
      </c>
      <c r="AI274" t="s">
        <v>210</v>
      </c>
      <c r="AJ274" t="s">
        <v>211</v>
      </c>
    </row>
    <row r="275" spans="1:36">
      <c r="A275" t="s">
        <v>2022</v>
      </c>
      <c r="B275" t="s">
        <v>2023</v>
      </c>
      <c r="C275">
        <v>3762479</v>
      </c>
      <c r="D275">
        <v>3762776</v>
      </c>
      <c r="E275">
        <v>-1</v>
      </c>
      <c r="F275" t="s">
        <v>19</v>
      </c>
      <c r="G275" t="s">
        <v>2024</v>
      </c>
      <c r="H275" t="s">
        <v>2025</v>
      </c>
      <c r="I275" t="s">
        <v>2026</v>
      </c>
      <c r="J275">
        <v>196</v>
      </c>
      <c r="K275">
        <v>5233</v>
      </c>
      <c r="L275">
        <v>5235</v>
      </c>
      <c r="M275" s="6">
        <v>-0.16109419145114601</v>
      </c>
      <c r="N275" s="4">
        <f t="shared" si="74"/>
        <v>0</v>
      </c>
      <c r="O275" s="4">
        <f t="shared" si="80"/>
        <v>0</v>
      </c>
      <c r="P275" s="4">
        <v>1</v>
      </c>
      <c r="Q275" s="4">
        <f t="shared" si="67"/>
        <v>0</v>
      </c>
      <c r="R275" s="4">
        <f t="shared" si="68"/>
        <v>0</v>
      </c>
      <c r="S275" s="4">
        <f t="shared" si="76"/>
        <v>0</v>
      </c>
      <c r="T275" s="4">
        <v>1</v>
      </c>
      <c r="U275" s="4">
        <f t="shared" si="81"/>
        <v>0</v>
      </c>
      <c r="V275" s="4">
        <f t="shared" si="73"/>
        <v>0</v>
      </c>
      <c r="W275" s="4">
        <f t="shared" si="79"/>
        <v>0</v>
      </c>
      <c r="X275" s="4">
        <f t="shared" si="78"/>
        <v>2</v>
      </c>
      <c r="Y275" s="6">
        <v>8.1173641354781705E-3</v>
      </c>
      <c r="Z275">
        <v>113</v>
      </c>
      <c r="AA275" t="s">
        <v>942</v>
      </c>
      <c r="AB275" t="s">
        <v>943</v>
      </c>
      <c r="AC275">
        <v>3762664</v>
      </c>
      <c r="AD275">
        <v>3764112</v>
      </c>
      <c r="AE275">
        <v>1</v>
      </c>
      <c r="AF275" t="s">
        <v>944</v>
      </c>
      <c r="AG275" t="s">
        <v>945</v>
      </c>
      <c r="AH275" t="s">
        <v>942</v>
      </c>
      <c r="AI275" t="s">
        <v>946</v>
      </c>
      <c r="AJ275" t="s">
        <v>947</v>
      </c>
    </row>
    <row r="276" spans="1:36">
      <c r="A276" t="s">
        <v>2027</v>
      </c>
      <c r="B276" t="s">
        <v>2028</v>
      </c>
      <c r="C276">
        <v>2298463</v>
      </c>
      <c r="D276">
        <v>2299409</v>
      </c>
      <c r="E276">
        <v>1</v>
      </c>
      <c r="F276" t="s">
        <v>144</v>
      </c>
      <c r="G276" t="s">
        <v>2029</v>
      </c>
      <c r="H276" t="s">
        <v>2030</v>
      </c>
      <c r="I276" t="s">
        <v>790</v>
      </c>
      <c r="J276">
        <v>197</v>
      </c>
      <c r="K276">
        <v>3112</v>
      </c>
      <c r="L276">
        <v>3111</v>
      </c>
      <c r="M276" s="6">
        <v>-0.53333363372548603</v>
      </c>
      <c r="N276" s="4">
        <f t="shared" si="74"/>
        <v>0</v>
      </c>
      <c r="O276" s="4">
        <f t="shared" si="80"/>
        <v>0</v>
      </c>
      <c r="P276" s="4">
        <f t="shared" ref="P276:P298" si="82">IF(I276="SigB",1,0)</f>
        <v>0</v>
      </c>
      <c r="Q276" s="4">
        <f t="shared" si="67"/>
        <v>0</v>
      </c>
      <c r="R276" s="4">
        <f t="shared" si="68"/>
        <v>0</v>
      </c>
      <c r="S276" s="4">
        <f t="shared" si="76"/>
        <v>0</v>
      </c>
      <c r="T276" s="4">
        <f t="shared" ref="T276:T307" si="83">IF(I276="SigEF",1,0)</f>
        <v>1</v>
      </c>
      <c r="U276" s="4">
        <f t="shared" si="81"/>
        <v>0</v>
      </c>
      <c r="V276" s="4">
        <f t="shared" si="73"/>
        <v>0</v>
      </c>
      <c r="W276" s="4">
        <f t="shared" si="79"/>
        <v>0</v>
      </c>
      <c r="X276" s="4">
        <f t="shared" si="78"/>
        <v>1</v>
      </c>
      <c r="Y276" s="7">
        <v>3.5659054319163999E-21</v>
      </c>
      <c r="Z276">
        <v>55</v>
      </c>
      <c r="AA276" t="s">
        <v>2031</v>
      </c>
      <c r="AB276" t="s">
        <v>2032</v>
      </c>
      <c r="AC276">
        <v>2297984</v>
      </c>
      <c r="AD276">
        <v>2298517</v>
      </c>
      <c r="AE276">
        <v>-1</v>
      </c>
      <c r="AF276" t="s">
        <v>2033</v>
      </c>
      <c r="AG276" t="s">
        <v>2034</v>
      </c>
      <c r="AH276" t="s">
        <v>2031</v>
      </c>
      <c r="AI276" t="s">
        <v>27</v>
      </c>
      <c r="AJ276" t="s">
        <v>28</v>
      </c>
    </row>
    <row r="277" spans="1:36">
      <c r="A277" t="s">
        <v>2027</v>
      </c>
      <c r="B277" t="s">
        <v>2028</v>
      </c>
      <c r="C277">
        <v>2298463</v>
      </c>
      <c r="D277">
        <v>2299409</v>
      </c>
      <c r="E277">
        <v>1</v>
      </c>
      <c r="F277" t="s">
        <v>144</v>
      </c>
      <c r="G277" t="s">
        <v>2029</v>
      </c>
      <c r="H277" t="s">
        <v>2030</v>
      </c>
      <c r="I277" t="s">
        <v>790</v>
      </c>
      <c r="J277">
        <v>197</v>
      </c>
      <c r="K277">
        <v>3112</v>
      </c>
      <c r="L277">
        <v>3114</v>
      </c>
      <c r="M277" s="6">
        <v>-0.57457715102943896</v>
      </c>
      <c r="N277" s="4">
        <f t="shared" si="74"/>
        <v>0</v>
      </c>
      <c r="O277" s="4">
        <f t="shared" si="80"/>
        <v>0</v>
      </c>
      <c r="P277" s="4">
        <f t="shared" si="82"/>
        <v>0</v>
      </c>
      <c r="Q277" s="4">
        <f t="shared" si="67"/>
        <v>0</v>
      </c>
      <c r="R277" s="4">
        <f t="shared" si="68"/>
        <v>0</v>
      </c>
      <c r="S277" s="4">
        <f t="shared" si="76"/>
        <v>0</v>
      </c>
      <c r="T277" s="4">
        <f t="shared" si="83"/>
        <v>1</v>
      </c>
      <c r="U277" s="4">
        <f t="shared" si="81"/>
        <v>0</v>
      </c>
      <c r="V277" s="4">
        <f t="shared" si="73"/>
        <v>0</v>
      </c>
      <c r="W277" s="4">
        <f t="shared" si="79"/>
        <v>0</v>
      </c>
      <c r="X277" s="4">
        <f t="shared" si="78"/>
        <v>1</v>
      </c>
      <c r="Y277" s="7">
        <v>4.9508267409516696E-25</v>
      </c>
      <c r="Z277">
        <v>4</v>
      </c>
      <c r="AA277" t="s">
        <v>2039</v>
      </c>
      <c r="AB277" t="s">
        <v>2040</v>
      </c>
      <c r="AC277">
        <v>2299406</v>
      </c>
      <c r="AD277">
        <v>2300179</v>
      </c>
      <c r="AE277">
        <v>-1</v>
      </c>
      <c r="AF277" t="s">
        <v>2041</v>
      </c>
      <c r="AG277" t="s">
        <v>2042</v>
      </c>
      <c r="AH277" t="s">
        <v>2039</v>
      </c>
      <c r="AI277" t="s">
        <v>27</v>
      </c>
      <c r="AJ277" t="s">
        <v>28</v>
      </c>
    </row>
    <row r="278" spans="1:36">
      <c r="A278" t="s">
        <v>2027</v>
      </c>
      <c r="B278" t="s">
        <v>2028</v>
      </c>
      <c r="C278">
        <v>2298463</v>
      </c>
      <c r="D278">
        <v>2299409</v>
      </c>
      <c r="E278">
        <v>1</v>
      </c>
      <c r="F278" t="s">
        <v>144</v>
      </c>
      <c r="G278" t="s">
        <v>2029</v>
      </c>
      <c r="H278" t="s">
        <v>2030</v>
      </c>
      <c r="I278" t="s">
        <v>790</v>
      </c>
      <c r="J278">
        <v>197</v>
      </c>
      <c r="K278">
        <v>3112</v>
      </c>
      <c r="L278">
        <v>3113</v>
      </c>
      <c r="M278" s="6">
        <v>-0.72590712604537599</v>
      </c>
      <c r="N278" s="4">
        <f t="shared" si="74"/>
        <v>0</v>
      </c>
      <c r="O278" s="4">
        <f t="shared" si="80"/>
        <v>0</v>
      </c>
      <c r="P278" s="4">
        <f t="shared" si="82"/>
        <v>0</v>
      </c>
      <c r="Q278" s="4">
        <f t="shared" si="67"/>
        <v>0</v>
      </c>
      <c r="R278" s="4">
        <f t="shared" si="68"/>
        <v>0</v>
      </c>
      <c r="S278" s="4">
        <f t="shared" si="76"/>
        <v>0</v>
      </c>
      <c r="T278" s="4">
        <f t="shared" si="83"/>
        <v>1</v>
      </c>
      <c r="U278" s="4">
        <f t="shared" si="81"/>
        <v>0</v>
      </c>
      <c r="V278" s="4">
        <f t="shared" si="73"/>
        <v>0</v>
      </c>
      <c r="W278" s="4">
        <f t="shared" si="79"/>
        <v>0</v>
      </c>
      <c r="X278" s="4">
        <f t="shared" si="78"/>
        <v>1</v>
      </c>
      <c r="Y278" s="7">
        <v>2.6738304494123399E-45</v>
      </c>
      <c r="Z278">
        <v>612</v>
      </c>
      <c r="AA278" t="s">
        <v>2035</v>
      </c>
      <c r="AB278" t="s">
        <v>2036</v>
      </c>
      <c r="AC278">
        <v>2298535</v>
      </c>
      <c r="AD278">
        <v>2299146</v>
      </c>
      <c r="AE278">
        <v>-1</v>
      </c>
      <c r="AF278" t="s">
        <v>2037</v>
      </c>
      <c r="AG278" t="s">
        <v>2038</v>
      </c>
      <c r="AH278" t="s">
        <v>2035</v>
      </c>
      <c r="AI278" t="s">
        <v>27</v>
      </c>
      <c r="AJ278" t="s">
        <v>28</v>
      </c>
    </row>
    <row r="279" spans="1:36">
      <c r="A279" t="s">
        <v>2043</v>
      </c>
      <c r="B279" t="s">
        <v>2044</v>
      </c>
      <c r="C279">
        <v>1550794</v>
      </c>
      <c r="D279">
        <v>1551384</v>
      </c>
      <c r="E279">
        <v>1</v>
      </c>
      <c r="F279" t="s">
        <v>41</v>
      </c>
      <c r="G279" t="s">
        <v>2045</v>
      </c>
      <c r="H279" t="s">
        <v>2046</v>
      </c>
      <c r="I279" t="s">
        <v>790</v>
      </c>
      <c r="J279">
        <v>198</v>
      </c>
      <c r="K279">
        <v>2101</v>
      </c>
      <c r="L279">
        <v>2102</v>
      </c>
      <c r="M279" s="6">
        <v>-0.79954210237955903</v>
      </c>
      <c r="N279" s="4">
        <f t="shared" si="74"/>
        <v>0</v>
      </c>
      <c r="O279" s="4">
        <f t="shared" si="80"/>
        <v>0</v>
      </c>
      <c r="P279" s="4">
        <f t="shared" si="82"/>
        <v>0</v>
      </c>
      <c r="Q279" s="4">
        <f t="shared" si="67"/>
        <v>0</v>
      </c>
      <c r="R279" s="4">
        <f t="shared" si="68"/>
        <v>0</v>
      </c>
      <c r="S279" s="4">
        <f t="shared" si="76"/>
        <v>0</v>
      </c>
      <c r="T279" s="4">
        <f t="shared" si="83"/>
        <v>1</v>
      </c>
      <c r="U279" s="4">
        <f t="shared" si="81"/>
        <v>0</v>
      </c>
      <c r="V279" s="4">
        <f t="shared" si="73"/>
        <v>0</v>
      </c>
      <c r="W279" s="4">
        <f t="shared" si="79"/>
        <v>0</v>
      </c>
      <c r="X279" s="4">
        <f t="shared" si="78"/>
        <v>1</v>
      </c>
      <c r="Y279" s="7">
        <v>4.6639303407621399E-61</v>
      </c>
      <c r="Z279">
        <v>486</v>
      </c>
      <c r="AA279" t="s">
        <v>2047</v>
      </c>
      <c r="AB279" t="s">
        <v>2048</v>
      </c>
      <c r="AC279">
        <v>1550797</v>
      </c>
      <c r="AD279">
        <v>1551282</v>
      </c>
      <c r="AE279">
        <v>-1</v>
      </c>
      <c r="AF279" t="s">
        <v>2049</v>
      </c>
      <c r="AG279" t="s">
        <v>2050</v>
      </c>
      <c r="AH279" t="s">
        <v>2047</v>
      </c>
      <c r="AI279" t="s">
        <v>27</v>
      </c>
      <c r="AJ279" t="s">
        <v>28</v>
      </c>
    </row>
    <row r="280" spans="1:36">
      <c r="A280" t="s">
        <v>2051</v>
      </c>
      <c r="B280" t="s">
        <v>2052</v>
      </c>
      <c r="C280">
        <v>4140222</v>
      </c>
      <c r="D280">
        <v>4140497</v>
      </c>
      <c r="E280">
        <v>-1</v>
      </c>
      <c r="F280" t="s">
        <v>19</v>
      </c>
      <c r="G280" t="s">
        <v>2053</v>
      </c>
      <c r="H280" t="s">
        <v>2054</v>
      </c>
      <c r="I280" t="s">
        <v>790</v>
      </c>
      <c r="J280">
        <v>199</v>
      </c>
      <c r="K280">
        <v>5759</v>
      </c>
      <c r="L280">
        <v>5760</v>
      </c>
      <c r="M280" s="6">
        <v>-0.20647217228472101</v>
      </c>
      <c r="N280" s="4">
        <f t="shared" si="74"/>
        <v>0</v>
      </c>
      <c r="O280" s="4">
        <f t="shared" si="80"/>
        <v>0</v>
      </c>
      <c r="P280" s="4">
        <f t="shared" si="82"/>
        <v>0</v>
      </c>
      <c r="Q280" s="4">
        <f t="shared" si="67"/>
        <v>0</v>
      </c>
      <c r="R280" s="4">
        <f t="shared" si="68"/>
        <v>0</v>
      </c>
      <c r="S280" s="4">
        <f t="shared" si="76"/>
        <v>0</v>
      </c>
      <c r="T280" s="4">
        <f t="shared" si="83"/>
        <v>1</v>
      </c>
      <c r="U280" s="4">
        <f t="shared" si="81"/>
        <v>0</v>
      </c>
      <c r="V280" s="4">
        <f t="shared" si="73"/>
        <v>0</v>
      </c>
      <c r="W280" s="4">
        <f t="shared" si="79"/>
        <v>0</v>
      </c>
      <c r="X280" s="4">
        <f t="shared" si="78"/>
        <v>1</v>
      </c>
      <c r="Y280" s="6">
        <v>6.5581474848894303E-4</v>
      </c>
      <c r="Z280">
        <v>238</v>
      </c>
      <c r="AA280" t="s">
        <v>2055</v>
      </c>
      <c r="AB280" t="s">
        <v>2056</v>
      </c>
      <c r="AC280">
        <v>4140260</v>
      </c>
      <c r="AD280">
        <v>4141357</v>
      </c>
      <c r="AE280">
        <v>1</v>
      </c>
      <c r="AF280" t="s">
        <v>2057</v>
      </c>
      <c r="AG280" t="s">
        <v>2058</v>
      </c>
      <c r="AH280" t="s">
        <v>2055</v>
      </c>
      <c r="AI280" t="s">
        <v>2059</v>
      </c>
      <c r="AJ280" t="s">
        <v>2060</v>
      </c>
    </row>
    <row r="281" spans="1:36">
      <c r="A281" t="s">
        <v>2061</v>
      </c>
      <c r="B281" t="s">
        <v>2062</v>
      </c>
      <c r="C281">
        <v>1121267</v>
      </c>
      <c r="D281">
        <v>1121506</v>
      </c>
      <c r="E281">
        <v>1</v>
      </c>
      <c r="F281" t="s">
        <v>19</v>
      </c>
      <c r="G281" t="s">
        <v>2063</v>
      </c>
      <c r="H281" t="s">
        <v>2064</v>
      </c>
      <c r="I281" t="s">
        <v>790</v>
      </c>
      <c r="J281">
        <v>200</v>
      </c>
      <c r="K281">
        <v>1461</v>
      </c>
      <c r="L281">
        <v>1460</v>
      </c>
      <c r="M281" s="6">
        <v>0.24202608585419999</v>
      </c>
      <c r="N281" s="4">
        <f t="shared" si="74"/>
        <v>1</v>
      </c>
      <c r="O281" s="4">
        <f t="shared" si="80"/>
        <v>0</v>
      </c>
      <c r="P281" s="4">
        <f t="shared" si="82"/>
        <v>0</v>
      </c>
      <c r="Q281" s="4">
        <f t="shared" si="67"/>
        <v>0</v>
      </c>
      <c r="R281" s="4">
        <f t="shared" si="68"/>
        <v>0</v>
      </c>
      <c r="S281" s="4">
        <f t="shared" si="76"/>
        <v>0</v>
      </c>
      <c r="T281" s="4">
        <f t="shared" si="83"/>
        <v>1</v>
      </c>
      <c r="U281" s="4">
        <f t="shared" si="81"/>
        <v>0</v>
      </c>
      <c r="V281" s="4">
        <f t="shared" si="73"/>
        <v>0</v>
      </c>
      <c r="W281" s="4">
        <f t="shared" si="79"/>
        <v>0</v>
      </c>
      <c r="X281" s="4">
        <f t="shared" si="78"/>
        <v>1</v>
      </c>
      <c r="Y281" s="7">
        <v>6.0506256006883803E-5</v>
      </c>
      <c r="Z281">
        <v>132</v>
      </c>
      <c r="AA281" t="s">
        <v>2065</v>
      </c>
      <c r="AB281" t="s">
        <v>2066</v>
      </c>
      <c r="AC281">
        <v>1121036</v>
      </c>
      <c r="AD281">
        <v>1121398</v>
      </c>
      <c r="AE281">
        <v>-1</v>
      </c>
      <c r="AF281" t="s">
        <v>2067</v>
      </c>
      <c r="AG281" t="s">
        <v>2068</v>
      </c>
      <c r="AH281" t="s">
        <v>2065</v>
      </c>
      <c r="AI281" t="s">
        <v>27</v>
      </c>
      <c r="AJ281" t="s">
        <v>28</v>
      </c>
    </row>
    <row r="282" spans="1:36">
      <c r="A282" t="s">
        <v>2069</v>
      </c>
      <c r="B282" t="s">
        <v>2070</v>
      </c>
      <c r="C282">
        <v>2098330</v>
      </c>
      <c r="D282">
        <v>2098837</v>
      </c>
      <c r="E282">
        <v>1</v>
      </c>
      <c r="F282" t="s">
        <v>105</v>
      </c>
      <c r="G282" t="s">
        <v>2071</v>
      </c>
      <c r="H282" t="s">
        <v>2072</v>
      </c>
      <c r="I282" t="s">
        <v>790</v>
      </c>
      <c r="J282">
        <v>201</v>
      </c>
      <c r="K282">
        <v>2766</v>
      </c>
      <c r="L282">
        <v>2765</v>
      </c>
      <c r="M282" s="6">
        <v>0.54530996552252997</v>
      </c>
      <c r="N282" s="4">
        <f t="shared" si="74"/>
        <v>1</v>
      </c>
      <c r="O282" s="4">
        <f t="shared" si="80"/>
        <v>0</v>
      </c>
      <c r="P282" s="4">
        <f t="shared" si="82"/>
        <v>0</v>
      </c>
      <c r="Q282" s="4">
        <f t="shared" si="67"/>
        <v>0</v>
      </c>
      <c r="R282" s="4">
        <f t="shared" si="68"/>
        <v>0</v>
      </c>
      <c r="S282" s="4">
        <f t="shared" si="76"/>
        <v>0</v>
      </c>
      <c r="T282" s="4">
        <f t="shared" si="83"/>
        <v>1</v>
      </c>
      <c r="U282" s="4">
        <f t="shared" si="81"/>
        <v>0</v>
      </c>
      <c r="V282" s="4">
        <f t="shared" si="73"/>
        <v>0</v>
      </c>
      <c r="W282" s="4">
        <f t="shared" si="79"/>
        <v>0</v>
      </c>
      <c r="X282" s="4">
        <f t="shared" si="78"/>
        <v>1</v>
      </c>
      <c r="Y282" s="7">
        <v>3.0654426756025302E-22</v>
      </c>
      <c r="Z282">
        <v>463</v>
      </c>
      <c r="AA282" t="s">
        <v>2073</v>
      </c>
      <c r="AB282" t="s">
        <v>2074</v>
      </c>
      <c r="AC282">
        <v>2098316</v>
      </c>
      <c r="AD282">
        <v>2098792</v>
      </c>
      <c r="AE282">
        <v>-1</v>
      </c>
      <c r="AF282" t="s">
        <v>2075</v>
      </c>
      <c r="AG282" t="s">
        <v>2076</v>
      </c>
      <c r="AH282" t="s">
        <v>2073</v>
      </c>
      <c r="AI282" t="s">
        <v>27</v>
      </c>
      <c r="AJ282" t="s">
        <v>28</v>
      </c>
    </row>
    <row r="283" spans="1:36">
      <c r="A283" t="s">
        <v>2077</v>
      </c>
      <c r="B283" t="s">
        <v>2078</v>
      </c>
      <c r="C283">
        <v>2158288</v>
      </c>
      <c r="D283">
        <v>2158723</v>
      </c>
      <c r="E283">
        <v>-1</v>
      </c>
      <c r="F283" t="s">
        <v>41</v>
      </c>
      <c r="G283" t="s">
        <v>2079</v>
      </c>
      <c r="H283" t="s">
        <v>2080</v>
      </c>
      <c r="I283" t="s">
        <v>2081</v>
      </c>
      <c r="J283">
        <v>202</v>
      </c>
      <c r="K283">
        <v>2871</v>
      </c>
      <c r="L283">
        <v>2872</v>
      </c>
      <c r="M283" s="6">
        <v>-7.1386434242746696E-2</v>
      </c>
      <c r="N283" s="4">
        <f t="shared" si="74"/>
        <v>0</v>
      </c>
      <c r="O283" s="4">
        <v>1</v>
      </c>
      <c r="P283" s="4">
        <f t="shared" si="82"/>
        <v>0</v>
      </c>
      <c r="Q283" s="4">
        <f t="shared" si="67"/>
        <v>0</v>
      </c>
      <c r="R283" s="4">
        <f t="shared" si="68"/>
        <v>0</v>
      </c>
      <c r="S283" s="4">
        <f t="shared" si="76"/>
        <v>0</v>
      </c>
      <c r="T283" s="4">
        <f t="shared" si="83"/>
        <v>0</v>
      </c>
      <c r="U283" s="4">
        <f t="shared" si="81"/>
        <v>0</v>
      </c>
      <c r="V283" s="4">
        <f t="shared" si="73"/>
        <v>0</v>
      </c>
      <c r="W283" s="4">
        <f t="shared" si="79"/>
        <v>0</v>
      </c>
      <c r="X283" s="4">
        <f t="shared" si="78"/>
        <v>1</v>
      </c>
      <c r="Y283" s="6">
        <v>0.243266291697604</v>
      </c>
      <c r="Z283">
        <v>246</v>
      </c>
      <c r="AA283" t="s">
        <v>2082</v>
      </c>
      <c r="AB283" t="s">
        <v>2083</v>
      </c>
      <c r="AC283">
        <v>2158439</v>
      </c>
      <c r="AD283">
        <v>2158684</v>
      </c>
      <c r="AE283">
        <v>1</v>
      </c>
      <c r="AF283" t="s">
        <v>2084</v>
      </c>
      <c r="AG283" t="s">
        <v>2085</v>
      </c>
      <c r="AH283" t="s">
        <v>2082</v>
      </c>
      <c r="AI283" t="s">
        <v>38</v>
      </c>
      <c r="AJ283" t="s">
        <v>4302</v>
      </c>
    </row>
    <row r="284" spans="1:36">
      <c r="A284" t="s">
        <v>2086</v>
      </c>
      <c r="B284" t="s">
        <v>2087</v>
      </c>
      <c r="C284">
        <v>2228723</v>
      </c>
      <c r="D284">
        <v>2229384</v>
      </c>
      <c r="E284">
        <v>1</v>
      </c>
      <c r="F284" t="s">
        <v>41</v>
      </c>
      <c r="G284" t="s">
        <v>2088</v>
      </c>
      <c r="H284" t="s">
        <v>2089</v>
      </c>
      <c r="I284" t="s">
        <v>44</v>
      </c>
      <c r="J284">
        <v>203</v>
      </c>
      <c r="K284">
        <v>3017</v>
      </c>
      <c r="L284">
        <v>3018</v>
      </c>
      <c r="M284" s="6">
        <v>0.190792393020291</v>
      </c>
      <c r="N284" s="4">
        <f t="shared" si="74"/>
        <v>1</v>
      </c>
      <c r="O284" s="4">
        <f t="shared" ref="O284:O315" si="84">IF(I284="SigA",1,0)</f>
        <v>1</v>
      </c>
      <c r="P284" s="4">
        <f t="shared" si="82"/>
        <v>0</v>
      </c>
      <c r="Q284" s="4">
        <f t="shared" si="67"/>
        <v>0</v>
      </c>
      <c r="R284" s="4">
        <f t="shared" si="68"/>
        <v>0</v>
      </c>
      <c r="S284" s="4">
        <f t="shared" si="76"/>
        <v>0</v>
      </c>
      <c r="T284" s="4">
        <f t="shared" si="83"/>
        <v>0</v>
      </c>
      <c r="U284" s="4">
        <f t="shared" si="81"/>
        <v>0</v>
      </c>
      <c r="V284" s="4">
        <f t="shared" si="73"/>
        <v>0</v>
      </c>
      <c r="W284" s="4">
        <f t="shared" si="79"/>
        <v>0</v>
      </c>
      <c r="X284" s="4">
        <f t="shared" si="78"/>
        <v>1</v>
      </c>
      <c r="Y284" s="6">
        <v>1.66893372330119E-3</v>
      </c>
      <c r="Z284">
        <v>411</v>
      </c>
      <c r="AA284" t="s">
        <v>2090</v>
      </c>
      <c r="AB284" t="s">
        <v>2091</v>
      </c>
      <c r="AC284">
        <v>2228756</v>
      </c>
      <c r="AD284">
        <v>2229166</v>
      </c>
      <c r="AE284">
        <v>-1</v>
      </c>
      <c r="AF284" t="s">
        <v>2092</v>
      </c>
      <c r="AG284" t="s">
        <v>2093</v>
      </c>
      <c r="AH284" t="s">
        <v>2090</v>
      </c>
      <c r="AI284" t="s">
        <v>38</v>
      </c>
      <c r="AJ284" t="s">
        <v>4302</v>
      </c>
    </row>
    <row r="285" spans="1:36">
      <c r="A285" t="s">
        <v>2094</v>
      </c>
      <c r="B285" t="s">
        <v>2095</v>
      </c>
      <c r="C285">
        <v>2246149</v>
      </c>
      <c r="D285">
        <v>2246571</v>
      </c>
      <c r="E285">
        <v>1</v>
      </c>
      <c r="F285" t="s">
        <v>163</v>
      </c>
      <c r="G285" t="s">
        <v>2096</v>
      </c>
      <c r="H285" t="s">
        <v>2097</v>
      </c>
      <c r="I285" t="s">
        <v>1325</v>
      </c>
      <c r="J285">
        <v>204</v>
      </c>
      <c r="K285">
        <v>3043</v>
      </c>
      <c r="L285">
        <v>3044</v>
      </c>
      <c r="M285" s="6">
        <v>0.36238387336497202</v>
      </c>
      <c r="N285" s="6">
        <f t="shared" si="74"/>
        <v>1</v>
      </c>
      <c r="O285" s="4">
        <f t="shared" si="84"/>
        <v>0</v>
      </c>
      <c r="P285" s="4">
        <f t="shared" si="82"/>
        <v>0</v>
      </c>
      <c r="Q285" s="4">
        <f t="shared" si="67"/>
        <v>0</v>
      </c>
      <c r="R285" s="4">
        <f t="shared" si="68"/>
        <v>0</v>
      </c>
      <c r="S285" s="4">
        <f t="shared" si="76"/>
        <v>0</v>
      </c>
      <c r="T285" s="4">
        <f t="shared" si="83"/>
        <v>0</v>
      </c>
      <c r="U285" s="4">
        <f t="shared" si="81"/>
        <v>0</v>
      </c>
      <c r="V285" s="4">
        <f t="shared" si="73"/>
        <v>0</v>
      </c>
      <c r="W285" s="4">
        <f t="shared" si="79"/>
        <v>0</v>
      </c>
      <c r="X285" s="4">
        <f t="shared" si="78"/>
        <v>0</v>
      </c>
      <c r="Y285" s="7">
        <v>9.0502692576805496E-10</v>
      </c>
      <c r="Z285">
        <v>330</v>
      </c>
      <c r="AA285" t="s">
        <v>2098</v>
      </c>
      <c r="AB285" t="s">
        <v>2099</v>
      </c>
      <c r="AC285">
        <v>2246151</v>
      </c>
      <c r="AD285">
        <v>2246480</v>
      </c>
      <c r="AE285">
        <v>-1</v>
      </c>
      <c r="AF285" t="s">
        <v>2100</v>
      </c>
      <c r="AG285" t="s">
        <v>2101</v>
      </c>
      <c r="AH285" t="s">
        <v>2098</v>
      </c>
      <c r="AI285" t="s">
        <v>38</v>
      </c>
      <c r="AJ285" t="s">
        <v>4302</v>
      </c>
    </row>
    <row r="286" spans="1:36">
      <c r="A286" t="s">
        <v>2102</v>
      </c>
      <c r="B286" t="s">
        <v>2103</v>
      </c>
      <c r="C286">
        <v>1374025</v>
      </c>
      <c r="D286">
        <v>1374396</v>
      </c>
      <c r="E286">
        <v>1</v>
      </c>
      <c r="F286" t="s">
        <v>105</v>
      </c>
      <c r="G286" t="s">
        <v>2104</v>
      </c>
      <c r="H286" t="s">
        <v>2105</v>
      </c>
      <c r="I286" t="s">
        <v>44</v>
      </c>
      <c r="J286">
        <v>205</v>
      </c>
      <c r="K286">
        <v>1835</v>
      </c>
      <c r="L286">
        <v>1836</v>
      </c>
      <c r="M286" s="6">
        <v>7.6554747052539299E-2</v>
      </c>
      <c r="N286" s="4">
        <f t="shared" si="74"/>
        <v>1</v>
      </c>
      <c r="O286" s="4">
        <f t="shared" si="84"/>
        <v>1</v>
      </c>
      <c r="P286" s="4">
        <f t="shared" si="82"/>
        <v>0</v>
      </c>
      <c r="Q286" s="4">
        <f t="shared" si="67"/>
        <v>0</v>
      </c>
      <c r="R286" s="4">
        <f t="shared" si="68"/>
        <v>0</v>
      </c>
      <c r="S286" s="4">
        <f t="shared" si="76"/>
        <v>0</v>
      </c>
      <c r="T286" s="4">
        <f t="shared" si="83"/>
        <v>0</v>
      </c>
      <c r="U286" s="4">
        <f t="shared" si="81"/>
        <v>0</v>
      </c>
      <c r="V286" s="4">
        <f t="shared" si="73"/>
        <v>0</v>
      </c>
      <c r="W286" s="4">
        <f t="shared" si="79"/>
        <v>0</v>
      </c>
      <c r="X286" s="4">
        <f t="shared" si="78"/>
        <v>1</v>
      </c>
      <c r="Y286" s="6">
        <v>0.21072234849560201</v>
      </c>
      <c r="Z286">
        <v>225</v>
      </c>
      <c r="AA286" t="s">
        <v>2106</v>
      </c>
      <c r="AB286" t="s">
        <v>2107</v>
      </c>
      <c r="AC286">
        <v>1374068</v>
      </c>
      <c r="AD286">
        <v>1374292</v>
      </c>
      <c r="AE286">
        <v>-1</v>
      </c>
      <c r="AF286" t="s">
        <v>2108</v>
      </c>
      <c r="AG286" t="s">
        <v>2109</v>
      </c>
      <c r="AH286" t="s">
        <v>2106</v>
      </c>
      <c r="AI286" t="s">
        <v>27</v>
      </c>
      <c r="AJ286" t="s">
        <v>28</v>
      </c>
    </row>
    <row r="287" spans="1:36">
      <c r="A287" t="s">
        <v>2110</v>
      </c>
      <c r="B287" t="s">
        <v>2111</v>
      </c>
      <c r="C287">
        <v>3991968</v>
      </c>
      <c r="D287">
        <v>3992056</v>
      </c>
      <c r="E287">
        <v>-1</v>
      </c>
      <c r="F287" t="s">
        <v>144</v>
      </c>
      <c r="G287" t="s">
        <v>2112</v>
      </c>
      <c r="H287" t="s">
        <v>2113</v>
      </c>
      <c r="I287" t="s">
        <v>1325</v>
      </c>
      <c r="J287">
        <v>206</v>
      </c>
      <c r="K287">
        <v>5554</v>
      </c>
      <c r="L287">
        <v>5553</v>
      </c>
      <c r="M287" s="6">
        <v>0.14032494397598999</v>
      </c>
      <c r="N287" s="4">
        <f t="shared" si="74"/>
        <v>1</v>
      </c>
      <c r="O287" s="4">
        <f t="shared" si="84"/>
        <v>0</v>
      </c>
      <c r="P287" s="4">
        <f t="shared" si="82"/>
        <v>0</v>
      </c>
      <c r="Q287" s="4">
        <f t="shared" si="67"/>
        <v>0</v>
      </c>
      <c r="R287" s="4">
        <f t="shared" si="68"/>
        <v>0</v>
      </c>
      <c r="S287" s="4">
        <f t="shared" si="76"/>
        <v>0</v>
      </c>
      <c r="T287" s="4">
        <f t="shared" si="83"/>
        <v>0</v>
      </c>
      <c r="U287" s="4">
        <f t="shared" si="81"/>
        <v>0</v>
      </c>
      <c r="V287" s="4">
        <f t="shared" si="73"/>
        <v>0</v>
      </c>
      <c r="W287" s="4">
        <f t="shared" si="79"/>
        <v>0</v>
      </c>
      <c r="X287" s="4">
        <f t="shared" si="78"/>
        <v>0</v>
      </c>
      <c r="Y287" s="6">
        <v>2.1324739845034999E-2</v>
      </c>
      <c r="Z287">
        <v>89</v>
      </c>
      <c r="AA287" t="s">
        <v>2114</v>
      </c>
      <c r="AB287" t="s">
        <v>2115</v>
      </c>
      <c r="AC287">
        <v>3991718</v>
      </c>
      <c r="AD287">
        <v>3992593</v>
      </c>
      <c r="AE287">
        <v>1</v>
      </c>
      <c r="AF287" t="s">
        <v>2116</v>
      </c>
      <c r="AG287" t="s">
        <v>2117</v>
      </c>
      <c r="AH287" t="s">
        <v>2114</v>
      </c>
      <c r="AI287" t="s">
        <v>502</v>
      </c>
      <c r="AJ287" t="s">
        <v>503</v>
      </c>
    </row>
    <row r="288" spans="1:36">
      <c r="A288" t="s">
        <v>2118</v>
      </c>
      <c r="B288" t="s">
        <v>2119</v>
      </c>
      <c r="C288">
        <v>3574321</v>
      </c>
      <c r="D288">
        <v>3577707</v>
      </c>
      <c r="E288">
        <v>1</v>
      </c>
      <c r="F288" t="s">
        <v>144</v>
      </c>
      <c r="G288" t="s">
        <v>2120</v>
      </c>
      <c r="H288" t="s">
        <v>2121</v>
      </c>
      <c r="I288" t="s">
        <v>1481</v>
      </c>
      <c r="J288">
        <v>207</v>
      </c>
      <c r="K288">
        <v>4964</v>
      </c>
      <c r="L288">
        <v>4967</v>
      </c>
      <c r="M288" s="6">
        <v>-0.261780844003138</v>
      </c>
      <c r="N288" s="4">
        <f t="shared" si="74"/>
        <v>0</v>
      </c>
      <c r="O288" s="4">
        <f t="shared" si="84"/>
        <v>0</v>
      </c>
      <c r="P288" s="4">
        <f t="shared" si="82"/>
        <v>1</v>
      </c>
      <c r="Q288" s="4">
        <f t="shared" si="67"/>
        <v>0</v>
      </c>
      <c r="R288" s="4">
        <f t="shared" si="68"/>
        <v>0</v>
      </c>
      <c r="S288" s="4">
        <f t="shared" si="76"/>
        <v>0</v>
      </c>
      <c r="T288" s="4">
        <f t="shared" si="83"/>
        <v>0</v>
      </c>
      <c r="U288" s="4">
        <f t="shared" si="81"/>
        <v>0</v>
      </c>
      <c r="V288" s="4">
        <f t="shared" si="73"/>
        <v>0</v>
      </c>
      <c r="W288" s="4">
        <f t="shared" si="79"/>
        <v>0</v>
      </c>
      <c r="X288" s="4">
        <f t="shared" si="78"/>
        <v>1</v>
      </c>
      <c r="Y288" s="7">
        <v>1.363733948561E-5</v>
      </c>
      <c r="Z288">
        <v>1455</v>
      </c>
      <c r="AA288" t="s">
        <v>2126</v>
      </c>
      <c r="AB288" t="s">
        <v>2127</v>
      </c>
      <c r="AC288">
        <v>3576165</v>
      </c>
      <c r="AD288">
        <v>3577619</v>
      </c>
      <c r="AE288">
        <v>-1</v>
      </c>
      <c r="AF288" t="s">
        <v>2128</v>
      </c>
      <c r="AG288" t="s">
        <v>2129</v>
      </c>
      <c r="AH288" t="s">
        <v>2126</v>
      </c>
      <c r="AI288" t="s">
        <v>27</v>
      </c>
      <c r="AJ288" t="s">
        <v>28</v>
      </c>
    </row>
    <row r="289" spans="1:36">
      <c r="A289" t="s">
        <v>2118</v>
      </c>
      <c r="B289" t="s">
        <v>2119</v>
      </c>
      <c r="C289">
        <v>3574321</v>
      </c>
      <c r="D289">
        <v>3577707</v>
      </c>
      <c r="E289">
        <v>1</v>
      </c>
      <c r="F289" t="s">
        <v>144</v>
      </c>
      <c r="G289" t="s">
        <v>2120</v>
      </c>
      <c r="H289" t="s">
        <v>2121</v>
      </c>
      <c r="I289" t="s">
        <v>1481</v>
      </c>
      <c r="J289">
        <v>207</v>
      </c>
      <c r="K289">
        <v>4964</v>
      </c>
      <c r="L289">
        <v>4965</v>
      </c>
      <c r="M289" s="6">
        <v>-0.61673174370724604</v>
      </c>
      <c r="N289" s="4">
        <f t="shared" si="74"/>
        <v>0</v>
      </c>
      <c r="O289" s="4">
        <f t="shared" si="84"/>
        <v>0</v>
      </c>
      <c r="P289" s="4">
        <f t="shared" si="82"/>
        <v>1</v>
      </c>
      <c r="Q289" s="4">
        <f t="shared" si="67"/>
        <v>0</v>
      </c>
      <c r="R289" s="4">
        <f t="shared" si="68"/>
        <v>0</v>
      </c>
      <c r="S289" s="4">
        <f t="shared" si="76"/>
        <v>0</v>
      </c>
      <c r="T289" s="4">
        <f t="shared" si="83"/>
        <v>0</v>
      </c>
      <c r="U289" s="4">
        <f t="shared" si="81"/>
        <v>0</v>
      </c>
      <c r="V289" s="4">
        <f t="shared" si="73"/>
        <v>0</v>
      </c>
      <c r="W289" s="4">
        <f t="shared" si="79"/>
        <v>0</v>
      </c>
      <c r="X289" s="4">
        <f t="shared" si="78"/>
        <v>1</v>
      </c>
      <c r="Y289" s="7">
        <v>1.40084048121284E-29</v>
      </c>
      <c r="Z289">
        <v>1422</v>
      </c>
      <c r="AA289" t="s">
        <v>2122</v>
      </c>
      <c r="AB289" t="s">
        <v>2123</v>
      </c>
      <c r="AC289">
        <v>3574363</v>
      </c>
      <c r="AD289">
        <v>3575784</v>
      </c>
      <c r="AE289">
        <v>-1</v>
      </c>
      <c r="AF289" t="s">
        <v>2124</v>
      </c>
      <c r="AG289" t="s">
        <v>2125</v>
      </c>
      <c r="AH289" t="s">
        <v>2122</v>
      </c>
      <c r="AI289" t="s">
        <v>784</v>
      </c>
      <c r="AJ289" t="s">
        <v>785</v>
      </c>
    </row>
    <row r="290" spans="1:36">
      <c r="A290" t="s">
        <v>2130</v>
      </c>
      <c r="B290" t="s">
        <v>2131</v>
      </c>
      <c r="C290">
        <v>3266637</v>
      </c>
      <c r="D290">
        <v>3269004</v>
      </c>
      <c r="E290">
        <v>1</v>
      </c>
      <c r="F290" t="s">
        <v>4299</v>
      </c>
      <c r="G290" t="s">
        <v>2132</v>
      </c>
      <c r="H290" t="s">
        <v>2133</v>
      </c>
      <c r="I290" t="s">
        <v>1481</v>
      </c>
      <c r="J290">
        <v>208</v>
      </c>
      <c r="K290">
        <v>4555</v>
      </c>
      <c r="L290">
        <v>4554</v>
      </c>
      <c r="M290" s="6">
        <v>-4.5554291086609897E-2</v>
      </c>
      <c r="N290" s="4">
        <f t="shared" si="74"/>
        <v>0</v>
      </c>
      <c r="O290" s="4">
        <f t="shared" si="84"/>
        <v>0</v>
      </c>
      <c r="P290" s="4">
        <f t="shared" si="82"/>
        <v>1</v>
      </c>
      <c r="Q290" s="4">
        <f t="shared" si="67"/>
        <v>0</v>
      </c>
      <c r="R290" s="4">
        <f t="shared" si="68"/>
        <v>0</v>
      </c>
      <c r="S290" s="4">
        <f t="shared" si="76"/>
        <v>0</v>
      </c>
      <c r="T290" s="4">
        <f t="shared" si="83"/>
        <v>0</v>
      </c>
      <c r="U290" s="4">
        <f t="shared" si="81"/>
        <v>0</v>
      </c>
      <c r="V290" s="4">
        <f t="shared" si="73"/>
        <v>0</v>
      </c>
      <c r="W290" s="4">
        <f t="shared" si="79"/>
        <v>0</v>
      </c>
      <c r="X290" s="4">
        <f t="shared" si="78"/>
        <v>1</v>
      </c>
      <c r="Y290" s="6">
        <v>0.456844426100672</v>
      </c>
      <c r="Z290">
        <v>19</v>
      </c>
      <c r="AA290" t="s">
        <v>2134</v>
      </c>
      <c r="AB290" t="s">
        <v>2135</v>
      </c>
      <c r="AC290">
        <v>3266200</v>
      </c>
      <c r="AD290">
        <v>3266655</v>
      </c>
      <c r="AE290">
        <v>-1</v>
      </c>
      <c r="AF290" t="s">
        <v>2136</v>
      </c>
      <c r="AG290" t="s">
        <v>2137</v>
      </c>
      <c r="AH290" t="s">
        <v>2134</v>
      </c>
      <c r="AI290" t="s">
        <v>27</v>
      </c>
      <c r="AJ290" t="s">
        <v>28</v>
      </c>
    </row>
    <row r="291" spans="1:36">
      <c r="A291" t="s">
        <v>2130</v>
      </c>
      <c r="B291" t="s">
        <v>2131</v>
      </c>
      <c r="C291">
        <v>3266637</v>
      </c>
      <c r="D291">
        <v>3269004</v>
      </c>
      <c r="E291">
        <v>1</v>
      </c>
      <c r="F291" t="s">
        <v>4299</v>
      </c>
      <c r="G291" t="s">
        <v>2132</v>
      </c>
      <c r="H291" t="s">
        <v>2133</v>
      </c>
      <c r="I291" t="s">
        <v>1481</v>
      </c>
      <c r="J291">
        <v>208</v>
      </c>
      <c r="K291">
        <v>4555</v>
      </c>
      <c r="L291">
        <v>4556</v>
      </c>
      <c r="M291" s="6">
        <v>-9.3455707286730305E-2</v>
      </c>
      <c r="N291" s="4">
        <f t="shared" si="74"/>
        <v>0</v>
      </c>
      <c r="O291" s="4">
        <f t="shared" si="84"/>
        <v>0</v>
      </c>
      <c r="P291" s="4">
        <f t="shared" si="82"/>
        <v>1</v>
      </c>
      <c r="Q291" s="4">
        <f t="shared" si="67"/>
        <v>0</v>
      </c>
      <c r="R291" s="4">
        <f t="shared" si="68"/>
        <v>0</v>
      </c>
      <c r="S291" s="4">
        <f t="shared" si="76"/>
        <v>0</v>
      </c>
      <c r="T291" s="4">
        <f t="shared" si="83"/>
        <v>0</v>
      </c>
      <c r="U291" s="4">
        <f t="shared" si="81"/>
        <v>0</v>
      </c>
      <c r="V291" s="4">
        <f t="shared" si="73"/>
        <v>0</v>
      </c>
      <c r="W291" s="4">
        <f t="shared" si="79"/>
        <v>0</v>
      </c>
      <c r="X291" s="4">
        <f t="shared" si="78"/>
        <v>1</v>
      </c>
      <c r="Y291" s="6">
        <v>0.12626498705717801</v>
      </c>
      <c r="Z291">
        <v>2318</v>
      </c>
      <c r="AA291" t="s">
        <v>2138</v>
      </c>
      <c r="AB291" t="s">
        <v>2139</v>
      </c>
      <c r="AC291">
        <v>3266687</v>
      </c>
      <c r="AD291">
        <v>3269917</v>
      </c>
      <c r="AE291">
        <v>-1</v>
      </c>
      <c r="AF291" t="s">
        <v>2140</v>
      </c>
      <c r="AG291" t="s">
        <v>2141</v>
      </c>
      <c r="AH291" t="s">
        <v>2138</v>
      </c>
      <c r="AI291" t="s">
        <v>38</v>
      </c>
      <c r="AJ291" t="s">
        <v>2142</v>
      </c>
    </row>
    <row r="292" spans="1:36">
      <c r="A292" t="s">
        <v>2143</v>
      </c>
      <c r="B292" t="s">
        <v>2144</v>
      </c>
      <c r="C292">
        <v>3647109</v>
      </c>
      <c r="D292">
        <v>3647701</v>
      </c>
      <c r="E292">
        <v>-1</v>
      </c>
      <c r="F292" t="s">
        <v>4299</v>
      </c>
      <c r="G292" t="s">
        <v>2145</v>
      </c>
      <c r="H292" t="s">
        <v>2146</v>
      </c>
      <c r="I292" t="s">
        <v>1481</v>
      </c>
      <c r="J292">
        <v>209</v>
      </c>
      <c r="K292">
        <v>5070</v>
      </c>
      <c r="L292">
        <v>5069</v>
      </c>
      <c r="M292" s="6">
        <v>-0.139956338862644</v>
      </c>
      <c r="N292" s="4">
        <f t="shared" si="74"/>
        <v>0</v>
      </c>
      <c r="O292" s="4">
        <f t="shared" si="84"/>
        <v>0</v>
      </c>
      <c r="P292" s="4">
        <f t="shared" si="82"/>
        <v>1</v>
      </c>
      <c r="Q292" s="4">
        <f t="shared" si="67"/>
        <v>0</v>
      </c>
      <c r="R292" s="4">
        <f t="shared" si="68"/>
        <v>0</v>
      </c>
      <c r="S292" s="4">
        <f t="shared" si="76"/>
        <v>0</v>
      </c>
      <c r="T292" s="4">
        <f t="shared" si="83"/>
        <v>0</v>
      </c>
      <c r="U292" s="4">
        <f t="shared" si="81"/>
        <v>0</v>
      </c>
      <c r="V292" s="4">
        <f t="shared" si="73"/>
        <v>0</v>
      </c>
      <c r="W292" s="4">
        <f t="shared" si="79"/>
        <v>0</v>
      </c>
      <c r="X292" s="4">
        <f t="shared" si="78"/>
        <v>1</v>
      </c>
      <c r="Y292" s="6">
        <v>2.1671459342223899E-2</v>
      </c>
      <c r="Z292">
        <v>298</v>
      </c>
      <c r="AA292" t="s">
        <v>2147</v>
      </c>
      <c r="AB292" t="s">
        <v>2148</v>
      </c>
      <c r="AC292">
        <v>3646753</v>
      </c>
      <c r="AD292">
        <v>3647406</v>
      </c>
      <c r="AE292">
        <v>1</v>
      </c>
      <c r="AF292" t="s">
        <v>2149</v>
      </c>
      <c r="AG292" t="s">
        <v>2150</v>
      </c>
    </row>
    <row r="293" spans="1:36">
      <c r="A293" t="s">
        <v>2143</v>
      </c>
      <c r="B293" t="s">
        <v>2144</v>
      </c>
      <c r="C293">
        <v>3647109</v>
      </c>
      <c r="D293">
        <v>3647701</v>
      </c>
      <c r="E293">
        <v>-1</v>
      </c>
      <c r="F293" t="s">
        <v>4299</v>
      </c>
      <c r="G293" t="s">
        <v>2145</v>
      </c>
      <c r="H293" t="s">
        <v>2146</v>
      </c>
      <c r="I293" t="s">
        <v>1481</v>
      </c>
      <c r="J293">
        <v>209</v>
      </c>
      <c r="K293">
        <v>5070</v>
      </c>
      <c r="L293">
        <v>5071</v>
      </c>
      <c r="M293" s="6">
        <v>-0.15444042647629899</v>
      </c>
      <c r="N293" s="4">
        <f t="shared" si="74"/>
        <v>0</v>
      </c>
      <c r="O293" s="4">
        <f t="shared" si="84"/>
        <v>0</v>
      </c>
      <c r="P293" s="4">
        <f t="shared" si="82"/>
        <v>1</v>
      </c>
      <c r="Q293" s="4">
        <f t="shared" si="67"/>
        <v>0</v>
      </c>
      <c r="R293" s="4">
        <f t="shared" si="68"/>
        <v>0</v>
      </c>
      <c r="S293" s="4">
        <f t="shared" si="76"/>
        <v>0</v>
      </c>
      <c r="T293" s="4">
        <f t="shared" si="83"/>
        <v>0</v>
      </c>
      <c r="U293" s="4">
        <f t="shared" si="81"/>
        <v>0</v>
      </c>
      <c r="V293" s="4">
        <f t="shared" si="73"/>
        <v>0</v>
      </c>
      <c r="W293" s="4">
        <f t="shared" si="79"/>
        <v>0</v>
      </c>
      <c r="X293" s="4">
        <f t="shared" si="78"/>
        <v>1</v>
      </c>
      <c r="Y293" s="6">
        <v>1.11982195334582E-2</v>
      </c>
      <c r="Z293">
        <v>296</v>
      </c>
      <c r="AA293" t="s">
        <v>2151</v>
      </c>
      <c r="AB293" t="s">
        <v>2152</v>
      </c>
      <c r="AC293">
        <v>3647406</v>
      </c>
      <c r="AD293">
        <v>3648581</v>
      </c>
      <c r="AE293">
        <v>1</v>
      </c>
      <c r="AF293" t="s">
        <v>2153</v>
      </c>
      <c r="AG293" t="s">
        <v>2154</v>
      </c>
      <c r="AH293" t="s">
        <v>2151</v>
      </c>
      <c r="AI293" t="s">
        <v>502</v>
      </c>
      <c r="AJ293" t="s">
        <v>503</v>
      </c>
    </row>
    <row r="294" spans="1:36">
      <c r="A294" t="s">
        <v>2155</v>
      </c>
      <c r="B294" t="s">
        <v>2156</v>
      </c>
      <c r="C294">
        <v>1581224</v>
      </c>
      <c r="D294">
        <v>1582676</v>
      </c>
      <c r="E294">
        <v>-1</v>
      </c>
      <c r="F294" t="s">
        <v>4299</v>
      </c>
      <c r="G294" t="s">
        <v>2157</v>
      </c>
      <c r="H294" t="s">
        <v>2158</v>
      </c>
      <c r="I294" t="s">
        <v>1481</v>
      </c>
      <c r="J294">
        <v>210</v>
      </c>
      <c r="K294">
        <v>2151</v>
      </c>
      <c r="L294">
        <v>2150</v>
      </c>
      <c r="M294" s="6">
        <v>-0.17492958060445801</v>
      </c>
      <c r="N294" s="4">
        <f t="shared" si="74"/>
        <v>0</v>
      </c>
      <c r="O294" s="4">
        <f t="shared" si="84"/>
        <v>0</v>
      </c>
      <c r="P294" s="4">
        <f t="shared" si="82"/>
        <v>1</v>
      </c>
      <c r="Q294" s="4">
        <f t="shared" si="67"/>
        <v>0</v>
      </c>
      <c r="R294" s="4">
        <f t="shared" si="68"/>
        <v>0</v>
      </c>
      <c r="S294" s="4">
        <f t="shared" si="76"/>
        <v>0</v>
      </c>
      <c r="T294" s="4">
        <f t="shared" si="83"/>
        <v>0</v>
      </c>
      <c r="U294" s="4">
        <f t="shared" si="81"/>
        <v>0</v>
      </c>
      <c r="V294" s="4">
        <f t="shared" si="73"/>
        <v>0</v>
      </c>
      <c r="W294" s="4">
        <f t="shared" si="79"/>
        <v>0</v>
      </c>
      <c r="X294" s="4">
        <f t="shared" si="78"/>
        <v>1</v>
      </c>
      <c r="Y294" s="6">
        <v>4.00305556722286E-3</v>
      </c>
      <c r="Z294">
        <v>334</v>
      </c>
      <c r="AA294" t="s">
        <v>2159</v>
      </c>
      <c r="AB294" t="s">
        <v>2160</v>
      </c>
      <c r="AC294">
        <v>1580622</v>
      </c>
      <c r="AD294">
        <v>1581557</v>
      </c>
      <c r="AE294">
        <v>1</v>
      </c>
      <c r="AF294" t="s">
        <v>2161</v>
      </c>
      <c r="AG294" t="s">
        <v>2162</v>
      </c>
      <c r="AH294" t="s">
        <v>2159</v>
      </c>
      <c r="AI294" t="s">
        <v>268</v>
      </c>
      <c r="AJ294" t="s">
        <v>269</v>
      </c>
    </row>
    <row r="295" spans="1:36">
      <c r="A295" t="s">
        <v>2155</v>
      </c>
      <c r="B295" t="s">
        <v>2156</v>
      </c>
      <c r="C295">
        <v>1581224</v>
      </c>
      <c r="D295">
        <v>1582676</v>
      </c>
      <c r="E295">
        <v>-1</v>
      </c>
      <c r="F295" t="s">
        <v>4299</v>
      </c>
      <c r="G295" t="s">
        <v>2157</v>
      </c>
      <c r="H295" t="s">
        <v>2158</v>
      </c>
      <c r="I295" t="s">
        <v>1481</v>
      </c>
      <c r="J295">
        <v>210</v>
      </c>
      <c r="K295">
        <v>2151</v>
      </c>
      <c r="L295">
        <v>2152</v>
      </c>
      <c r="M295" s="6">
        <v>-0.195961042435877</v>
      </c>
      <c r="N295" s="4">
        <f t="shared" si="74"/>
        <v>0</v>
      </c>
      <c r="O295" s="4">
        <f t="shared" si="84"/>
        <v>0</v>
      </c>
      <c r="P295" s="4">
        <f t="shared" si="82"/>
        <v>1</v>
      </c>
      <c r="Q295" s="4">
        <f t="shared" si="67"/>
        <v>0</v>
      </c>
      <c r="R295" s="4">
        <f t="shared" si="68"/>
        <v>0</v>
      </c>
      <c r="S295" s="4">
        <f t="shared" si="76"/>
        <v>0</v>
      </c>
      <c r="T295" s="4">
        <f t="shared" si="83"/>
        <v>0</v>
      </c>
      <c r="U295" s="4">
        <f t="shared" si="81"/>
        <v>0</v>
      </c>
      <c r="V295" s="4">
        <f t="shared" si="73"/>
        <v>0</v>
      </c>
      <c r="W295" s="4">
        <f t="shared" si="79"/>
        <v>0</v>
      </c>
      <c r="X295" s="4">
        <f t="shared" si="78"/>
        <v>1</v>
      </c>
      <c r="Y295" s="6">
        <v>1.2361278553248199E-3</v>
      </c>
      <c r="Z295">
        <v>354</v>
      </c>
      <c r="AA295" t="s">
        <v>2163</v>
      </c>
      <c r="AB295" t="s">
        <v>2164</v>
      </c>
      <c r="AC295">
        <v>1581597</v>
      </c>
      <c r="AD295">
        <v>1581950</v>
      </c>
      <c r="AE295">
        <v>1</v>
      </c>
      <c r="AF295" t="s">
        <v>2165</v>
      </c>
      <c r="AG295" t="s">
        <v>2166</v>
      </c>
      <c r="AH295" t="s">
        <v>2163</v>
      </c>
      <c r="AI295" t="s">
        <v>2167</v>
      </c>
      <c r="AJ295" t="s">
        <v>2168</v>
      </c>
    </row>
    <row r="296" spans="1:36">
      <c r="A296" t="s">
        <v>2155</v>
      </c>
      <c r="B296" t="s">
        <v>2156</v>
      </c>
      <c r="C296">
        <v>1581224</v>
      </c>
      <c r="D296">
        <v>1582676</v>
      </c>
      <c r="E296">
        <v>-1</v>
      </c>
      <c r="F296" t="s">
        <v>4299</v>
      </c>
      <c r="G296" t="s">
        <v>2157</v>
      </c>
      <c r="H296" t="s">
        <v>2158</v>
      </c>
      <c r="I296" t="s">
        <v>1481</v>
      </c>
      <c r="J296">
        <v>210</v>
      </c>
      <c r="K296">
        <v>2151</v>
      </c>
      <c r="L296">
        <v>2153</v>
      </c>
      <c r="M296" s="6">
        <v>-0.299377242914109</v>
      </c>
      <c r="N296" s="4">
        <f t="shared" si="74"/>
        <v>0</v>
      </c>
      <c r="O296" s="4">
        <f t="shared" si="84"/>
        <v>0</v>
      </c>
      <c r="P296" s="4">
        <f t="shared" si="82"/>
        <v>1</v>
      </c>
      <c r="Q296" s="4">
        <f t="shared" si="67"/>
        <v>0</v>
      </c>
      <c r="R296" s="4">
        <f t="shared" si="68"/>
        <v>0</v>
      </c>
      <c r="S296" s="4">
        <f t="shared" si="76"/>
        <v>0</v>
      </c>
      <c r="T296" s="4">
        <f t="shared" si="83"/>
        <v>0</v>
      </c>
      <c r="U296" s="4">
        <f t="shared" si="81"/>
        <v>0</v>
      </c>
      <c r="V296" s="4">
        <f t="shared" si="73"/>
        <v>0</v>
      </c>
      <c r="W296" s="4">
        <f t="shared" si="79"/>
        <v>0</v>
      </c>
      <c r="X296" s="4">
        <f t="shared" si="78"/>
        <v>1</v>
      </c>
      <c r="Y296" s="7">
        <v>5.6594226663600005E-7</v>
      </c>
      <c r="Z296">
        <v>730</v>
      </c>
      <c r="AA296" t="s">
        <v>2169</v>
      </c>
      <c r="AB296" t="s">
        <v>2170</v>
      </c>
      <c r="AC296">
        <v>1581947</v>
      </c>
      <c r="AD296">
        <v>1584097</v>
      </c>
      <c r="AE296">
        <v>1</v>
      </c>
      <c r="AF296" t="s">
        <v>2171</v>
      </c>
      <c r="AG296" t="s">
        <v>2172</v>
      </c>
      <c r="AH296" t="s">
        <v>2169</v>
      </c>
      <c r="AI296" t="s">
        <v>784</v>
      </c>
      <c r="AJ296" t="s">
        <v>1368</v>
      </c>
    </row>
    <row r="297" spans="1:36">
      <c r="A297" t="s">
        <v>2173</v>
      </c>
      <c r="B297" t="s">
        <v>2174</v>
      </c>
      <c r="C297">
        <v>3273703</v>
      </c>
      <c r="D297">
        <v>3274665</v>
      </c>
      <c r="E297">
        <v>1</v>
      </c>
      <c r="F297" t="s">
        <v>4299</v>
      </c>
      <c r="G297" t="s">
        <v>2175</v>
      </c>
      <c r="H297" t="s">
        <v>2176</v>
      </c>
      <c r="I297" t="s">
        <v>1481</v>
      </c>
      <c r="J297">
        <v>211</v>
      </c>
      <c r="K297">
        <v>4558</v>
      </c>
      <c r="L297">
        <v>4557</v>
      </c>
      <c r="M297" s="6">
        <v>-0.26212584196591598</v>
      </c>
      <c r="N297" s="4">
        <f t="shared" si="74"/>
        <v>0</v>
      </c>
      <c r="O297" s="4">
        <f t="shared" si="84"/>
        <v>0</v>
      </c>
      <c r="P297" s="4">
        <f t="shared" si="82"/>
        <v>1</v>
      </c>
      <c r="Q297" s="4">
        <f t="shared" si="67"/>
        <v>0</v>
      </c>
      <c r="R297" s="4">
        <f t="shared" si="68"/>
        <v>0</v>
      </c>
      <c r="S297" s="4">
        <f t="shared" si="76"/>
        <v>0</v>
      </c>
      <c r="T297" s="4">
        <f t="shared" si="83"/>
        <v>0</v>
      </c>
      <c r="U297" s="4">
        <f t="shared" si="81"/>
        <v>0</v>
      </c>
      <c r="V297" s="4">
        <f t="shared" si="73"/>
        <v>0</v>
      </c>
      <c r="W297" s="4">
        <f t="shared" si="79"/>
        <v>0</v>
      </c>
      <c r="X297" s="4">
        <f t="shared" si="78"/>
        <v>1</v>
      </c>
      <c r="Y297" s="7">
        <v>1.32726193872E-5</v>
      </c>
      <c r="Z297">
        <v>699</v>
      </c>
      <c r="AA297" t="s">
        <v>2177</v>
      </c>
      <c r="AB297" t="s">
        <v>2178</v>
      </c>
      <c r="AC297">
        <v>3269914</v>
      </c>
      <c r="AD297">
        <v>3274401</v>
      </c>
      <c r="AE297">
        <v>-1</v>
      </c>
      <c r="AF297" t="s">
        <v>2179</v>
      </c>
      <c r="AG297" t="s">
        <v>2180</v>
      </c>
      <c r="AH297" t="s">
        <v>2177</v>
      </c>
      <c r="AI297" t="s">
        <v>27</v>
      </c>
      <c r="AJ297" t="s">
        <v>28</v>
      </c>
    </row>
    <row r="298" spans="1:36">
      <c r="A298" t="s">
        <v>2173</v>
      </c>
      <c r="B298" t="s">
        <v>2174</v>
      </c>
      <c r="C298">
        <v>3273703</v>
      </c>
      <c r="D298">
        <v>3274665</v>
      </c>
      <c r="E298">
        <v>1</v>
      </c>
      <c r="F298" t="s">
        <v>4299</v>
      </c>
      <c r="G298" t="s">
        <v>2175</v>
      </c>
      <c r="H298" t="s">
        <v>2176</v>
      </c>
      <c r="I298" t="s">
        <v>1481</v>
      </c>
      <c r="J298">
        <v>211</v>
      </c>
      <c r="K298">
        <v>4558</v>
      </c>
      <c r="L298">
        <v>4559</v>
      </c>
      <c r="M298" s="6">
        <v>-0.276972800495634</v>
      </c>
      <c r="N298" s="4">
        <f t="shared" si="74"/>
        <v>0</v>
      </c>
      <c r="O298" s="4">
        <f t="shared" si="84"/>
        <v>0</v>
      </c>
      <c r="P298" s="4">
        <f t="shared" si="82"/>
        <v>1</v>
      </c>
      <c r="Q298" s="4">
        <f t="shared" ref="Q298:Q333" si="85">IF(I298="SigD",1,0)</f>
        <v>0</v>
      </c>
      <c r="R298" s="4">
        <f t="shared" si="68"/>
        <v>0</v>
      </c>
      <c r="S298" s="4">
        <f t="shared" si="76"/>
        <v>0</v>
      </c>
      <c r="T298" s="4">
        <f t="shared" si="83"/>
        <v>0</v>
      </c>
      <c r="U298" s="4">
        <f t="shared" si="81"/>
        <v>0</v>
      </c>
      <c r="V298" s="4">
        <f t="shared" si="73"/>
        <v>0</v>
      </c>
      <c r="W298" s="4">
        <f t="shared" si="79"/>
        <v>0</v>
      </c>
      <c r="X298" s="4">
        <f t="shared" si="78"/>
        <v>1</v>
      </c>
      <c r="Y298" s="7">
        <v>3.9865376529903802E-6</v>
      </c>
      <c r="Z298">
        <v>204</v>
      </c>
      <c r="AA298" t="s">
        <v>2181</v>
      </c>
      <c r="AB298" t="s">
        <v>2182</v>
      </c>
      <c r="AC298">
        <v>3274462</v>
      </c>
      <c r="AD298">
        <v>3275817</v>
      </c>
      <c r="AE298">
        <v>-1</v>
      </c>
      <c r="AF298" t="s">
        <v>2183</v>
      </c>
      <c r="AG298" t="s">
        <v>2184</v>
      </c>
      <c r="AH298" t="s">
        <v>2181</v>
      </c>
      <c r="AI298" t="s">
        <v>27</v>
      </c>
      <c r="AJ298" t="s">
        <v>28</v>
      </c>
    </row>
    <row r="299" spans="1:36">
      <c r="A299" t="s">
        <v>2185</v>
      </c>
      <c r="B299" t="s">
        <v>2186</v>
      </c>
      <c r="C299">
        <v>519561</v>
      </c>
      <c r="D299">
        <v>520160</v>
      </c>
      <c r="E299">
        <v>-1</v>
      </c>
      <c r="F299" t="s">
        <v>19</v>
      </c>
      <c r="G299" t="s">
        <v>2187</v>
      </c>
      <c r="H299" t="s">
        <v>2188</v>
      </c>
      <c r="I299" t="s">
        <v>2189</v>
      </c>
      <c r="J299">
        <v>212</v>
      </c>
      <c r="K299">
        <v>644</v>
      </c>
      <c r="L299">
        <v>643</v>
      </c>
      <c r="M299" s="6">
        <v>-0.53924606340364201</v>
      </c>
      <c r="N299" s="4">
        <f t="shared" si="74"/>
        <v>0</v>
      </c>
      <c r="O299" s="4">
        <f t="shared" si="84"/>
        <v>0</v>
      </c>
      <c r="P299" s="4">
        <v>1</v>
      </c>
      <c r="Q299" s="4">
        <f t="shared" si="85"/>
        <v>0</v>
      </c>
      <c r="R299" s="4">
        <f t="shared" ref="R299:R362" si="86">IF(I299="SigH",1,0)</f>
        <v>0</v>
      </c>
      <c r="S299" s="4">
        <f t="shared" si="76"/>
        <v>0</v>
      </c>
      <c r="T299" s="4">
        <f t="shared" si="83"/>
        <v>0</v>
      </c>
      <c r="U299" s="4">
        <f t="shared" si="81"/>
        <v>0</v>
      </c>
      <c r="V299" s="4">
        <v>1</v>
      </c>
      <c r="W299" s="4">
        <f t="shared" si="79"/>
        <v>0</v>
      </c>
      <c r="X299" s="4">
        <f t="shared" si="78"/>
        <v>2</v>
      </c>
      <c r="Y299" s="7">
        <v>1.0749335631779901E-21</v>
      </c>
      <c r="Z299">
        <v>600</v>
      </c>
      <c r="AA299" t="s">
        <v>154</v>
      </c>
      <c r="AB299" t="s">
        <v>155</v>
      </c>
      <c r="AC299">
        <v>519408</v>
      </c>
      <c r="AD299">
        <v>520232</v>
      </c>
      <c r="AE299">
        <v>1</v>
      </c>
      <c r="AF299" t="s">
        <v>156</v>
      </c>
      <c r="AG299" t="s">
        <v>157</v>
      </c>
      <c r="AH299" t="s">
        <v>158</v>
      </c>
      <c r="AI299" t="s">
        <v>159</v>
      </c>
      <c r="AJ299" t="s">
        <v>160</v>
      </c>
    </row>
    <row r="300" spans="1:36">
      <c r="A300" t="s">
        <v>2190</v>
      </c>
      <c r="B300" t="s">
        <v>2191</v>
      </c>
      <c r="C300">
        <v>2002172</v>
      </c>
      <c r="D300">
        <v>2002505</v>
      </c>
      <c r="E300">
        <v>1</v>
      </c>
      <c r="F300" t="s">
        <v>19</v>
      </c>
      <c r="G300" t="s">
        <v>2192</v>
      </c>
      <c r="H300" t="s">
        <v>2193</v>
      </c>
      <c r="I300" t="s">
        <v>1481</v>
      </c>
      <c r="J300">
        <v>213</v>
      </c>
      <c r="K300">
        <v>2611</v>
      </c>
      <c r="L300">
        <v>2610</v>
      </c>
      <c r="M300" s="6">
        <v>9.0133358617756607E-2</v>
      </c>
      <c r="N300" s="4">
        <f t="shared" si="74"/>
        <v>1</v>
      </c>
      <c r="O300" s="4">
        <f t="shared" si="84"/>
        <v>0</v>
      </c>
      <c r="P300" s="4">
        <f t="shared" ref="P300:P331" si="87">IF(I300="SigB",1,0)</f>
        <v>1</v>
      </c>
      <c r="Q300" s="4">
        <f t="shared" si="85"/>
        <v>0</v>
      </c>
      <c r="R300" s="4">
        <f t="shared" si="86"/>
        <v>0</v>
      </c>
      <c r="S300" s="4">
        <f t="shared" si="76"/>
        <v>0</v>
      </c>
      <c r="T300" s="4">
        <f t="shared" si="83"/>
        <v>0</v>
      </c>
      <c r="U300" s="4">
        <f t="shared" si="81"/>
        <v>0</v>
      </c>
      <c r="V300" s="4">
        <f t="shared" ref="V300:V363" si="88">IF(I300="SigK",1,0)</f>
        <v>0</v>
      </c>
      <c r="W300" s="4">
        <f t="shared" si="79"/>
        <v>0</v>
      </c>
      <c r="X300" s="4">
        <f t="shared" si="78"/>
        <v>1</v>
      </c>
      <c r="Y300" s="6">
        <v>0.14036976527747</v>
      </c>
      <c r="Z300">
        <v>180</v>
      </c>
      <c r="AA300" t="s">
        <v>2194</v>
      </c>
      <c r="AB300" t="s">
        <v>2195</v>
      </c>
      <c r="AC300">
        <v>2000960</v>
      </c>
      <c r="AD300">
        <v>2002351</v>
      </c>
      <c r="AE300">
        <v>-1</v>
      </c>
      <c r="AF300" t="s">
        <v>2196</v>
      </c>
      <c r="AG300" t="s">
        <v>2197</v>
      </c>
      <c r="AH300" t="s">
        <v>2194</v>
      </c>
      <c r="AI300" t="s">
        <v>27</v>
      </c>
      <c r="AJ300" t="s">
        <v>28</v>
      </c>
    </row>
    <row r="301" spans="1:36">
      <c r="A301" t="s">
        <v>2198</v>
      </c>
      <c r="B301" t="s">
        <v>2199</v>
      </c>
      <c r="C301">
        <v>3035475</v>
      </c>
      <c r="D301">
        <v>3036308</v>
      </c>
      <c r="E301">
        <v>-1</v>
      </c>
      <c r="F301" t="s">
        <v>356</v>
      </c>
      <c r="G301" t="s">
        <v>2200</v>
      </c>
      <c r="H301" t="s">
        <v>2201</v>
      </c>
      <c r="I301" t="s">
        <v>1481</v>
      </c>
      <c r="J301">
        <v>214</v>
      </c>
      <c r="K301">
        <v>4239</v>
      </c>
      <c r="L301">
        <v>4241</v>
      </c>
      <c r="M301" s="6">
        <v>-0.48019282175486899</v>
      </c>
      <c r="N301" s="4">
        <f t="shared" si="74"/>
        <v>0</v>
      </c>
      <c r="O301" s="4">
        <f t="shared" si="84"/>
        <v>0</v>
      </c>
      <c r="P301" s="4">
        <f t="shared" si="87"/>
        <v>1</v>
      </c>
      <c r="Q301" s="4">
        <f t="shared" si="85"/>
        <v>0</v>
      </c>
      <c r="R301" s="4">
        <f t="shared" si="86"/>
        <v>0</v>
      </c>
      <c r="S301" s="4">
        <f t="shared" si="76"/>
        <v>0</v>
      </c>
      <c r="T301" s="4">
        <f t="shared" si="83"/>
        <v>0</v>
      </c>
      <c r="U301" s="4">
        <f t="shared" si="81"/>
        <v>0</v>
      </c>
      <c r="V301" s="4">
        <f t="shared" si="88"/>
        <v>0</v>
      </c>
      <c r="W301" s="4">
        <f t="shared" si="79"/>
        <v>0</v>
      </c>
      <c r="X301" s="4">
        <f t="shared" si="78"/>
        <v>1</v>
      </c>
      <c r="Y301" s="7">
        <v>6.3689368840965802E-17</v>
      </c>
      <c r="Z301">
        <v>579</v>
      </c>
      <c r="AA301" t="s">
        <v>2202</v>
      </c>
      <c r="AB301" t="s">
        <v>2203</v>
      </c>
      <c r="AC301">
        <v>3035730</v>
      </c>
      <c r="AD301">
        <v>3036332</v>
      </c>
      <c r="AE301">
        <v>1</v>
      </c>
      <c r="AF301" t="s">
        <v>2204</v>
      </c>
      <c r="AG301" t="s">
        <v>2205</v>
      </c>
      <c r="AH301" t="s">
        <v>2202</v>
      </c>
      <c r="AI301" t="s">
        <v>1685</v>
      </c>
      <c r="AJ301" t="s">
        <v>1686</v>
      </c>
    </row>
    <row r="302" spans="1:36">
      <c r="A302" t="s">
        <v>2206</v>
      </c>
      <c r="B302" t="s">
        <v>2207</v>
      </c>
      <c r="C302">
        <v>17238</v>
      </c>
      <c r="D302">
        <v>17833</v>
      </c>
      <c r="E302">
        <v>-1</v>
      </c>
      <c r="F302" t="s">
        <v>4299</v>
      </c>
      <c r="G302" t="s">
        <v>2208</v>
      </c>
      <c r="H302" t="s">
        <v>2209</v>
      </c>
      <c r="I302" t="s">
        <v>1481</v>
      </c>
      <c r="J302">
        <v>215</v>
      </c>
      <c r="K302">
        <v>18</v>
      </c>
      <c r="L302">
        <v>17</v>
      </c>
      <c r="M302" s="6">
        <v>-0.35357929357465701</v>
      </c>
      <c r="N302" s="4">
        <f t="shared" si="74"/>
        <v>0</v>
      </c>
      <c r="O302" s="4">
        <f t="shared" si="84"/>
        <v>0</v>
      </c>
      <c r="P302" s="4">
        <f t="shared" si="87"/>
        <v>1</v>
      </c>
      <c r="Q302" s="4">
        <f t="shared" si="85"/>
        <v>0</v>
      </c>
      <c r="R302" s="4">
        <f t="shared" si="86"/>
        <v>0</v>
      </c>
      <c r="S302" s="4">
        <f t="shared" si="76"/>
        <v>0</v>
      </c>
      <c r="T302" s="4">
        <f t="shared" si="83"/>
        <v>0</v>
      </c>
      <c r="U302" s="4">
        <f t="shared" si="81"/>
        <v>0</v>
      </c>
      <c r="V302" s="4">
        <f t="shared" si="88"/>
        <v>0</v>
      </c>
      <c r="W302" s="4">
        <f t="shared" si="79"/>
        <v>0</v>
      </c>
      <c r="X302" s="4">
        <f t="shared" si="78"/>
        <v>1</v>
      </c>
      <c r="Y302" s="7">
        <v>2.43222093646433E-9</v>
      </c>
      <c r="Z302">
        <v>144</v>
      </c>
      <c r="AA302" t="s">
        <v>2210</v>
      </c>
      <c r="AB302" t="s">
        <v>2211</v>
      </c>
      <c r="AC302">
        <v>15915</v>
      </c>
      <c r="AD302">
        <v>17381</v>
      </c>
      <c r="AE302">
        <v>1</v>
      </c>
      <c r="AF302" t="s">
        <v>2212</v>
      </c>
      <c r="AG302" t="s">
        <v>2213</v>
      </c>
      <c r="AH302" t="s">
        <v>2210</v>
      </c>
      <c r="AI302" t="s">
        <v>2214</v>
      </c>
      <c r="AJ302" t="s">
        <v>2215</v>
      </c>
    </row>
    <row r="303" spans="1:36">
      <c r="A303" t="s">
        <v>2206</v>
      </c>
      <c r="B303" t="s">
        <v>2207</v>
      </c>
      <c r="C303">
        <v>17238</v>
      </c>
      <c r="D303">
        <v>17833</v>
      </c>
      <c r="E303">
        <v>-1</v>
      </c>
      <c r="F303" t="s">
        <v>4299</v>
      </c>
      <c r="G303" t="s">
        <v>2208</v>
      </c>
      <c r="H303" t="s">
        <v>2209</v>
      </c>
      <c r="I303" t="s">
        <v>1481</v>
      </c>
      <c r="J303">
        <v>215</v>
      </c>
      <c r="K303">
        <v>18</v>
      </c>
      <c r="L303">
        <v>20</v>
      </c>
      <c r="M303" s="6">
        <v>-0.39306815699287101</v>
      </c>
      <c r="N303" s="4">
        <f t="shared" si="74"/>
        <v>0</v>
      </c>
      <c r="O303" s="4">
        <f t="shared" si="84"/>
        <v>0</v>
      </c>
      <c r="P303" s="4">
        <f t="shared" si="87"/>
        <v>1</v>
      </c>
      <c r="Q303" s="4">
        <f t="shared" si="85"/>
        <v>0</v>
      </c>
      <c r="R303" s="4">
        <f t="shared" si="86"/>
        <v>0</v>
      </c>
      <c r="S303" s="4">
        <f t="shared" si="76"/>
        <v>0</v>
      </c>
      <c r="T303" s="4">
        <f t="shared" si="83"/>
        <v>0</v>
      </c>
      <c r="U303" s="4">
        <f t="shared" si="81"/>
        <v>0</v>
      </c>
      <c r="V303" s="4">
        <f t="shared" si="88"/>
        <v>0</v>
      </c>
      <c r="W303" s="4">
        <f t="shared" si="79"/>
        <v>0</v>
      </c>
      <c r="X303" s="4">
        <f t="shared" si="78"/>
        <v>1</v>
      </c>
      <c r="Y303" s="7">
        <v>2.26397762007291E-11</v>
      </c>
      <c r="Z303">
        <v>300</v>
      </c>
      <c r="AA303" t="s">
        <v>2216</v>
      </c>
      <c r="AB303" t="s">
        <v>2217</v>
      </c>
      <c r="AC303">
        <v>17534</v>
      </c>
      <c r="AD303">
        <v>18865</v>
      </c>
      <c r="AE303">
        <v>1</v>
      </c>
      <c r="AF303" t="s">
        <v>2218</v>
      </c>
      <c r="AG303" t="s">
        <v>2219</v>
      </c>
      <c r="AH303" t="s">
        <v>2216</v>
      </c>
      <c r="AI303" t="s">
        <v>784</v>
      </c>
      <c r="AJ303" t="s">
        <v>1368</v>
      </c>
    </row>
    <row r="304" spans="1:36">
      <c r="A304" t="s">
        <v>2220</v>
      </c>
      <c r="B304" t="s">
        <v>2221</v>
      </c>
      <c r="C304">
        <v>843132</v>
      </c>
      <c r="D304">
        <v>844096</v>
      </c>
      <c r="E304">
        <v>1</v>
      </c>
      <c r="F304" t="s">
        <v>19</v>
      </c>
      <c r="G304" t="s">
        <v>2222</v>
      </c>
      <c r="H304" t="s">
        <v>2223</v>
      </c>
      <c r="I304" t="s">
        <v>1481</v>
      </c>
      <c r="J304">
        <v>216</v>
      </c>
      <c r="K304">
        <v>1081</v>
      </c>
      <c r="L304">
        <v>1080</v>
      </c>
      <c r="M304" s="6">
        <v>-0.385555454026206</v>
      </c>
      <c r="N304" s="4">
        <f t="shared" si="74"/>
        <v>0</v>
      </c>
      <c r="O304" s="4">
        <f t="shared" si="84"/>
        <v>0</v>
      </c>
      <c r="P304" s="4">
        <f t="shared" si="87"/>
        <v>1</v>
      </c>
      <c r="Q304" s="4">
        <f t="shared" si="85"/>
        <v>0</v>
      </c>
      <c r="R304" s="4">
        <f t="shared" si="86"/>
        <v>0</v>
      </c>
      <c r="S304" s="4">
        <f t="shared" si="76"/>
        <v>0</v>
      </c>
      <c r="T304" s="4">
        <f t="shared" si="83"/>
        <v>0</v>
      </c>
      <c r="U304" s="4">
        <f t="shared" si="81"/>
        <v>0</v>
      </c>
      <c r="V304" s="4">
        <f t="shared" si="88"/>
        <v>0</v>
      </c>
      <c r="W304" s="4">
        <f t="shared" si="79"/>
        <v>0</v>
      </c>
      <c r="X304" s="4">
        <f t="shared" si="78"/>
        <v>1</v>
      </c>
      <c r="Y304" s="7">
        <v>5.78922312014805E-11</v>
      </c>
      <c r="Z304">
        <v>865</v>
      </c>
      <c r="AA304" t="s">
        <v>2224</v>
      </c>
      <c r="AB304" t="s">
        <v>2225</v>
      </c>
      <c r="AC304">
        <v>842047</v>
      </c>
      <c r="AD304">
        <v>843996</v>
      </c>
      <c r="AE304">
        <v>-1</v>
      </c>
      <c r="AF304" t="s">
        <v>2226</v>
      </c>
      <c r="AG304" t="s">
        <v>2227</v>
      </c>
      <c r="AH304" t="s">
        <v>2228</v>
      </c>
      <c r="AI304" t="s">
        <v>2229</v>
      </c>
      <c r="AJ304" t="s">
        <v>2230</v>
      </c>
    </row>
    <row r="305" spans="1:36">
      <c r="A305" t="s">
        <v>2231</v>
      </c>
      <c r="B305" t="s">
        <v>2232</v>
      </c>
      <c r="C305">
        <v>864500</v>
      </c>
      <c r="D305">
        <v>865153</v>
      </c>
      <c r="E305">
        <v>1</v>
      </c>
      <c r="F305" t="s">
        <v>19</v>
      </c>
      <c r="G305" t="s">
        <v>2233</v>
      </c>
      <c r="H305" t="s">
        <v>2234</v>
      </c>
      <c r="I305" t="s">
        <v>1481</v>
      </c>
      <c r="J305">
        <v>217</v>
      </c>
      <c r="K305">
        <v>1107</v>
      </c>
      <c r="L305">
        <v>1106</v>
      </c>
      <c r="M305" s="6">
        <v>-0.18505347560608301</v>
      </c>
      <c r="N305" s="4">
        <f t="shared" si="74"/>
        <v>0</v>
      </c>
      <c r="O305" s="4">
        <f t="shared" si="84"/>
        <v>0</v>
      </c>
      <c r="P305" s="4">
        <f t="shared" si="87"/>
        <v>1</v>
      </c>
      <c r="Q305" s="4">
        <f t="shared" si="85"/>
        <v>0</v>
      </c>
      <c r="R305" s="4">
        <f t="shared" si="86"/>
        <v>0</v>
      </c>
      <c r="S305" s="4">
        <f t="shared" si="76"/>
        <v>0</v>
      </c>
      <c r="T305" s="4">
        <f t="shared" si="83"/>
        <v>0</v>
      </c>
      <c r="U305" s="4">
        <f t="shared" si="81"/>
        <v>0</v>
      </c>
      <c r="V305" s="4">
        <f t="shared" si="88"/>
        <v>0</v>
      </c>
      <c r="W305" s="4">
        <f t="shared" si="79"/>
        <v>0</v>
      </c>
      <c r="X305" s="4">
        <f t="shared" si="78"/>
        <v>1</v>
      </c>
      <c r="Y305" s="6">
        <v>2.3088311034847901E-3</v>
      </c>
      <c r="Z305">
        <v>538</v>
      </c>
      <c r="AA305" t="s">
        <v>2235</v>
      </c>
      <c r="AB305" t="s">
        <v>2236</v>
      </c>
      <c r="AC305">
        <v>863862</v>
      </c>
      <c r="AD305">
        <v>865037</v>
      </c>
      <c r="AE305">
        <v>-1</v>
      </c>
      <c r="AF305" t="s">
        <v>2237</v>
      </c>
      <c r="AG305" t="s">
        <v>2238</v>
      </c>
      <c r="AH305" t="s">
        <v>2235</v>
      </c>
      <c r="AI305" t="s">
        <v>1362</v>
      </c>
      <c r="AJ305" t="s">
        <v>1363</v>
      </c>
    </row>
    <row r="306" spans="1:36">
      <c r="A306" t="s">
        <v>2239</v>
      </c>
      <c r="B306" t="s">
        <v>2240</v>
      </c>
      <c r="C306">
        <v>3307598</v>
      </c>
      <c r="D306">
        <v>3308367</v>
      </c>
      <c r="E306">
        <v>1</v>
      </c>
      <c r="F306" t="s">
        <v>144</v>
      </c>
      <c r="G306" t="s">
        <v>2241</v>
      </c>
      <c r="H306" t="s">
        <v>2242</v>
      </c>
      <c r="I306" t="s">
        <v>1481</v>
      </c>
      <c r="J306">
        <v>218</v>
      </c>
      <c r="K306">
        <v>4606</v>
      </c>
      <c r="L306">
        <v>4605</v>
      </c>
      <c r="M306" s="6">
        <v>-0.36240965013078302</v>
      </c>
      <c r="N306" s="4">
        <f t="shared" si="74"/>
        <v>0</v>
      </c>
      <c r="O306" s="4">
        <f t="shared" si="84"/>
        <v>0</v>
      </c>
      <c r="P306" s="4">
        <f t="shared" si="87"/>
        <v>1</v>
      </c>
      <c r="Q306" s="4">
        <f t="shared" si="85"/>
        <v>0</v>
      </c>
      <c r="R306" s="4">
        <f t="shared" si="86"/>
        <v>0</v>
      </c>
      <c r="S306" s="4">
        <f t="shared" si="76"/>
        <v>0</v>
      </c>
      <c r="T306" s="4">
        <f t="shared" si="83"/>
        <v>0</v>
      </c>
      <c r="U306" s="4">
        <f t="shared" si="81"/>
        <v>0</v>
      </c>
      <c r="V306" s="4">
        <f t="shared" si="88"/>
        <v>0</v>
      </c>
      <c r="W306" s="4">
        <f t="shared" si="79"/>
        <v>0</v>
      </c>
      <c r="X306" s="4">
        <f t="shared" si="78"/>
        <v>1</v>
      </c>
      <c r="Y306" s="7">
        <v>9.02371170259628E-10</v>
      </c>
      <c r="Z306">
        <v>634</v>
      </c>
      <c r="AA306" t="s">
        <v>2243</v>
      </c>
      <c r="AB306" t="s">
        <v>2244</v>
      </c>
      <c r="AC306">
        <v>3307017</v>
      </c>
      <c r="AD306">
        <v>3308231</v>
      </c>
      <c r="AE306">
        <v>-1</v>
      </c>
      <c r="AF306" t="s">
        <v>2245</v>
      </c>
      <c r="AG306" t="s">
        <v>2246</v>
      </c>
      <c r="AH306" t="s">
        <v>2243</v>
      </c>
      <c r="AI306" t="s">
        <v>63</v>
      </c>
      <c r="AJ306" t="s">
        <v>64</v>
      </c>
    </row>
    <row r="307" spans="1:36">
      <c r="A307" t="s">
        <v>2247</v>
      </c>
      <c r="B307" t="s">
        <v>2248</v>
      </c>
      <c r="C307">
        <v>3460206</v>
      </c>
      <c r="D307">
        <v>3462957</v>
      </c>
      <c r="E307">
        <v>1</v>
      </c>
      <c r="F307" t="s">
        <v>4299</v>
      </c>
      <c r="G307" t="s">
        <v>2249</v>
      </c>
      <c r="H307" t="s">
        <v>2250</v>
      </c>
      <c r="I307" t="s">
        <v>1481</v>
      </c>
      <c r="J307">
        <v>219</v>
      </c>
      <c r="K307">
        <v>4817</v>
      </c>
      <c r="L307">
        <v>4816</v>
      </c>
      <c r="M307" s="6">
        <v>9.5104997474951006E-2</v>
      </c>
      <c r="N307" s="4">
        <f t="shared" si="74"/>
        <v>1</v>
      </c>
      <c r="O307" s="4">
        <f t="shared" si="84"/>
        <v>0</v>
      </c>
      <c r="P307" s="4">
        <f t="shared" si="87"/>
        <v>1</v>
      </c>
      <c r="Q307" s="4">
        <f t="shared" si="85"/>
        <v>0</v>
      </c>
      <c r="R307" s="4">
        <f t="shared" si="86"/>
        <v>0</v>
      </c>
      <c r="S307" s="4">
        <f t="shared" si="76"/>
        <v>0</v>
      </c>
      <c r="T307" s="4">
        <f t="shared" si="83"/>
        <v>0</v>
      </c>
      <c r="U307" s="4">
        <f t="shared" si="81"/>
        <v>0</v>
      </c>
      <c r="V307" s="4">
        <f t="shared" si="88"/>
        <v>0</v>
      </c>
      <c r="W307" s="4">
        <f t="shared" si="79"/>
        <v>0</v>
      </c>
      <c r="X307" s="4">
        <f t="shared" si="78"/>
        <v>1</v>
      </c>
      <c r="Y307" s="6">
        <v>0.119683549704384</v>
      </c>
      <c r="Z307">
        <v>281</v>
      </c>
      <c r="AA307" t="s">
        <v>2251</v>
      </c>
      <c r="AB307" t="s">
        <v>2252</v>
      </c>
      <c r="AC307">
        <v>3459806</v>
      </c>
      <c r="AD307">
        <v>3460486</v>
      </c>
      <c r="AE307">
        <v>-1</v>
      </c>
      <c r="AF307" t="s">
        <v>2253</v>
      </c>
      <c r="AG307" t="s">
        <v>2254</v>
      </c>
      <c r="AH307" t="s">
        <v>2251</v>
      </c>
      <c r="AI307" t="s">
        <v>1362</v>
      </c>
      <c r="AJ307" t="s">
        <v>2255</v>
      </c>
    </row>
    <row r="308" spans="1:36">
      <c r="A308" t="s">
        <v>2247</v>
      </c>
      <c r="B308" t="s">
        <v>2248</v>
      </c>
      <c r="C308">
        <v>3460206</v>
      </c>
      <c r="D308">
        <v>3462957</v>
      </c>
      <c r="E308">
        <v>1</v>
      </c>
      <c r="F308" t="s">
        <v>4299</v>
      </c>
      <c r="G308" t="s">
        <v>2249</v>
      </c>
      <c r="H308" t="s">
        <v>2250</v>
      </c>
      <c r="I308" t="s">
        <v>1481</v>
      </c>
      <c r="J308">
        <v>219</v>
      </c>
      <c r="K308">
        <v>4817</v>
      </c>
      <c r="L308">
        <v>4819</v>
      </c>
      <c r="M308" s="6">
        <v>-1.25021204477199E-2</v>
      </c>
      <c r="N308" s="4">
        <f t="shared" si="74"/>
        <v>0</v>
      </c>
      <c r="O308" s="4">
        <f t="shared" si="84"/>
        <v>0</v>
      </c>
      <c r="P308" s="4">
        <f t="shared" si="87"/>
        <v>1</v>
      </c>
      <c r="Q308" s="4">
        <f t="shared" si="85"/>
        <v>0</v>
      </c>
      <c r="R308" s="4">
        <f t="shared" si="86"/>
        <v>0</v>
      </c>
      <c r="S308" s="4">
        <f t="shared" si="76"/>
        <v>0</v>
      </c>
      <c r="T308" s="4">
        <f t="shared" ref="T308:T339" si="89">IF(I308="SigEF",1,0)</f>
        <v>0</v>
      </c>
      <c r="U308" s="4">
        <f t="shared" si="81"/>
        <v>0</v>
      </c>
      <c r="V308" s="4">
        <f t="shared" si="88"/>
        <v>0</v>
      </c>
      <c r="W308" s="4">
        <f t="shared" si="79"/>
        <v>0</v>
      </c>
      <c r="X308" s="4">
        <f t="shared" si="78"/>
        <v>1</v>
      </c>
      <c r="Y308" s="6">
        <v>0.83827291597364995</v>
      </c>
      <c r="Z308">
        <v>654</v>
      </c>
      <c r="AA308" t="s">
        <v>2260</v>
      </c>
      <c r="AB308" t="s">
        <v>2261</v>
      </c>
      <c r="AC308">
        <v>3461435</v>
      </c>
      <c r="AD308">
        <v>3462088</v>
      </c>
      <c r="AE308">
        <v>-1</v>
      </c>
      <c r="AF308" t="s">
        <v>2262</v>
      </c>
      <c r="AG308" t="s">
        <v>2263</v>
      </c>
      <c r="AH308" t="s">
        <v>2260</v>
      </c>
      <c r="AI308" t="s">
        <v>1362</v>
      </c>
      <c r="AJ308" t="s">
        <v>2255</v>
      </c>
    </row>
    <row r="309" spans="1:36">
      <c r="A309" t="s">
        <v>2247</v>
      </c>
      <c r="B309" t="s">
        <v>2248</v>
      </c>
      <c r="C309">
        <v>3460206</v>
      </c>
      <c r="D309">
        <v>3462957</v>
      </c>
      <c r="E309">
        <v>1</v>
      </c>
      <c r="F309" t="s">
        <v>4299</v>
      </c>
      <c r="G309" t="s">
        <v>2249</v>
      </c>
      <c r="H309" t="s">
        <v>2250</v>
      </c>
      <c r="I309" t="s">
        <v>1481</v>
      </c>
      <c r="J309">
        <v>219</v>
      </c>
      <c r="K309">
        <v>4817</v>
      </c>
      <c r="L309">
        <v>4820</v>
      </c>
      <c r="M309" s="6">
        <v>-4.6828335516263399E-2</v>
      </c>
      <c r="N309" s="4">
        <f t="shared" si="74"/>
        <v>0</v>
      </c>
      <c r="O309" s="4">
        <f t="shared" si="84"/>
        <v>0</v>
      </c>
      <c r="P309" s="4">
        <f t="shared" si="87"/>
        <v>1</v>
      </c>
      <c r="Q309" s="4">
        <f t="shared" si="85"/>
        <v>0</v>
      </c>
      <c r="R309" s="4">
        <f t="shared" si="86"/>
        <v>0</v>
      </c>
      <c r="S309" s="4">
        <f t="shared" si="76"/>
        <v>0</v>
      </c>
      <c r="T309" s="4">
        <f t="shared" si="89"/>
        <v>0</v>
      </c>
      <c r="U309" s="4">
        <f t="shared" si="81"/>
        <v>0</v>
      </c>
      <c r="V309" s="4">
        <f t="shared" si="88"/>
        <v>0</v>
      </c>
      <c r="W309" s="4">
        <f t="shared" si="79"/>
        <v>0</v>
      </c>
      <c r="X309" s="4">
        <f t="shared" si="78"/>
        <v>1</v>
      </c>
      <c r="Y309" s="6">
        <v>0.444340080479525</v>
      </c>
      <c r="Z309">
        <v>853</v>
      </c>
      <c r="AA309" t="s">
        <v>2264</v>
      </c>
      <c r="AB309" t="s">
        <v>2265</v>
      </c>
      <c r="AC309">
        <v>3462105</v>
      </c>
      <c r="AD309">
        <v>3463250</v>
      </c>
      <c r="AE309">
        <v>-1</v>
      </c>
      <c r="AF309" t="s">
        <v>2266</v>
      </c>
      <c r="AG309" t="s">
        <v>2267</v>
      </c>
      <c r="AH309" t="s">
        <v>2264</v>
      </c>
      <c r="AI309" t="s">
        <v>1362</v>
      </c>
      <c r="AJ309" t="s">
        <v>2255</v>
      </c>
    </row>
    <row r="310" spans="1:36">
      <c r="A310" t="s">
        <v>2247</v>
      </c>
      <c r="B310" t="s">
        <v>2248</v>
      </c>
      <c r="C310">
        <v>3460206</v>
      </c>
      <c r="D310">
        <v>3462957</v>
      </c>
      <c r="E310">
        <v>1</v>
      </c>
      <c r="F310" t="s">
        <v>4299</v>
      </c>
      <c r="G310" t="s">
        <v>2249</v>
      </c>
      <c r="H310" t="s">
        <v>2250</v>
      </c>
      <c r="I310" t="s">
        <v>1481</v>
      </c>
      <c r="J310">
        <v>219</v>
      </c>
      <c r="K310">
        <v>4817</v>
      </c>
      <c r="L310">
        <v>4818</v>
      </c>
      <c r="M310" s="6">
        <v>-0.13125567572652899</v>
      </c>
      <c r="N310" s="4">
        <f t="shared" si="74"/>
        <v>0</v>
      </c>
      <c r="O310" s="4">
        <f t="shared" si="84"/>
        <v>0</v>
      </c>
      <c r="P310" s="4">
        <f t="shared" si="87"/>
        <v>1</v>
      </c>
      <c r="Q310" s="4">
        <f t="shared" si="85"/>
        <v>0</v>
      </c>
      <c r="R310" s="4">
        <f t="shared" si="86"/>
        <v>0</v>
      </c>
      <c r="S310" s="4">
        <f t="shared" si="76"/>
        <v>0</v>
      </c>
      <c r="T310" s="4">
        <f t="shared" si="89"/>
        <v>0</v>
      </c>
      <c r="U310" s="4">
        <f t="shared" si="81"/>
        <v>0</v>
      </c>
      <c r="V310" s="4">
        <f t="shared" si="88"/>
        <v>0</v>
      </c>
      <c r="W310" s="4">
        <f t="shared" si="79"/>
        <v>0</v>
      </c>
      <c r="X310" s="4">
        <f t="shared" si="78"/>
        <v>1</v>
      </c>
      <c r="Y310" s="6">
        <v>3.1393653294300702E-2</v>
      </c>
      <c r="Z310">
        <v>921</v>
      </c>
      <c r="AA310" t="s">
        <v>2256</v>
      </c>
      <c r="AB310" t="s">
        <v>2257</v>
      </c>
      <c r="AC310">
        <v>3460503</v>
      </c>
      <c r="AD310">
        <v>3461423</v>
      </c>
      <c r="AE310">
        <v>-1</v>
      </c>
      <c r="AF310" t="s">
        <v>2258</v>
      </c>
      <c r="AG310" t="s">
        <v>2259</v>
      </c>
      <c r="AH310" t="s">
        <v>2256</v>
      </c>
      <c r="AI310" t="s">
        <v>1362</v>
      </c>
      <c r="AJ310" t="s">
        <v>2255</v>
      </c>
    </row>
    <row r="311" spans="1:36">
      <c r="A311" t="s">
        <v>2268</v>
      </c>
      <c r="B311" t="s">
        <v>2269</v>
      </c>
      <c r="C311">
        <v>846186</v>
      </c>
      <c r="D311">
        <v>849552</v>
      </c>
      <c r="E311">
        <v>1</v>
      </c>
      <c r="F311" t="s">
        <v>4293</v>
      </c>
      <c r="G311" t="s">
        <v>2270</v>
      </c>
      <c r="H311" t="s">
        <v>2271</v>
      </c>
      <c r="I311" t="s">
        <v>1481</v>
      </c>
      <c r="J311">
        <v>220</v>
      </c>
      <c r="K311">
        <v>1088</v>
      </c>
      <c r="L311">
        <v>1087</v>
      </c>
      <c r="M311" s="6">
        <v>0.28345558663943798</v>
      </c>
      <c r="N311" s="6">
        <f t="shared" si="74"/>
        <v>1</v>
      </c>
      <c r="O311" s="4">
        <f t="shared" si="84"/>
        <v>0</v>
      </c>
      <c r="P311" s="4">
        <f t="shared" si="87"/>
        <v>1</v>
      </c>
      <c r="Q311" s="4">
        <f t="shared" si="85"/>
        <v>0</v>
      </c>
      <c r="R311" s="4">
        <f t="shared" si="86"/>
        <v>0</v>
      </c>
      <c r="S311" s="4">
        <f t="shared" si="76"/>
        <v>0</v>
      </c>
      <c r="T311" s="4">
        <f t="shared" si="89"/>
        <v>0</v>
      </c>
      <c r="U311" s="4">
        <f t="shared" si="81"/>
        <v>0</v>
      </c>
      <c r="V311" s="4">
        <f t="shared" si="88"/>
        <v>0</v>
      </c>
      <c r="W311" s="4">
        <f t="shared" si="79"/>
        <v>0</v>
      </c>
      <c r="X311" s="4">
        <f t="shared" si="78"/>
        <v>1</v>
      </c>
      <c r="Y311" s="7">
        <v>2.30539781531284E-6</v>
      </c>
      <c r="Z311">
        <v>1073</v>
      </c>
      <c r="AA311" t="s">
        <v>2272</v>
      </c>
      <c r="AB311" t="s">
        <v>2273</v>
      </c>
      <c r="AC311">
        <v>846182</v>
      </c>
      <c r="AD311">
        <v>847258</v>
      </c>
      <c r="AE311">
        <v>-1</v>
      </c>
      <c r="AF311" t="s">
        <v>2274</v>
      </c>
      <c r="AG311" t="s">
        <v>2275</v>
      </c>
      <c r="AH311" t="s">
        <v>2272</v>
      </c>
      <c r="AI311" t="s">
        <v>593</v>
      </c>
      <c r="AJ311" t="s">
        <v>1005</v>
      </c>
    </row>
    <row r="312" spans="1:36">
      <c r="A312" t="s">
        <v>2268</v>
      </c>
      <c r="B312" t="s">
        <v>2269</v>
      </c>
      <c r="C312">
        <v>846186</v>
      </c>
      <c r="D312">
        <v>849552</v>
      </c>
      <c r="E312">
        <v>1</v>
      </c>
      <c r="F312" t="s">
        <v>4293</v>
      </c>
      <c r="G312" t="s">
        <v>2270</v>
      </c>
      <c r="H312" t="s">
        <v>2271</v>
      </c>
      <c r="I312" t="s">
        <v>1481</v>
      </c>
      <c r="J312">
        <v>220</v>
      </c>
      <c r="K312">
        <v>1088</v>
      </c>
      <c r="L312">
        <v>1089</v>
      </c>
      <c r="M312" s="6">
        <v>0.15796784933340599</v>
      </c>
      <c r="N312" s="6">
        <f t="shared" si="74"/>
        <v>1</v>
      </c>
      <c r="O312" s="4">
        <f t="shared" si="84"/>
        <v>0</v>
      </c>
      <c r="P312" s="4">
        <f t="shared" si="87"/>
        <v>1</v>
      </c>
      <c r="Q312" s="4">
        <f t="shared" si="85"/>
        <v>0</v>
      </c>
      <c r="R312" s="4">
        <f t="shared" si="86"/>
        <v>0</v>
      </c>
      <c r="S312" s="4">
        <f t="shared" si="76"/>
        <v>0</v>
      </c>
      <c r="T312" s="4">
        <f t="shared" si="89"/>
        <v>0</v>
      </c>
      <c r="U312" s="4">
        <f t="shared" si="81"/>
        <v>0</v>
      </c>
      <c r="V312" s="4">
        <f t="shared" si="88"/>
        <v>0</v>
      </c>
      <c r="W312" s="4">
        <f t="shared" si="79"/>
        <v>0</v>
      </c>
      <c r="X312" s="4">
        <f t="shared" si="78"/>
        <v>1</v>
      </c>
      <c r="Y312" s="6">
        <v>9.4559484094489995E-3</v>
      </c>
      <c r="Z312">
        <v>201</v>
      </c>
      <c r="AA312" t="s">
        <v>2276</v>
      </c>
      <c r="AB312" t="s">
        <v>2277</v>
      </c>
      <c r="AC312">
        <v>847282</v>
      </c>
      <c r="AD312">
        <v>847482</v>
      </c>
      <c r="AE312">
        <v>-1</v>
      </c>
      <c r="AF312" t="s">
        <v>2278</v>
      </c>
      <c r="AG312" t="s">
        <v>2279</v>
      </c>
      <c r="AH312" t="s">
        <v>2276</v>
      </c>
      <c r="AI312" t="s">
        <v>593</v>
      </c>
      <c r="AJ312" t="s">
        <v>1005</v>
      </c>
    </row>
    <row r="313" spans="1:36">
      <c r="A313" t="s">
        <v>2268</v>
      </c>
      <c r="B313" t="s">
        <v>2269</v>
      </c>
      <c r="C313">
        <v>846186</v>
      </c>
      <c r="D313">
        <v>849552</v>
      </c>
      <c r="E313">
        <v>1</v>
      </c>
      <c r="F313" t="s">
        <v>4293</v>
      </c>
      <c r="G313" t="s">
        <v>2270</v>
      </c>
      <c r="H313" t="s">
        <v>2271</v>
      </c>
      <c r="I313" t="s">
        <v>1481</v>
      </c>
      <c r="J313">
        <v>220</v>
      </c>
      <c r="K313">
        <v>1088</v>
      </c>
      <c r="L313">
        <v>1091</v>
      </c>
      <c r="M313" s="6">
        <v>3.3557942371504203E-2</v>
      </c>
      <c r="N313" s="4">
        <f t="shared" si="74"/>
        <v>1</v>
      </c>
      <c r="O313" s="4">
        <f t="shared" si="84"/>
        <v>0</v>
      </c>
      <c r="P313" s="4">
        <f t="shared" si="87"/>
        <v>1</v>
      </c>
      <c r="Q313" s="4">
        <f t="shared" si="85"/>
        <v>0</v>
      </c>
      <c r="R313" s="4">
        <f t="shared" si="86"/>
        <v>0</v>
      </c>
      <c r="S313" s="4">
        <f t="shared" si="76"/>
        <v>0</v>
      </c>
      <c r="T313" s="4">
        <f t="shared" si="89"/>
        <v>0</v>
      </c>
      <c r="U313" s="4">
        <f t="shared" si="81"/>
        <v>0</v>
      </c>
      <c r="V313" s="4">
        <f t="shared" si="88"/>
        <v>0</v>
      </c>
      <c r="W313" s="4">
        <f t="shared" si="79"/>
        <v>0</v>
      </c>
      <c r="X313" s="4">
        <f t="shared" si="78"/>
        <v>1</v>
      </c>
      <c r="Y313" s="6">
        <v>0.58370392979839003</v>
      </c>
      <c r="Z313">
        <v>920</v>
      </c>
      <c r="AA313" t="s">
        <v>2284</v>
      </c>
      <c r="AB313" t="s">
        <v>2285</v>
      </c>
      <c r="AC313">
        <v>848633</v>
      </c>
      <c r="AD313">
        <v>850174</v>
      </c>
      <c r="AE313">
        <v>-1</v>
      </c>
      <c r="AF313" t="s">
        <v>2286</v>
      </c>
      <c r="AG313" t="s">
        <v>2287</v>
      </c>
      <c r="AH313" t="s">
        <v>2284</v>
      </c>
      <c r="AI313" t="s">
        <v>210</v>
      </c>
      <c r="AJ313" t="s">
        <v>211</v>
      </c>
    </row>
    <row r="314" spans="1:36">
      <c r="A314" t="s">
        <v>2268</v>
      </c>
      <c r="B314" t="s">
        <v>2269</v>
      </c>
      <c r="C314">
        <v>846186</v>
      </c>
      <c r="D314">
        <v>849552</v>
      </c>
      <c r="E314">
        <v>1</v>
      </c>
      <c r="F314" t="s">
        <v>4293</v>
      </c>
      <c r="G314" t="s">
        <v>2270</v>
      </c>
      <c r="H314" t="s">
        <v>2271</v>
      </c>
      <c r="I314" t="s">
        <v>1481</v>
      </c>
      <c r="J314">
        <v>220</v>
      </c>
      <c r="K314">
        <v>1088</v>
      </c>
      <c r="L314">
        <v>1090</v>
      </c>
      <c r="M314" s="6">
        <v>-1.3937740774571999E-3</v>
      </c>
      <c r="N314" s="4">
        <f t="shared" si="74"/>
        <v>0</v>
      </c>
      <c r="O314" s="4">
        <f t="shared" si="84"/>
        <v>0</v>
      </c>
      <c r="P314" s="4">
        <f t="shared" si="87"/>
        <v>1</v>
      </c>
      <c r="Q314" s="4">
        <f t="shared" si="85"/>
        <v>0</v>
      </c>
      <c r="R314" s="4">
        <f t="shared" si="86"/>
        <v>0</v>
      </c>
      <c r="S314" s="4">
        <f t="shared" si="76"/>
        <v>0</v>
      </c>
      <c r="T314" s="4">
        <f t="shared" si="89"/>
        <v>0</v>
      </c>
      <c r="U314" s="4">
        <f t="shared" si="81"/>
        <v>0</v>
      </c>
      <c r="V314" s="4">
        <f t="shared" si="88"/>
        <v>0</v>
      </c>
      <c r="W314" s="4">
        <f t="shared" si="79"/>
        <v>0</v>
      </c>
      <c r="X314" s="4">
        <f t="shared" si="78"/>
        <v>1</v>
      </c>
      <c r="Y314" s="6">
        <v>0.981847177014747</v>
      </c>
      <c r="Z314">
        <v>1155</v>
      </c>
      <c r="AA314" t="s">
        <v>2280</v>
      </c>
      <c r="AB314" t="s">
        <v>2281</v>
      </c>
      <c r="AC314">
        <v>847498</v>
      </c>
      <c r="AD314">
        <v>848652</v>
      </c>
      <c r="AE314">
        <v>-1</v>
      </c>
      <c r="AF314" t="s">
        <v>2282</v>
      </c>
      <c r="AG314" t="s">
        <v>2283</v>
      </c>
      <c r="AH314" t="s">
        <v>2280</v>
      </c>
      <c r="AI314" t="s">
        <v>210</v>
      </c>
      <c r="AJ314" t="s">
        <v>211</v>
      </c>
    </row>
    <row r="315" spans="1:36">
      <c r="A315" t="s">
        <v>2288</v>
      </c>
      <c r="B315" t="s">
        <v>2289</v>
      </c>
      <c r="C315">
        <v>1382628</v>
      </c>
      <c r="D315">
        <v>1383305</v>
      </c>
      <c r="E315">
        <v>1</v>
      </c>
      <c r="F315" t="s">
        <v>163</v>
      </c>
      <c r="G315" t="s">
        <v>2290</v>
      </c>
      <c r="H315" t="s">
        <v>2291</v>
      </c>
      <c r="I315" t="s">
        <v>1481</v>
      </c>
      <c r="J315">
        <v>221</v>
      </c>
      <c r="K315">
        <v>1851</v>
      </c>
      <c r="L315">
        <v>1852</v>
      </c>
      <c r="M315" s="6">
        <v>-5.7732597431508298E-2</v>
      </c>
      <c r="N315" s="4">
        <f t="shared" si="74"/>
        <v>0</v>
      </c>
      <c r="O315" s="4">
        <f t="shared" si="84"/>
        <v>0</v>
      </c>
      <c r="P315" s="4">
        <f t="shared" si="87"/>
        <v>1</v>
      </c>
      <c r="Q315" s="4">
        <f t="shared" si="85"/>
        <v>0</v>
      </c>
      <c r="R315" s="4">
        <f t="shared" si="86"/>
        <v>0</v>
      </c>
      <c r="S315" s="4">
        <f t="shared" si="76"/>
        <v>0</v>
      </c>
      <c r="T315" s="4">
        <f t="shared" si="89"/>
        <v>0</v>
      </c>
      <c r="U315" s="4">
        <f t="shared" si="81"/>
        <v>0</v>
      </c>
      <c r="V315" s="4">
        <f t="shared" si="88"/>
        <v>0</v>
      </c>
      <c r="W315" s="4">
        <f t="shared" si="79"/>
        <v>0</v>
      </c>
      <c r="X315" s="4">
        <f t="shared" si="78"/>
        <v>1</v>
      </c>
      <c r="Y315" s="6">
        <v>0.34554663475062902</v>
      </c>
      <c r="Z315">
        <v>471</v>
      </c>
      <c r="AA315" t="s">
        <v>2292</v>
      </c>
      <c r="AB315" t="s">
        <v>2293</v>
      </c>
      <c r="AC315">
        <v>1382677</v>
      </c>
      <c r="AD315">
        <v>1383147</v>
      </c>
      <c r="AE315">
        <v>-1</v>
      </c>
      <c r="AF315" t="s">
        <v>2294</v>
      </c>
      <c r="AG315" t="s">
        <v>2295</v>
      </c>
      <c r="AH315" t="s">
        <v>2292</v>
      </c>
      <c r="AI315" t="s">
        <v>2296</v>
      </c>
      <c r="AJ315" t="s">
        <v>2297</v>
      </c>
    </row>
    <row r="316" spans="1:36">
      <c r="A316" t="s">
        <v>2298</v>
      </c>
      <c r="B316" t="s">
        <v>2299</v>
      </c>
      <c r="C316">
        <v>3512501</v>
      </c>
      <c r="D316">
        <v>3513571</v>
      </c>
      <c r="E316">
        <v>1</v>
      </c>
      <c r="F316" t="s">
        <v>356</v>
      </c>
      <c r="G316" t="s">
        <v>2300</v>
      </c>
      <c r="H316" t="s">
        <v>2301</v>
      </c>
      <c r="J316">
        <v>222</v>
      </c>
      <c r="K316">
        <v>4888</v>
      </c>
      <c r="L316">
        <v>4887</v>
      </c>
      <c r="M316" s="6">
        <v>0.63927172079726402</v>
      </c>
      <c r="N316" s="4">
        <f t="shared" si="74"/>
        <v>1</v>
      </c>
      <c r="O316" s="4">
        <f t="shared" ref="O316:O333" si="90">IF(I316="SigA",1,0)</f>
        <v>0</v>
      </c>
      <c r="P316" s="4">
        <f t="shared" si="87"/>
        <v>0</v>
      </c>
      <c r="Q316" s="4">
        <f t="shared" si="85"/>
        <v>0</v>
      </c>
      <c r="R316" s="4">
        <f t="shared" si="86"/>
        <v>0</v>
      </c>
      <c r="S316" s="4">
        <f t="shared" si="76"/>
        <v>0</v>
      </c>
      <c r="T316" s="4">
        <f t="shared" si="89"/>
        <v>0</v>
      </c>
      <c r="U316" s="4">
        <f t="shared" si="81"/>
        <v>0</v>
      </c>
      <c r="V316" s="4">
        <f t="shared" si="88"/>
        <v>0</v>
      </c>
      <c r="W316" s="4">
        <f t="shared" si="79"/>
        <v>0</v>
      </c>
      <c r="X316" s="4">
        <f t="shared" si="78"/>
        <v>0</v>
      </c>
      <c r="Y316" s="7">
        <v>2.6287139432909899E-32</v>
      </c>
      <c r="Z316">
        <v>1071</v>
      </c>
      <c r="AA316" t="s">
        <v>242</v>
      </c>
      <c r="AB316" t="s">
        <v>243</v>
      </c>
      <c r="AC316">
        <v>3512498</v>
      </c>
      <c r="AD316">
        <v>3513808</v>
      </c>
      <c r="AE316">
        <v>-1</v>
      </c>
      <c r="AF316" t="s">
        <v>244</v>
      </c>
      <c r="AG316" t="s">
        <v>245</v>
      </c>
      <c r="AH316" t="s">
        <v>242</v>
      </c>
      <c r="AI316" t="s">
        <v>246</v>
      </c>
      <c r="AJ316" t="s">
        <v>247</v>
      </c>
    </row>
    <row r="317" spans="1:36">
      <c r="A317" t="s">
        <v>2302</v>
      </c>
      <c r="B317" t="s">
        <v>2303</v>
      </c>
      <c r="C317">
        <v>2564914</v>
      </c>
      <c r="D317">
        <v>2565669</v>
      </c>
      <c r="E317">
        <v>1</v>
      </c>
      <c r="F317" t="s">
        <v>105</v>
      </c>
      <c r="G317" t="s">
        <v>2304</v>
      </c>
      <c r="H317" t="s">
        <v>2305</v>
      </c>
      <c r="I317" t="s">
        <v>44</v>
      </c>
      <c r="J317">
        <v>223</v>
      </c>
      <c r="K317">
        <v>3526</v>
      </c>
      <c r="L317">
        <v>3527</v>
      </c>
      <c r="M317" s="6">
        <v>-0.68109878166952498</v>
      </c>
      <c r="N317" s="4">
        <f t="shared" si="74"/>
        <v>0</v>
      </c>
      <c r="O317" s="4">
        <f t="shared" si="90"/>
        <v>1</v>
      </c>
      <c r="P317" s="4">
        <f t="shared" si="87"/>
        <v>0</v>
      </c>
      <c r="Q317" s="4">
        <f t="shared" si="85"/>
        <v>0</v>
      </c>
      <c r="R317" s="4">
        <f t="shared" si="86"/>
        <v>0</v>
      </c>
      <c r="S317" s="4">
        <f t="shared" si="76"/>
        <v>0</v>
      </c>
      <c r="T317" s="4">
        <f t="shared" si="89"/>
        <v>0</v>
      </c>
      <c r="U317" s="4">
        <f t="shared" si="81"/>
        <v>0</v>
      </c>
      <c r="V317" s="4">
        <f t="shared" si="88"/>
        <v>0</v>
      </c>
      <c r="W317" s="4">
        <f t="shared" si="79"/>
        <v>0</v>
      </c>
      <c r="X317" s="4">
        <f t="shared" si="78"/>
        <v>1</v>
      </c>
      <c r="Y317" s="7">
        <v>5.1052597310109797E-38</v>
      </c>
      <c r="Z317">
        <v>636</v>
      </c>
      <c r="AA317" t="s">
        <v>2306</v>
      </c>
      <c r="AB317" t="s">
        <v>2307</v>
      </c>
      <c r="AC317">
        <v>2564923</v>
      </c>
      <c r="AD317">
        <v>2565558</v>
      </c>
      <c r="AE317">
        <v>-1</v>
      </c>
      <c r="AF317" t="s">
        <v>2308</v>
      </c>
      <c r="AG317" t="s">
        <v>2309</v>
      </c>
      <c r="AH317" t="s">
        <v>2306</v>
      </c>
      <c r="AI317" t="s">
        <v>27</v>
      </c>
      <c r="AJ317" t="s">
        <v>28</v>
      </c>
    </row>
    <row r="318" spans="1:36">
      <c r="A318" t="s">
        <v>2310</v>
      </c>
      <c r="B318" t="s">
        <v>2311</v>
      </c>
      <c r="C318">
        <v>943787</v>
      </c>
      <c r="D318">
        <v>944498</v>
      </c>
      <c r="E318">
        <v>-1</v>
      </c>
      <c r="F318" t="s">
        <v>19</v>
      </c>
      <c r="G318" t="s">
        <v>2312</v>
      </c>
      <c r="H318" t="s">
        <v>2313</v>
      </c>
      <c r="J318">
        <v>224</v>
      </c>
      <c r="K318">
        <v>1211</v>
      </c>
      <c r="L318">
        <v>1213</v>
      </c>
      <c r="M318" s="6">
        <v>3.3768347198402403E-2</v>
      </c>
      <c r="N318" s="4">
        <f t="shared" si="74"/>
        <v>1</v>
      </c>
      <c r="O318" s="4">
        <f t="shared" si="90"/>
        <v>0</v>
      </c>
      <c r="P318" s="4">
        <f t="shared" si="87"/>
        <v>0</v>
      </c>
      <c r="Q318" s="4">
        <f t="shared" si="85"/>
        <v>0</v>
      </c>
      <c r="R318" s="4">
        <f t="shared" si="86"/>
        <v>0</v>
      </c>
      <c r="S318" s="4">
        <f t="shared" si="76"/>
        <v>0</v>
      </c>
      <c r="T318" s="4">
        <f t="shared" si="89"/>
        <v>0</v>
      </c>
      <c r="U318" s="4">
        <f t="shared" si="81"/>
        <v>0</v>
      </c>
      <c r="V318" s="4">
        <f t="shared" si="88"/>
        <v>0</v>
      </c>
      <c r="W318" s="4">
        <f t="shared" si="79"/>
        <v>0</v>
      </c>
      <c r="X318" s="4">
        <f t="shared" si="78"/>
        <v>0</v>
      </c>
      <c r="Y318" s="6">
        <v>0.58134563376235804</v>
      </c>
      <c r="Z318">
        <v>12</v>
      </c>
      <c r="AA318" t="s">
        <v>2318</v>
      </c>
      <c r="AB318" t="s">
        <v>2319</v>
      </c>
      <c r="AC318">
        <v>944487</v>
      </c>
      <c r="AD318">
        <v>944924</v>
      </c>
      <c r="AE318">
        <v>1</v>
      </c>
      <c r="AF318" t="s">
        <v>2320</v>
      </c>
      <c r="AG318" t="s">
        <v>2321</v>
      </c>
      <c r="AH318" t="s">
        <v>2318</v>
      </c>
      <c r="AI318" t="s">
        <v>880</v>
      </c>
      <c r="AJ318" t="s">
        <v>2322</v>
      </c>
    </row>
    <row r="319" spans="1:36">
      <c r="A319" t="s">
        <v>2310</v>
      </c>
      <c r="B319" t="s">
        <v>2311</v>
      </c>
      <c r="C319">
        <v>943787</v>
      </c>
      <c r="D319">
        <v>944498</v>
      </c>
      <c r="E319">
        <v>-1</v>
      </c>
      <c r="F319" t="s">
        <v>19</v>
      </c>
      <c r="G319" t="s">
        <v>2312</v>
      </c>
      <c r="H319" t="s">
        <v>2313</v>
      </c>
      <c r="J319">
        <v>224</v>
      </c>
      <c r="K319">
        <v>1211</v>
      </c>
      <c r="L319">
        <v>1212</v>
      </c>
      <c r="M319" s="6">
        <v>-0.29702219161000198</v>
      </c>
      <c r="N319" s="4">
        <f t="shared" si="74"/>
        <v>0</v>
      </c>
      <c r="O319" s="4">
        <f t="shared" si="90"/>
        <v>0</v>
      </c>
      <c r="P319" s="4">
        <f t="shared" si="87"/>
        <v>0</v>
      </c>
      <c r="Q319" s="4">
        <f t="shared" si="85"/>
        <v>0</v>
      </c>
      <c r="R319" s="4">
        <f t="shared" si="86"/>
        <v>0</v>
      </c>
      <c r="S319" s="4">
        <f t="shared" si="76"/>
        <v>0</v>
      </c>
      <c r="T319" s="4">
        <f t="shared" si="89"/>
        <v>0</v>
      </c>
      <c r="U319" s="4">
        <f t="shared" si="81"/>
        <v>0</v>
      </c>
      <c r="V319" s="4">
        <f t="shared" si="88"/>
        <v>0</v>
      </c>
      <c r="W319" s="4">
        <f t="shared" si="79"/>
        <v>0</v>
      </c>
      <c r="X319" s="4">
        <f t="shared" si="78"/>
        <v>0</v>
      </c>
      <c r="Y319" s="7">
        <v>7.0038993159856102E-7</v>
      </c>
      <c r="Z319">
        <v>474</v>
      </c>
      <c r="AA319" t="s">
        <v>2314</v>
      </c>
      <c r="AB319" t="s">
        <v>2315</v>
      </c>
      <c r="AC319">
        <v>943891</v>
      </c>
      <c r="AD319">
        <v>944364</v>
      </c>
      <c r="AE319">
        <v>1</v>
      </c>
      <c r="AF319" t="s">
        <v>2316</v>
      </c>
      <c r="AG319" t="s">
        <v>2317</v>
      </c>
      <c r="AH319" t="s">
        <v>2314</v>
      </c>
      <c r="AI319" t="s">
        <v>27</v>
      </c>
      <c r="AJ319" t="s">
        <v>28</v>
      </c>
    </row>
    <row r="320" spans="1:36">
      <c r="A320" t="s">
        <v>2323</v>
      </c>
      <c r="B320" t="s">
        <v>2324</v>
      </c>
      <c r="C320">
        <v>2565921</v>
      </c>
      <c r="D320">
        <v>2566988</v>
      </c>
      <c r="E320">
        <v>1</v>
      </c>
      <c r="F320" t="s">
        <v>356</v>
      </c>
      <c r="G320" t="s">
        <v>2325</v>
      </c>
      <c r="H320" t="s">
        <v>2326</v>
      </c>
      <c r="I320" t="s">
        <v>44</v>
      </c>
      <c r="J320">
        <v>225</v>
      </c>
      <c r="K320">
        <v>3530</v>
      </c>
      <c r="L320">
        <v>3531</v>
      </c>
      <c r="M320" s="6">
        <v>-0.20132574401346101</v>
      </c>
      <c r="N320" s="4">
        <f t="shared" si="74"/>
        <v>0</v>
      </c>
      <c r="O320" s="4">
        <f t="shared" si="90"/>
        <v>1</v>
      </c>
      <c r="P320" s="4">
        <f t="shared" si="87"/>
        <v>0</v>
      </c>
      <c r="Q320" s="4">
        <f t="shared" si="85"/>
        <v>0</v>
      </c>
      <c r="R320" s="4">
        <f t="shared" si="86"/>
        <v>0</v>
      </c>
      <c r="S320" s="4">
        <f t="shared" si="76"/>
        <v>0</v>
      </c>
      <c r="T320" s="4">
        <f t="shared" si="89"/>
        <v>0</v>
      </c>
      <c r="U320" s="4">
        <f t="shared" si="81"/>
        <v>0</v>
      </c>
      <c r="V320" s="4">
        <f t="shared" si="88"/>
        <v>0</v>
      </c>
      <c r="W320" s="4">
        <f t="shared" si="79"/>
        <v>0</v>
      </c>
      <c r="X320" s="4">
        <f t="shared" si="78"/>
        <v>1</v>
      </c>
      <c r="Y320" s="6">
        <v>8.9799483622997095E-4</v>
      </c>
      <c r="Z320">
        <v>752</v>
      </c>
      <c r="AA320" t="s">
        <v>2331</v>
      </c>
      <c r="AB320" t="s">
        <v>2332</v>
      </c>
      <c r="AC320">
        <v>2566237</v>
      </c>
      <c r="AD320">
        <v>2567298</v>
      </c>
      <c r="AE320">
        <v>-1</v>
      </c>
      <c r="AF320" t="s">
        <v>2333</v>
      </c>
      <c r="AG320" t="s">
        <v>2334</v>
      </c>
      <c r="AH320" t="s">
        <v>2331</v>
      </c>
      <c r="AI320" t="s">
        <v>27</v>
      </c>
      <c r="AJ320" t="s">
        <v>28</v>
      </c>
    </row>
    <row r="321" spans="1:36">
      <c r="A321" t="s">
        <v>2323</v>
      </c>
      <c r="B321" t="s">
        <v>2324</v>
      </c>
      <c r="C321">
        <v>2565921</v>
      </c>
      <c r="D321">
        <v>2566988</v>
      </c>
      <c r="E321">
        <v>1</v>
      </c>
      <c r="F321" t="s">
        <v>356</v>
      </c>
      <c r="G321" t="s">
        <v>2325</v>
      </c>
      <c r="H321" t="s">
        <v>2326</v>
      </c>
      <c r="I321" t="s">
        <v>44</v>
      </c>
      <c r="J321">
        <v>225</v>
      </c>
      <c r="K321">
        <v>3530</v>
      </c>
      <c r="L321">
        <v>3529</v>
      </c>
      <c r="M321" s="6">
        <v>-0.23995763414552801</v>
      </c>
      <c r="N321" s="4">
        <f t="shared" si="74"/>
        <v>0</v>
      </c>
      <c r="O321" s="4">
        <f t="shared" si="90"/>
        <v>1</v>
      </c>
      <c r="P321" s="4">
        <f t="shared" si="87"/>
        <v>0</v>
      </c>
      <c r="Q321" s="4">
        <f t="shared" si="85"/>
        <v>0</v>
      </c>
      <c r="R321" s="4">
        <f t="shared" si="86"/>
        <v>0</v>
      </c>
      <c r="S321" s="4">
        <f t="shared" si="76"/>
        <v>0</v>
      </c>
      <c r="T321" s="4">
        <f t="shared" si="89"/>
        <v>0</v>
      </c>
      <c r="U321" s="4">
        <f t="shared" si="81"/>
        <v>0</v>
      </c>
      <c r="V321" s="4">
        <f t="shared" si="88"/>
        <v>0</v>
      </c>
      <c r="W321" s="4">
        <f t="shared" si="79"/>
        <v>0</v>
      </c>
      <c r="X321" s="4">
        <f t="shared" si="78"/>
        <v>1</v>
      </c>
      <c r="Y321" s="7">
        <v>7.0229290831507106E-5</v>
      </c>
      <c r="Z321">
        <v>314</v>
      </c>
      <c r="AA321" t="s">
        <v>2327</v>
      </c>
      <c r="AB321" t="s">
        <v>2328</v>
      </c>
      <c r="AC321">
        <v>2565920</v>
      </c>
      <c r="AD321">
        <v>2566234</v>
      </c>
      <c r="AE321">
        <v>-1</v>
      </c>
      <c r="AF321" t="s">
        <v>2329</v>
      </c>
      <c r="AG321" t="s">
        <v>2330</v>
      </c>
      <c r="AH321" t="s">
        <v>2327</v>
      </c>
      <c r="AI321" t="s">
        <v>27</v>
      </c>
      <c r="AJ321" t="s">
        <v>28</v>
      </c>
    </row>
    <row r="322" spans="1:36">
      <c r="A322" t="s">
        <v>2335</v>
      </c>
      <c r="B322" t="s">
        <v>2336</v>
      </c>
      <c r="C322">
        <v>1534271</v>
      </c>
      <c r="D322">
        <v>1535874</v>
      </c>
      <c r="E322">
        <v>1</v>
      </c>
      <c r="F322" t="s">
        <v>105</v>
      </c>
      <c r="G322" t="s">
        <v>2337</v>
      </c>
      <c r="H322" t="s">
        <v>2338</v>
      </c>
      <c r="I322" t="s">
        <v>44</v>
      </c>
      <c r="J322">
        <v>226</v>
      </c>
      <c r="K322">
        <v>2076</v>
      </c>
      <c r="L322">
        <v>2077</v>
      </c>
      <c r="M322" s="6">
        <v>-0.33575411980382203</v>
      </c>
      <c r="N322" s="4">
        <f t="shared" ref="N322:N385" si="91">IF(M322&gt;0,1,0)</f>
        <v>0</v>
      </c>
      <c r="O322" s="4">
        <f t="shared" si="90"/>
        <v>1</v>
      </c>
      <c r="P322" s="4">
        <f t="shared" si="87"/>
        <v>0</v>
      </c>
      <c r="Q322" s="4">
        <f t="shared" si="85"/>
        <v>0</v>
      </c>
      <c r="R322" s="4">
        <f t="shared" si="86"/>
        <v>0</v>
      </c>
      <c r="S322" s="4">
        <f t="shared" ref="S322:S385" si="92">IF(I322="SigL",1,0)</f>
        <v>0</v>
      </c>
      <c r="T322" s="4">
        <f t="shared" si="89"/>
        <v>0</v>
      </c>
      <c r="U322" s="4">
        <f t="shared" si="81"/>
        <v>0</v>
      </c>
      <c r="V322" s="4">
        <f t="shared" si="88"/>
        <v>0</v>
      </c>
      <c r="W322" s="4">
        <f t="shared" si="79"/>
        <v>0</v>
      </c>
      <c r="X322" s="4">
        <f t="shared" ref="X322:X385" si="93">SUM(O322:W322)</f>
        <v>1</v>
      </c>
      <c r="Y322" s="7">
        <v>1.6434481489801601E-8</v>
      </c>
      <c r="Z322">
        <v>1473</v>
      </c>
      <c r="AA322" t="s">
        <v>2339</v>
      </c>
      <c r="AB322" t="s">
        <v>2340</v>
      </c>
      <c r="AC322">
        <v>1534279</v>
      </c>
      <c r="AD322">
        <v>1535751</v>
      </c>
      <c r="AE322">
        <v>-1</v>
      </c>
      <c r="AF322" t="s">
        <v>2341</v>
      </c>
      <c r="AG322" t="s">
        <v>2342</v>
      </c>
      <c r="AH322" t="s">
        <v>2339</v>
      </c>
      <c r="AI322" t="s">
        <v>2343</v>
      </c>
      <c r="AJ322" t="s">
        <v>2344</v>
      </c>
    </row>
    <row r="323" spans="1:36">
      <c r="A323" t="s">
        <v>2345</v>
      </c>
      <c r="B323" t="s">
        <v>2346</v>
      </c>
      <c r="C323">
        <v>2106316</v>
      </c>
      <c r="D323">
        <v>2107474</v>
      </c>
      <c r="E323">
        <v>-1</v>
      </c>
      <c r="F323" t="s">
        <v>105</v>
      </c>
      <c r="G323" t="s">
        <v>2347</v>
      </c>
      <c r="H323" t="s">
        <v>2348</v>
      </c>
      <c r="I323" t="s">
        <v>44</v>
      </c>
      <c r="J323">
        <v>227</v>
      </c>
      <c r="K323">
        <v>2782</v>
      </c>
      <c r="L323">
        <v>2783</v>
      </c>
      <c r="M323" s="6">
        <v>-6.3575129468026695E-2</v>
      </c>
      <c r="N323" s="4">
        <f t="shared" si="91"/>
        <v>0</v>
      </c>
      <c r="O323" s="4">
        <f t="shared" si="90"/>
        <v>1</v>
      </c>
      <c r="P323" s="4">
        <f t="shared" si="87"/>
        <v>0</v>
      </c>
      <c r="Q323" s="4">
        <f t="shared" si="85"/>
        <v>0</v>
      </c>
      <c r="R323" s="4">
        <f t="shared" si="86"/>
        <v>0</v>
      </c>
      <c r="S323" s="4">
        <f t="shared" si="92"/>
        <v>0</v>
      </c>
      <c r="T323" s="4">
        <f t="shared" si="89"/>
        <v>0</v>
      </c>
      <c r="U323" s="4">
        <f t="shared" si="81"/>
        <v>0</v>
      </c>
      <c r="V323" s="4">
        <f t="shared" si="88"/>
        <v>0</v>
      </c>
      <c r="W323" s="4">
        <f t="shared" si="79"/>
        <v>0</v>
      </c>
      <c r="X323" s="4">
        <f t="shared" si="93"/>
        <v>1</v>
      </c>
      <c r="Y323" s="6">
        <v>0.29884879108062901</v>
      </c>
      <c r="Z323">
        <v>966</v>
      </c>
      <c r="AA323" t="s">
        <v>2349</v>
      </c>
      <c r="AB323" t="s">
        <v>2350</v>
      </c>
      <c r="AC323">
        <v>2106490</v>
      </c>
      <c r="AD323">
        <v>2107455</v>
      </c>
      <c r="AE323">
        <v>1</v>
      </c>
      <c r="AF323" t="s">
        <v>2351</v>
      </c>
      <c r="AG323" t="s">
        <v>2352</v>
      </c>
      <c r="AH323" t="s">
        <v>2349</v>
      </c>
      <c r="AI323" t="s">
        <v>180</v>
      </c>
      <c r="AJ323" t="s">
        <v>181</v>
      </c>
    </row>
    <row r="324" spans="1:36">
      <c r="A324" t="s">
        <v>2353</v>
      </c>
      <c r="B324" t="s">
        <v>2354</v>
      </c>
      <c r="C324">
        <v>4068171</v>
      </c>
      <c r="D324">
        <v>4068967</v>
      </c>
      <c r="E324">
        <v>1</v>
      </c>
      <c r="F324" t="s">
        <v>356</v>
      </c>
      <c r="G324" t="s">
        <v>2355</v>
      </c>
      <c r="H324" t="s">
        <v>2356</v>
      </c>
      <c r="I324" t="s">
        <v>44</v>
      </c>
      <c r="J324">
        <v>228</v>
      </c>
      <c r="K324">
        <v>5660</v>
      </c>
      <c r="L324">
        <v>5662</v>
      </c>
      <c r="M324" s="6">
        <v>0.28813602246811998</v>
      </c>
      <c r="N324" s="4">
        <f t="shared" si="91"/>
        <v>1</v>
      </c>
      <c r="O324" s="4">
        <f t="shared" si="90"/>
        <v>1</v>
      </c>
      <c r="P324" s="4">
        <f t="shared" si="87"/>
        <v>0</v>
      </c>
      <c r="Q324" s="4">
        <f t="shared" si="85"/>
        <v>0</v>
      </c>
      <c r="R324" s="4">
        <f t="shared" si="86"/>
        <v>0</v>
      </c>
      <c r="S324" s="4">
        <f t="shared" si="92"/>
        <v>0</v>
      </c>
      <c r="T324" s="4">
        <f t="shared" si="89"/>
        <v>0</v>
      </c>
      <c r="U324" s="4">
        <f t="shared" si="81"/>
        <v>0</v>
      </c>
      <c r="V324" s="4">
        <f t="shared" si="88"/>
        <v>0</v>
      </c>
      <c r="W324" s="4">
        <f t="shared" si="79"/>
        <v>0</v>
      </c>
      <c r="X324" s="4">
        <f t="shared" si="93"/>
        <v>1</v>
      </c>
      <c r="Y324" s="7">
        <v>1.53911149704289E-6</v>
      </c>
      <c r="Z324">
        <v>418</v>
      </c>
      <c r="AA324" t="s">
        <v>2361</v>
      </c>
      <c r="AB324" t="s">
        <v>2362</v>
      </c>
      <c r="AC324">
        <v>4068550</v>
      </c>
      <c r="AD324">
        <v>4070418</v>
      </c>
      <c r="AE324">
        <v>-1</v>
      </c>
      <c r="AF324" t="s">
        <v>2363</v>
      </c>
      <c r="AG324" t="s">
        <v>2364</v>
      </c>
      <c r="AH324" t="s">
        <v>2361</v>
      </c>
      <c r="AI324" t="s">
        <v>180</v>
      </c>
      <c r="AJ324" t="s">
        <v>1977</v>
      </c>
    </row>
    <row r="325" spans="1:36">
      <c r="A325" t="s">
        <v>2353</v>
      </c>
      <c r="B325" t="s">
        <v>2354</v>
      </c>
      <c r="C325">
        <v>4068171</v>
      </c>
      <c r="D325">
        <v>4068967</v>
      </c>
      <c r="E325">
        <v>1</v>
      </c>
      <c r="F325" t="s">
        <v>356</v>
      </c>
      <c r="G325" t="s">
        <v>2355</v>
      </c>
      <c r="H325" t="s">
        <v>2356</v>
      </c>
      <c r="I325" t="s">
        <v>44</v>
      </c>
      <c r="J325">
        <v>228</v>
      </c>
      <c r="K325">
        <v>5660</v>
      </c>
      <c r="L325">
        <v>5661</v>
      </c>
      <c r="M325" s="6">
        <v>0.20524492145617201</v>
      </c>
      <c r="N325" s="4">
        <f t="shared" si="91"/>
        <v>1</v>
      </c>
      <c r="O325" s="4">
        <f t="shared" si="90"/>
        <v>1</v>
      </c>
      <c r="P325" s="4">
        <f t="shared" si="87"/>
        <v>0</v>
      </c>
      <c r="Q325" s="4">
        <f t="shared" si="85"/>
        <v>0</v>
      </c>
      <c r="R325" s="4">
        <f t="shared" si="86"/>
        <v>0</v>
      </c>
      <c r="S325" s="4">
        <f t="shared" si="92"/>
        <v>0</v>
      </c>
      <c r="T325" s="4">
        <f t="shared" si="89"/>
        <v>0</v>
      </c>
      <c r="U325" s="4">
        <f t="shared" si="81"/>
        <v>0</v>
      </c>
      <c r="V325" s="4">
        <f t="shared" si="88"/>
        <v>0</v>
      </c>
      <c r="W325" s="4">
        <f t="shared" si="79"/>
        <v>0</v>
      </c>
      <c r="X325" s="4">
        <f t="shared" si="93"/>
        <v>1</v>
      </c>
      <c r="Y325" s="6">
        <v>7.0734216554802203E-4</v>
      </c>
      <c r="Z325">
        <v>348</v>
      </c>
      <c r="AA325" t="s">
        <v>2357</v>
      </c>
      <c r="AB325" t="s">
        <v>2358</v>
      </c>
      <c r="AC325">
        <v>4068189</v>
      </c>
      <c r="AD325">
        <v>4068536</v>
      </c>
      <c r="AE325">
        <v>-1</v>
      </c>
      <c r="AF325" t="s">
        <v>2359</v>
      </c>
      <c r="AG325" t="s">
        <v>2360</v>
      </c>
      <c r="AH325" t="s">
        <v>2357</v>
      </c>
      <c r="AI325" t="s">
        <v>27</v>
      </c>
      <c r="AJ325" t="s">
        <v>28</v>
      </c>
    </row>
    <row r="326" spans="1:36">
      <c r="A326" t="s">
        <v>2365</v>
      </c>
      <c r="B326" t="s">
        <v>2366</v>
      </c>
      <c r="C326">
        <v>3542144</v>
      </c>
      <c r="D326">
        <v>3542334</v>
      </c>
      <c r="E326">
        <v>1</v>
      </c>
      <c r="F326" t="s">
        <v>163</v>
      </c>
      <c r="G326" t="s">
        <v>2367</v>
      </c>
      <c r="H326" t="s">
        <v>2368</v>
      </c>
      <c r="I326" t="s">
        <v>44</v>
      </c>
      <c r="J326">
        <v>229</v>
      </c>
      <c r="K326">
        <v>4922</v>
      </c>
      <c r="L326">
        <v>4923</v>
      </c>
      <c r="M326" s="6">
        <v>3.5547360410813897E-2</v>
      </c>
      <c r="N326" s="4">
        <f t="shared" si="91"/>
        <v>1</v>
      </c>
      <c r="O326" s="4">
        <f t="shared" si="90"/>
        <v>1</v>
      </c>
      <c r="P326" s="4">
        <f t="shared" si="87"/>
        <v>0</v>
      </c>
      <c r="Q326" s="4">
        <f t="shared" si="85"/>
        <v>0</v>
      </c>
      <c r="R326" s="4">
        <f t="shared" si="86"/>
        <v>0</v>
      </c>
      <c r="S326" s="4">
        <f t="shared" si="92"/>
        <v>0</v>
      </c>
      <c r="T326" s="4">
        <f t="shared" si="89"/>
        <v>0</v>
      </c>
      <c r="U326" s="4">
        <f t="shared" si="81"/>
        <v>0</v>
      </c>
      <c r="V326" s="4">
        <f t="shared" si="88"/>
        <v>0</v>
      </c>
      <c r="W326" s="4">
        <f t="shared" si="79"/>
        <v>0</v>
      </c>
      <c r="X326" s="4">
        <f t="shared" si="93"/>
        <v>1</v>
      </c>
      <c r="Y326" s="6">
        <v>0.56158520686768798</v>
      </c>
      <c r="Z326">
        <v>156</v>
      </c>
      <c r="AA326" t="s">
        <v>2369</v>
      </c>
      <c r="AB326" t="s">
        <v>2370</v>
      </c>
      <c r="AC326">
        <v>3542179</v>
      </c>
      <c r="AD326">
        <v>3542691</v>
      </c>
      <c r="AE326">
        <v>-1</v>
      </c>
      <c r="AF326" t="s">
        <v>2371</v>
      </c>
      <c r="AG326" t="s">
        <v>2372</v>
      </c>
      <c r="AH326" t="s">
        <v>2369</v>
      </c>
      <c r="AI326" t="s">
        <v>210</v>
      </c>
      <c r="AJ326" t="s">
        <v>211</v>
      </c>
    </row>
    <row r="327" spans="1:36">
      <c r="A327" t="s">
        <v>2373</v>
      </c>
      <c r="B327" t="s">
        <v>2374</v>
      </c>
      <c r="C327">
        <v>1151121</v>
      </c>
      <c r="D327">
        <v>1151285</v>
      </c>
      <c r="E327">
        <v>1</v>
      </c>
      <c r="F327" t="s">
        <v>356</v>
      </c>
      <c r="G327" t="s">
        <v>2375</v>
      </c>
      <c r="H327" t="s">
        <v>2376</v>
      </c>
      <c r="I327" t="s">
        <v>44</v>
      </c>
      <c r="J327">
        <v>230</v>
      </c>
      <c r="K327">
        <v>1503</v>
      </c>
      <c r="L327">
        <v>1504</v>
      </c>
      <c r="M327" s="6">
        <v>0.24461808844813801</v>
      </c>
      <c r="N327" s="4">
        <f t="shared" si="91"/>
        <v>1</v>
      </c>
      <c r="O327" s="4">
        <f t="shared" si="90"/>
        <v>1</v>
      </c>
      <c r="P327" s="4">
        <f t="shared" si="87"/>
        <v>0</v>
      </c>
      <c r="Q327" s="4">
        <f t="shared" si="85"/>
        <v>0</v>
      </c>
      <c r="R327" s="4">
        <f t="shared" si="86"/>
        <v>0</v>
      </c>
      <c r="S327" s="4">
        <f t="shared" si="92"/>
        <v>0</v>
      </c>
      <c r="T327" s="4">
        <f t="shared" si="89"/>
        <v>0</v>
      </c>
      <c r="U327" s="4">
        <f t="shared" si="81"/>
        <v>0</v>
      </c>
      <c r="V327" s="4">
        <f t="shared" si="88"/>
        <v>0</v>
      </c>
      <c r="W327" s="4">
        <f t="shared" si="79"/>
        <v>0</v>
      </c>
      <c r="X327" s="4">
        <f t="shared" si="93"/>
        <v>1</v>
      </c>
      <c r="Y327" s="7">
        <v>5.0106925346454901E-5</v>
      </c>
      <c r="Z327">
        <v>120</v>
      </c>
      <c r="AA327" t="s">
        <v>2377</v>
      </c>
      <c r="AB327" t="s">
        <v>2378</v>
      </c>
      <c r="AC327">
        <v>1151166</v>
      </c>
      <c r="AD327">
        <v>1152089</v>
      </c>
      <c r="AE327">
        <v>-1</v>
      </c>
      <c r="AF327" t="s">
        <v>2379</v>
      </c>
      <c r="AG327" t="s">
        <v>2380</v>
      </c>
      <c r="AH327" t="s">
        <v>2377</v>
      </c>
      <c r="AI327" t="s">
        <v>27</v>
      </c>
      <c r="AJ327" t="s">
        <v>28</v>
      </c>
    </row>
    <row r="328" spans="1:36">
      <c r="A328" t="s">
        <v>2381</v>
      </c>
      <c r="B328" t="s">
        <v>2382</v>
      </c>
      <c r="C328">
        <v>2716885</v>
      </c>
      <c r="D328">
        <v>2718889</v>
      </c>
      <c r="E328">
        <v>-1</v>
      </c>
      <c r="F328" t="s">
        <v>105</v>
      </c>
      <c r="G328" t="s">
        <v>2383</v>
      </c>
      <c r="H328" t="s">
        <v>2384</v>
      </c>
      <c r="I328" t="s">
        <v>44</v>
      </c>
      <c r="J328">
        <v>231</v>
      </c>
      <c r="K328">
        <v>3779</v>
      </c>
      <c r="L328">
        <v>3780</v>
      </c>
      <c r="M328" s="6">
        <v>0.56943492854420497</v>
      </c>
      <c r="N328" s="4">
        <f t="shared" si="91"/>
        <v>1</v>
      </c>
      <c r="O328" s="4">
        <f t="shared" si="90"/>
        <v>1</v>
      </c>
      <c r="P328" s="4">
        <f t="shared" si="87"/>
        <v>0</v>
      </c>
      <c r="Q328" s="4">
        <f t="shared" si="85"/>
        <v>0</v>
      </c>
      <c r="R328" s="4">
        <f t="shared" si="86"/>
        <v>0</v>
      </c>
      <c r="S328" s="4">
        <f t="shared" si="92"/>
        <v>0</v>
      </c>
      <c r="T328" s="4">
        <f t="shared" si="89"/>
        <v>0</v>
      </c>
      <c r="U328" s="4">
        <f t="shared" si="81"/>
        <v>0</v>
      </c>
      <c r="V328" s="4">
        <f t="shared" si="88"/>
        <v>0</v>
      </c>
      <c r="W328" s="4">
        <f t="shared" si="79"/>
        <v>0</v>
      </c>
      <c r="X328" s="4">
        <f t="shared" si="93"/>
        <v>1</v>
      </c>
      <c r="Y328" s="7">
        <v>1.60488184445446E-24</v>
      </c>
      <c r="Z328">
        <v>1203</v>
      </c>
      <c r="AA328" t="s">
        <v>2385</v>
      </c>
      <c r="AB328" t="s">
        <v>2386</v>
      </c>
      <c r="AC328">
        <v>2716973</v>
      </c>
      <c r="AD328">
        <v>2718175</v>
      </c>
      <c r="AE328">
        <v>1</v>
      </c>
      <c r="AF328" t="s">
        <v>2387</v>
      </c>
      <c r="AG328" t="s">
        <v>2388</v>
      </c>
      <c r="AH328" t="s">
        <v>2385</v>
      </c>
      <c r="AI328" t="s">
        <v>2389</v>
      </c>
      <c r="AJ328" t="s">
        <v>2390</v>
      </c>
    </row>
    <row r="329" spans="1:36">
      <c r="A329" t="s">
        <v>2381</v>
      </c>
      <c r="B329" t="s">
        <v>2382</v>
      </c>
      <c r="C329">
        <v>2716885</v>
      </c>
      <c r="D329">
        <v>2718889</v>
      </c>
      <c r="E329">
        <v>-1</v>
      </c>
      <c r="F329" t="s">
        <v>105</v>
      </c>
      <c r="G329" t="s">
        <v>2383</v>
      </c>
      <c r="H329" t="s">
        <v>2384</v>
      </c>
      <c r="I329" t="s">
        <v>44</v>
      </c>
      <c r="J329">
        <v>231</v>
      </c>
      <c r="K329">
        <v>3779</v>
      </c>
      <c r="L329">
        <v>3781</v>
      </c>
      <c r="M329" s="6">
        <v>0.47150602615862602</v>
      </c>
      <c r="N329" s="4">
        <f t="shared" si="91"/>
        <v>1</v>
      </c>
      <c r="O329" s="4">
        <f t="shared" si="90"/>
        <v>1</v>
      </c>
      <c r="P329" s="4">
        <f t="shared" si="87"/>
        <v>0</v>
      </c>
      <c r="Q329" s="4">
        <f t="shared" si="85"/>
        <v>0</v>
      </c>
      <c r="R329" s="4">
        <f t="shared" si="86"/>
        <v>0</v>
      </c>
      <c r="S329" s="4">
        <f t="shared" si="92"/>
        <v>0</v>
      </c>
      <c r="T329" s="4">
        <f t="shared" si="89"/>
        <v>0</v>
      </c>
      <c r="U329" s="4">
        <f t="shared" si="81"/>
        <v>0</v>
      </c>
      <c r="V329" s="4">
        <f t="shared" si="88"/>
        <v>0</v>
      </c>
      <c r="W329" s="4">
        <f t="shared" ref="W329:W392" si="94">IF(I329="SigWXY",1,0)</f>
        <v>0</v>
      </c>
      <c r="X329" s="4">
        <f t="shared" si="93"/>
        <v>1</v>
      </c>
      <c r="Y329" s="7">
        <v>2.70018001094376E-16</v>
      </c>
      <c r="Z329">
        <v>459</v>
      </c>
      <c r="AA329" t="s">
        <v>2391</v>
      </c>
      <c r="AB329" t="s">
        <v>2392</v>
      </c>
      <c r="AC329">
        <v>2718344</v>
      </c>
      <c r="AD329">
        <v>2718802</v>
      </c>
      <c r="AE329">
        <v>1</v>
      </c>
      <c r="AF329" t="s">
        <v>2393</v>
      </c>
      <c r="AG329" t="s">
        <v>2394</v>
      </c>
      <c r="AH329" t="s">
        <v>2391</v>
      </c>
      <c r="AI329" t="s">
        <v>2343</v>
      </c>
      <c r="AJ329" t="s">
        <v>2344</v>
      </c>
    </row>
    <row r="330" spans="1:36">
      <c r="A330" t="s">
        <v>2395</v>
      </c>
      <c r="B330" t="s">
        <v>2396</v>
      </c>
      <c r="C330">
        <v>3980704</v>
      </c>
      <c r="D330">
        <v>3983186</v>
      </c>
      <c r="E330">
        <v>-1</v>
      </c>
      <c r="F330" t="s">
        <v>4293</v>
      </c>
      <c r="G330" t="s">
        <v>2397</v>
      </c>
      <c r="H330" t="s">
        <v>2398</v>
      </c>
      <c r="I330" t="s">
        <v>191</v>
      </c>
      <c r="J330">
        <v>232</v>
      </c>
      <c r="K330">
        <v>5536</v>
      </c>
      <c r="L330">
        <v>5537</v>
      </c>
      <c r="M330" s="6">
        <v>0.564471040461903</v>
      </c>
      <c r="N330" s="6">
        <f t="shared" si="91"/>
        <v>1</v>
      </c>
      <c r="O330" s="4">
        <f t="shared" si="90"/>
        <v>0</v>
      </c>
      <c r="P330" s="4">
        <f t="shared" si="87"/>
        <v>0</v>
      </c>
      <c r="Q330" s="4">
        <f t="shared" si="85"/>
        <v>1</v>
      </c>
      <c r="R330" s="4">
        <f t="shared" si="86"/>
        <v>0</v>
      </c>
      <c r="S330" s="4">
        <f t="shared" si="92"/>
        <v>0</v>
      </c>
      <c r="T330" s="4">
        <f t="shared" si="89"/>
        <v>0</v>
      </c>
      <c r="U330" s="4">
        <f t="shared" ref="U330:U393" si="95">IF(I330="SigGF",1,0)</f>
        <v>0</v>
      </c>
      <c r="V330" s="4">
        <f t="shared" si="88"/>
        <v>0</v>
      </c>
      <c r="W330" s="4">
        <f t="shared" si="94"/>
        <v>0</v>
      </c>
      <c r="X330" s="4">
        <f t="shared" si="93"/>
        <v>1</v>
      </c>
      <c r="Y330" s="7">
        <v>4.89878899707364E-24</v>
      </c>
      <c r="Z330">
        <v>1689</v>
      </c>
      <c r="AA330" t="s">
        <v>2405</v>
      </c>
      <c r="AB330" t="s">
        <v>2406</v>
      </c>
      <c r="AC330">
        <v>3981227</v>
      </c>
      <c r="AD330">
        <v>3982915</v>
      </c>
      <c r="AE330">
        <v>1</v>
      </c>
      <c r="AF330" t="s">
        <v>2407</v>
      </c>
      <c r="AG330" t="s">
        <v>2408</v>
      </c>
      <c r="AH330" t="s">
        <v>2405</v>
      </c>
      <c r="AI330" t="s">
        <v>27</v>
      </c>
      <c r="AJ330" t="s">
        <v>28</v>
      </c>
    </row>
    <row r="331" spans="1:36">
      <c r="A331" t="s">
        <v>2395</v>
      </c>
      <c r="B331" t="s">
        <v>2396</v>
      </c>
      <c r="C331">
        <v>3980704</v>
      </c>
      <c r="D331">
        <v>3983186</v>
      </c>
      <c r="E331">
        <v>-1</v>
      </c>
      <c r="F331" t="s">
        <v>4293</v>
      </c>
      <c r="G331" t="s">
        <v>2397</v>
      </c>
      <c r="H331" t="s">
        <v>2398</v>
      </c>
      <c r="I331" t="s">
        <v>191</v>
      </c>
      <c r="J331">
        <v>232</v>
      </c>
      <c r="K331">
        <v>5536</v>
      </c>
      <c r="L331">
        <v>5538</v>
      </c>
      <c r="M331" s="6">
        <v>0.15711728494146801</v>
      </c>
      <c r="N331" s="6">
        <f t="shared" si="91"/>
        <v>1</v>
      </c>
      <c r="O331" s="4">
        <f t="shared" si="90"/>
        <v>0</v>
      </c>
      <c r="P331" s="4">
        <f t="shared" si="87"/>
        <v>0</v>
      </c>
      <c r="Q331" s="4">
        <f t="shared" si="85"/>
        <v>1</v>
      </c>
      <c r="R331" s="4">
        <f t="shared" si="86"/>
        <v>0</v>
      </c>
      <c r="S331" s="4">
        <f t="shared" si="92"/>
        <v>0</v>
      </c>
      <c r="T331" s="4">
        <f t="shared" si="89"/>
        <v>0</v>
      </c>
      <c r="U331" s="4">
        <f t="shared" si="95"/>
        <v>0</v>
      </c>
      <c r="V331" s="4">
        <f t="shared" si="88"/>
        <v>0</v>
      </c>
      <c r="W331" s="4">
        <f t="shared" si="94"/>
        <v>0</v>
      </c>
      <c r="X331" s="4">
        <f t="shared" si="93"/>
        <v>1</v>
      </c>
      <c r="Y331" s="6">
        <v>9.8524734784549203E-3</v>
      </c>
      <c r="Z331">
        <v>201</v>
      </c>
      <c r="AA331" t="s">
        <v>2409</v>
      </c>
      <c r="AB331" t="s">
        <v>2410</v>
      </c>
      <c r="AC331">
        <v>3982973</v>
      </c>
      <c r="AD331">
        <v>3983173</v>
      </c>
      <c r="AE331">
        <v>1</v>
      </c>
      <c r="AF331" t="s">
        <v>2411</v>
      </c>
      <c r="AG331" t="s">
        <v>2412</v>
      </c>
      <c r="AH331" t="s">
        <v>2409</v>
      </c>
      <c r="AI331" t="s">
        <v>593</v>
      </c>
      <c r="AJ331" t="s">
        <v>745</v>
      </c>
    </row>
    <row r="332" spans="1:36">
      <c r="A332" t="s">
        <v>2395</v>
      </c>
      <c r="B332" t="s">
        <v>2396</v>
      </c>
      <c r="C332">
        <v>3980704</v>
      </c>
      <c r="D332">
        <v>3983186</v>
      </c>
      <c r="E332">
        <v>-1</v>
      </c>
      <c r="F332" t="s">
        <v>4293</v>
      </c>
      <c r="G332" t="s">
        <v>2397</v>
      </c>
      <c r="H332" t="s">
        <v>2398</v>
      </c>
      <c r="I332" t="s">
        <v>191</v>
      </c>
      <c r="J332">
        <v>232</v>
      </c>
      <c r="K332">
        <v>5536</v>
      </c>
      <c r="L332">
        <v>5535</v>
      </c>
      <c r="M332" s="6">
        <v>-8.6158077871567304E-2</v>
      </c>
      <c r="N332" s="4">
        <f t="shared" si="91"/>
        <v>0</v>
      </c>
      <c r="O332" s="4">
        <f t="shared" si="90"/>
        <v>0</v>
      </c>
      <c r="P332" s="4">
        <f t="shared" ref="P332:P363" si="96">IF(I332="SigB",1,0)</f>
        <v>0</v>
      </c>
      <c r="Q332" s="4">
        <f t="shared" si="85"/>
        <v>1</v>
      </c>
      <c r="R332" s="4">
        <f t="shared" si="86"/>
        <v>0</v>
      </c>
      <c r="S332" s="4">
        <f t="shared" si="92"/>
        <v>0</v>
      </c>
      <c r="T332" s="4">
        <f t="shared" si="89"/>
        <v>0</v>
      </c>
      <c r="U332" s="4">
        <f t="shared" si="95"/>
        <v>0</v>
      </c>
      <c r="V332" s="4">
        <f t="shared" si="88"/>
        <v>0</v>
      </c>
      <c r="W332" s="4">
        <f t="shared" si="94"/>
        <v>0</v>
      </c>
      <c r="X332" s="4">
        <f t="shared" si="93"/>
        <v>1</v>
      </c>
      <c r="Y332" s="6">
        <v>0.15879418791614899</v>
      </c>
      <c r="Z332">
        <v>402</v>
      </c>
      <c r="AA332" t="s">
        <v>2399</v>
      </c>
      <c r="AB332" t="s">
        <v>2400</v>
      </c>
      <c r="AC332">
        <v>3979753</v>
      </c>
      <c r="AD332">
        <v>3981105</v>
      </c>
      <c r="AE332">
        <v>1</v>
      </c>
      <c r="AF332" t="s">
        <v>2401</v>
      </c>
      <c r="AG332" t="s">
        <v>2402</v>
      </c>
      <c r="AH332" t="s">
        <v>2399</v>
      </c>
      <c r="AI332" t="s">
        <v>2403</v>
      </c>
      <c r="AJ332" t="s">
        <v>2404</v>
      </c>
    </row>
    <row r="333" spans="1:36">
      <c r="A333" t="s">
        <v>2413</v>
      </c>
      <c r="B333" t="s">
        <v>2414</v>
      </c>
      <c r="C333">
        <v>3744322</v>
      </c>
      <c r="D333">
        <v>3745406</v>
      </c>
      <c r="E333">
        <v>-1</v>
      </c>
      <c r="F333" t="s">
        <v>105</v>
      </c>
      <c r="G333" t="s">
        <v>2415</v>
      </c>
      <c r="H333" t="s">
        <v>2416</v>
      </c>
      <c r="I333" t="s">
        <v>191</v>
      </c>
      <c r="J333">
        <v>233</v>
      </c>
      <c r="K333">
        <v>5205</v>
      </c>
      <c r="L333">
        <v>5206</v>
      </c>
      <c r="M333" s="6">
        <v>5.8390464430913601E-3</v>
      </c>
      <c r="N333" s="4">
        <f t="shared" si="91"/>
        <v>1</v>
      </c>
      <c r="O333" s="4">
        <f t="shared" si="90"/>
        <v>0</v>
      </c>
      <c r="P333" s="4">
        <f t="shared" si="96"/>
        <v>0</v>
      </c>
      <c r="Q333" s="4">
        <f t="shared" si="85"/>
        <v>1</v>
      </c>
      <c r="R333" s="4">
        <f t="shared" si="86"/>
        <v>0</v>
      </c>
      <c r="S333" s="4">
        <f t="shared" si="92"/>
        <v>0</v>
      </c>
      <c r="T333" s="4">
        <f t="shared" si="89"/>
        <v>0</v>
      </c>
      <c r="U333" s="4">
        <f t="shared" si="95"/>
        <v>0</v>
      </c>
      <c r="V333" s="4">
        <f t="shared" si="88"/>
        <v>0</v>
      </c>
      <c r="W333" s="4">
        <f t="shared" si="94"/>
        <v>0</v>
      </c>
      <c r="X333" s="4">
        <f t="shared" si="93"/>
        <v>1</v>
      </c>
      <c r="Y333" s="6">
        <v>0.92405881151801195</v>
      </c>
      <c r="Z333">
        <v>1058</v>
      </c>
      <c r="AA333" t="s">
        <v>2417</v>
      </c>
      <c r="AB333" t="s">
        <v>2418</v>
      </c>
      <c r="AC333">
        <v>3744349</v>
      </c>
      <c r="AD333">
        <v>3745413</v>
      </c>
      <c r="AE333">
        <v>1</v>
      </c>
      <c r="AF333" t="s">
        <v>2419</v>
      </c>
      <c r="AG333" t="s">
        <v>2420</v>
      </c>
      <c r="AH333" t="s">
        <v>2417</v>
      </c>
      <c r="AI333" t="s">
        <v>2421</v>
      </c>
      <c r="AJ333" t="s">
        <v>2422</v>
      </c>
    </row>
    <row r="334" spans="1:36">
      <c r="A334" t="s">
        <v>2423</v>
      </c>
      <c r="B334" t="s">
        <v>2424</v>
      </c>
      <c r="C334">
        <v>3989908</v>
      </c>
      <c r="D334">
        <v>3990230</v>
      </c>
      <c r="E334">
        <v>1</v>
      </c>
      <c r="F334" t="s">
        <v>356</v>
      </c>
      <c r="G334" t="s">
        <v>2425</v>
      </c>
      <c r="H334" t="s">
        <v>2426</v>
      </c>
      <c r="I334" t="s">
        <v>2427</v>
      </c>
      <c r="J334">
        <v>234</v>
      </c>
      <c r="K334">
        <v>5550</v>
      </c>
      <c r="L334">
        <v>5551</v>
      </c>
      <c r="M334" s="6">
        <v>0.165797390333391</v>
      </c>
      <c r="N334" s="4">
        <f t="shared" si="91"/>
        <v>1</v>
      </c>
      <c r="O334" s="4">
        <v>1</v>
      </c>
      <c r="P334" s="4">
        <f t="shared" si="96"/>
        <v>0</v>
      </c>
      <c r="Q334" s="4">
        <v>1</v>
      </c>
      <c r="R334" s="4">
        <f t="shared" si="86"/>
        <v>0</v>
      </c>
      <c r="S334" s="4">
        <f t="shared" si="92"/>
        <v>0</v>
      </c>
      <c r="T334" s="4">
        <f t="shared" si="89"/>
        <v>0</v>
      </c>
      <c r="U334" s="4">
        <f t="shared" si="95"/>
        <v>0</v>
      </c>
      <c r="V334" s="4">
        <f t="shared" si="88"/>
        <v>0</v>
      </c>
      <c r="W334" s="4">
        <f t="shared" si="94"/>
        <v>0</v>
      </c>
      <c r="X334" s="4">
        <f t="shared" si="93"/>
        <v>2</v>
      </c>
      <c r="Y334" s="6">
        <v>6.4203256238314597E-3</v>
      </c>
      <c r="Z334">
        <v>283</v>
      </c>
      <c r="AA334" t="s">
        <v>2428</v>
      </c>
      <c r="AB334" t="s">
        <v>2429</v>
      </c>
      <c r="AC334">
        <v>3989948</v>
      </c>
      <c r="AD334">
        <v>3990967</v>
      </c>
      <c r="AE334">
        <v>-1</v>
      </c>
      <c r="AF334" t="s">
        <v>2430</v>
      </c>
      <c r="AG334" t="s">
        <v>2431</v>
      </c>
      <c r="AH334" t="s">
        <v>2428</v>
      </c>
      <c r="AI334" t="s">
        <v>665</v>
      </c>
      <c r="AJ334" t="s">
        <v>666</v>
      </c>
    </row>
    <row r="335" spans="1:36">
      <c r="A335" t="s">
        <v>2432</v>
      </c>
      <c r="B335" t="s">
        <v>2433</v>
      </c>
      <c r="C335">
        <v>2288652</v>
      </c>
      <c r="D335">
        <v>2289883</v>
      </c>
      <c r="E335">
        <v>1</v>
      </c>
      <c r="F335" t="s">
        <v>356</v>
      </c>
      <c r="G335" t="s">
        <v>2434</v>
      </c>
      <c r="H335" t="s">
        <v>2435</v>
      </c>
      <c r="I335" t="s">
        <v>44</v>
      </c>
      <c r="J335">
        <v>235</v>
      </c>
      <c r="K335">
        <v>3096</v>
      </c>
      <c r="L335">
        <v>3097</v>
      </c>
      <c r="M335" s="6">
        <v>0.270994122332881</v>
      </c>
      <c r="N335" s="4">
        <f t="shared" si="91"/>
        <v>1</v>
      </c>
      <c r="O335" s="4">
        <f t="shared" ref="O335:O342" si="97">IF(I335="SigA",1,0)</f>
        <v>1</v>
      </c>
      <c r="P335" s="4">
        <f t="shared" si="96"/>
        <v>0</v>
      </c>
      <c r="Q335" s="4">
        <f t="shared" ref="Q335:Q366" si="98">IF(I335="SigD",1,0)</f>
        <v>0</v>
      </c>
      <c r="R335" s="4">
        <f t="shared" si="86"/>
        <v>0</v>
      </c>
      <c r="S335" s="4">
        <f t="shared" si="92"/>
        <v>0</v>
      </c>
      <c r="T335" s="4">
        <f t="shared" si="89"/>
        <v>0</v>
      </c>
      <c r="U335" s="4">
        <f t="shared" si="95"/>
        <v>0</v>
      </c>
      <c r="V335" s="4">
        <f t="shared" si="88"/>
        <v>0</v>
      </c>
      <c r="W335" s="4">
        <f t="shared" si="94"/>
        <v>0</v>
      </c>
      <c r="X335" s="4">
        <f t="shared" si="93"/>
        <v>1</v>
      </c>
      <c r="Y335" s="7">
        <v>6.5261711066250996E-6</v>
      </c>
      <c r="Z335">
        <v>1215</v>
      </c>
      <c r="AA335" t="s">
        <v>2436</v>
      </c>
      <c r="AB335" t="s">
        <v>2437</v>
      </c>
      <c r="AC335">
        <v>2288669</v>
      </c>
      <c r="AD335">
        <v>2290006</v>
      </c>
      <c r="AE335">
        <v>-1</v>
      </c>
      <c r="AF335" t="s">
        <v>2438</v>
      </c>
      <c r="AG335" t="s">
        <v>2439</v>
      </c>
      <c r="AH335" t="s">
        <v>2440</v>
      </c>
      <c r="AI335" t="s">
        <v>1362</v>
      </c>
      <c r="AJ335" t="s">
        <v>1363</v>
      </c>
    </row>
    <row r="336" spans="1:36">
      <c r="A336" t="s">
        <v>2441</v>
      </c>
      <c r="B336" t="s">
        <v>2442</v>
      </c>
      <c r="C336">
        <v>1032054</v>
      </c>
      <c r="D336">
        <v>1034008</v>
      </c>
      <c r="E336">
        <v>1</v>
      </c>
      <c r="F336" t="s">
        <v>105</v>
      </c>
      <c r="G336" t="s">
        <v>2443</v>
      </c>
      <c r="H336" t="s">
        <v>2444</v>
      </c>
      <c r="J336">
        <v>236</v>
      </c>
      <c r="K336">
        <v>1331</v>
      </c>
      <c r="L336">
        <v>1332</v>
      </c>
      <c r="M336" s="6">
        <v>-0.46228251493795502</v>
      </c>
      <c r="N336" s="4">
        <f t="shared" si="91"/>
        <v>0</v>
      </c>
      <c r="O336" s="4">
        <f t="shared" si="97"/>
        <v>0</v>
      </c>
      <c r="P336" s="4">
        <f t="shared" si="96"/>
        <v>0</v>
      </c>
      <c r="Q336" s="4">
        <f t="shared" si="98"/>
        <v>0</v>
      </c>
      <c r="R336" s="4">
        <f t="shared" si="86"/>
        <v>0</v>
      </c>
      <c r="S336" s="4">
        <f t="shared" si="92"/>
        <v>0</v>
      </c>
      <c r="T336" s="4">
        <f t="shared" si="89"/>
        <v>0</v>
      </c>
      <c r="U336" s="4">
        <f t="shared" si="95"/>
        <v>0</v>
      </c>
      <c r="V336" s="4">
        <f t="shared" si="88"/>
        <v>0</v>
      </c>
      <c r="W336" s="4">
        <f t="shared" si="94"/>
        <v>0</v>
      </c>
      <c r="X336" s="4">
        <f t="shared" si="93"/>
        <v>0</v>
      </c>
      <c r="Y336" s="7">
        <v>1.1975018947274699E-15</v>
      </c>
      <c r="Z336">
        <v>1335</v>
      </c>
      <c r="AA336" t="s">
        <v>2445</v>
      </c>
      <c r="AB336" t="s">
        <v>2446</v>
      </c>
      <c r="AC336">
        <v>1032063</v>
      </c>
      <c r="AD336">
        <v>1033397</v>
      </c>
      <c r="AE336">
        <v>-1</v>
      </c>
      <c r="AF336" t="s">
        <v>2447</v>
      </c>
      <c r="AG336" t="s">
        <v>2448</v>
      </c>
      <c r="AH336" t="s">
        <v>2445</v>
      </c>
      <c r="AI336" t="s">
        <v>74</v>
      </c>
      <c r="AJ336" t="s">
        <v>75</v>
      </c>
    </row>
    <row r="337" spans="1:36">
      <c r="A337" t="s">
        <v>2441</v>
      </c>
      <c r="B337" t="s">
        <v>2442</v>
      </c>
      <c r="C337">
        <v>1032054</v>
      </c>
      <c r="D337">
        <v>1034008</v>
      </c>
      <c r="E337">
        <v>1</v>
      </c>
      <c r="F337" t="s">
        <v>105</v>
      </c>
      <c r="G337" t="s">
        <v>2443</v>
      </c>
      <c r="H337" t="s">
        <v>2444</v>
      </c>
      <c r="J337">
        <v>236</v>
      </c>
      <c r="K337">
        <v>1331</v>
      </c>
      <c r="L337">
        <v>1333</v>
      </c>
      <c r="M337" s="6">
        <v>-0.52988911229163405</v>
      </c>
      <c r="N337" s="4">
        <f t="shared" si="91"/>
        <v>0</v>
      </c>
      <c r="O337" s="4">
        <f t="shared" si="97"/>
        <v>0</v>
      </c>
      <c r="P337" s="4">
        <f t="shared" si="96"/>
        <v>0</v>
      </c>
      <c r="Q337" s="4">
        <f t="shared" si="98"/>
        <v>0</v>
      </c>
      <c r="R337" s="4">
        <f t="shared" si="86"/>
        <v>0</v>
      </c>
      <c r="S337" s="4">
        <f t="shared" si="92"/>
        <v>0</v>
      </c>
      <c r="T337" s="4">
        <f t="shared" si="89"/>
        <v>0</v>
      </c>
      <c r="U337" s="4">
        <f t="shared" si="95"/>
        <v>0</v>
      </c>
      <c r="V337" s="4">
        <f t="shared" si="88"/>
        <v>0</v>
      </c>
      <c r="W337" s="4">
        <f t="shared" si="94"/>
        <v>0</v>
      </c>
      <c r="X337" s="4">
        <f t="shared" si="93"/>
        <v>0</v>
      </c>
      <c r="Y337" s="7">
        <v>7.0940763157866795E-21</v>
      </c>
      <c r="Z337">
        <v>432</v>
      </c>
      <c r="AA337" t="s">
        <v>2449</v>
      </c>
      <c r="AB337" t="s">
        <v>2450</v>
      </c>
      <c r="AC337">
        <v>1033458</v>
      </c>
      <c r="AD337">
        <v>1033889</v>
      </c>
      <c r="AE337">
        <v>-1</v>
      </c>
      <c r="AF337" t="s">
        <v>2451</v>
      </c>
      <c r="AG337" t="s">
        <v>2452</v>
      </c>
      <c r="AH337" t="s">
        <v>2449</v>
      </c>
      <c r="AI337" t="s">
        <v>2453</v>
      </c>
      <c r="AJ337" t="s">
        <v>2454</v>
      </c>
    </row>
    <row r="338" spans="1:36">
      <c r="A338" t="s">
        <v>2455</v>
      </c>
      <c r="B338" t="s">
        <v>2456</v>
      </c>
      <c r="C338">
        <v>1670054</v>
      </c>
      <c r="D338">
        <v>1671124</v>
      </c>
      <c r="E338">
        <v>-1</v>
      </c>
      <c r="F338" t="s">
        <v>356</v>
      </c>
      <c r="G338" t="s">
        <v>2457</v>
      </c>
      <c r="H338" t="s">
        <v>2458</v>
      </c>
      <c r="I338" t="s">
        <v>191</v>
      </c>
      <c r="J338">
        <v>237</v>
      </c>
      <c r="K338">
        <v>2260</v>
      </c>
      <c r="L338">
        <v>2259</v>
      </c>
      <c r="M338" s="6">
        <v>1.9743216113198601E-2</v>
      </c>
      <c r="N338" s="4">
        <f t="shared" si="91"/>
        <v>1</v>
      </c>
      <c r="O338" s="4">
        <f t="shared" si="97"/>
        <v>0</v>
      </c>
      <c r="P338" s="4">
        <f t="shared" si="96"/>
        <v>0</v>
      </c>
      <c r="Q338" s="4">
        <f t="shared" si="98"/>
        <v>1</v>
      </c>
      <c r="R338" s="4">
        <f t="shared" si="86"/>
        <v>0</v>
      </c>
      <c r="S338" s="4">
        <f t="shared" si="92"/>
        <v>0</v>
      </c>
      <c r="T338" s="4">
        <f t="shared" si="89"/>
        <v>0</v>
      </c>
      <c r="U338" s="4">
        <f t="shared" si="95"/>
        <v>0</v>
      </c>
      <c r="V338" s="4">
        <f t="shared" si="88"/>
        <v>0</v>
      </c>
      <c r="W338" s="4">
        <f t="shared" si="94"/>
        <v>0</v>
      </c>
      <c r="X338" s="4">
        <f t="shared" si="93"/>
        <v>1</v>
      </c>
      <c r="Y338" s="6">
        <v>0.74719792850394495</v>
      </c>
      <c r="Z338">
        <v>67</v>
      </c>
      <c r="AA338" t="s">
        <v>2459</v>
      </c>
      <c r="AB338" t="s">
        <v>2460</v>
      </c>
      <c r="AC338">
        <v>1666560</v>
      </c>
      <c r="AD338">
        <v>1670120</v>
      </c>
      <c r="AE338">
        <v>1</v>
      </c>
      <c r="AF338" t="s">
        <v>2461</v>
      </c>
      <c r="AG338" t="s">
        <v>2462</v>
      </c>
      <c r="AH338" t="s">
        <v>2459</v>
      </c>
      <c r="AI338" t="s">
        <v>795</v>
      </c>
      <c r="AJ338" t="s">
        <v>2463</v>
      </c>
    </row>
    <row r="339" spans="1:36">
      <c r="A339" t="s">
        <v>2455</v>
      </c>
      <c r="B339" t="s">
        <v>2456</v>
      </c>
      <c r="C339">
        <v>1670054</v>
      </c>
      <c r="D339">
        <v>1671124</v>
      </c>
      <c r="E339">
        <v>-1</v>
      </c>
      <c r="F339" t="s">
        <v>356</v>
      </c>
      <c r="G339" t="s">
        <v>2457</v>
      </c>
      <c r="H339" t="s">
        <v>2458</v>
      </c>
      <c r="I339" t="s">
        <v>191</v>
      </c>
      <c r="J339">
        <v>237</v>
      </c>
      <c r="K339">
        <v>2260</v>
      </c>
      <c r="L339">
        <v>2261</v>
      </c>
      <c r="M339" s="6">
        <v>-3.7172405649441298E-3</v>
      </c>
      <c r="N339" s="4">
        <f t="shared" si="91"/>
        <v>0</v>
      </c>
      <c r="O339" s="4">
        <f t="shared" si="97"/>
        <v>0</v>
      </c>
      <c r="P339" s="4">
        <f t="shared" si="96"/>
        <v>0</v>
      </c>
      <c r="Q339" s="4">
        <f t="shared" si="98"/>
        <v>1</v>
      </c>
      <c r="R339" s="4">
        <f t="shared" si="86"/>
        <v>0</v>
      </c>
      <c r="S339" s="4">
        <f t="shared" si="92"/>
        <v>0</v>
      </c>
      <c r="T339" s="4">
        <f t="shared" si="89"/>
        <v>0</v>
      </c>
      <c r="U339" s="4">
        <f t="shared" si="95"/>
        <v>0</v>
      </c>
      <c r="V339" s="4">
        <f t="shared" si="88"/>
        <v>0</v>
      </c>
      <c r="W339" s="4">
        <f t="shared" si="94"/>
        <v>0</v>
      </c>
      <c r="X339" s="4">
        <f t="shared" si="93"/>
        <v>1</v>
      </c>
      <c r="Y339" s="6">
        <v>0.95161121289894701</v>
      </c>
      <c r="Z339">
        <v>985</v>
      </c>
      <c r="AA339" t="s">
        <v>2464</v>
      </c>
      <c r="AB339" t="s">
        <v>2465</v>
      </c>
      <c r="AC339">
        <v>1670140</v>
      </c>
      <c r="AD339">
        <v>1671129</v>
      </c>
      <c r="AE339">
        <v>1</v>
      </c>
      <c r="AF339" t="s">
        <v>2466</v>
      </c>
      <c r="AG339" t="s">
        <v>2467</v>
      </c>
      <c r="AH339" t="s">
        <v>2464</v>
      </c>
      <c r="AI339" t="s">
        <v>2468</v>
      </c>
      <c r="AJ339" t="s">
        <v>2469</v>
      </c>
    </row>
    <row r="340" spans="1:36">
      <c r="A340" t="s">
        <v>2470</v>
      </c>
      <c r="B340" t="s">
        <v>2471</v>
      </c>
      <c r="C340">
        <v>1319640</v>
      </c>
      <c r="D340">
        <v>1320569</v>
      </c>
      <c r="E340">
        <v>-1</v>
      </c>
      <c r="F340" t="s">
        <v>4293</v>
      </c>
      <c r="G340" t="s">
        <v>2472</v>
      </c>
      <c r="H340" t="s">
        <v>2473</v>
      </c>
      <c r="I340" t="s">
        <v>44</v>
      </c>
      <c r="J340">
        <v>238</v>
      </c>
      <c r="K340">
        <v>1760</v>
      </c>
      <c r="L340">
        <v>1761</v>
      </c>
      <c r="M340" s="6">
        <v>-0.110813865274572</v>
      </c>
      <c r="N340" s="4">
        <f t="shared" si="91"/>
        <v>0</v>
      </c>
      <c r="O340" s="4">
        <f t="shared" si="97"/>
        <v>1</v>
      </c>
      <c r="P340" s="4">
        <f t="shared" si="96"/>
        <v>0</v>
      </c>
      <c r="Q340" s="4">
        <f t="shared" si="98"/>
        <v>0</v>
      </c>
      <c r="R340" s="4">
        <f t="shared" si="86"/>
        <v>0</v>
      </c>
      <c r="S340" s="4">
        <f t="shared" si="92"/>
        <v>0</v>
      </c>
      <c r="T340" s="4">
        <f t="shared" ref="T340:T371" si="99">IF(I340="SigEF",1,0)</f>
        <v>0</v>
      </c>
      <c r="U340" s="4">
        <f t="shared" si="95"/>
        <v>0</v>
      </c>
      <c r="V340" s="4">
        <f t="shared" si="88"/>
        <v>0</v>
      </c>
      <c r="W340" s="4">
        <f t="shared" si="94"/>
        <v>0</v>
      </c>
      <c r="X340" s="4">
        <f t="shared" si="93"/>
        <v>1</v>
      </c>
      <c r="Y340" s="6">
        <v>6.9583647865142206E-2</v>
      </c>
      <c r="Z340">
        <v>837</v>
      </c>
      <c r="AA340" t="s">
        <v>2474</v>
      </c>
      <c r="AB340" t="s">
        <v>2475</v>
      </c>
      <c r="AC340">
        <v>1319690</v>
      </c>
      <c r="AD340">
        <v>1320526</v>
      </c>
      <c r="AE340">
        <v>1</v>
      </c>
      <c r="AF340" t="s">
        <v>2476</v>
      </c>
      <c r="AG340" t="s">
        <v>2477</v>
      </c>
      <c r="AH340" t="s">
        <v>2474</v>
      </c>
      <c r="AI340" t="s">
        <v>593</v>
      </c>
      <c r="AJ340" t="s">
        <v>2478</v>
      </c>
    </row>
    <row r="341" spans="1:36">
      <c r="A341" t="s">
        <v>2479</v>
      </c>
      <c r="B341" t="s">
        <v>2480</v>
      </c>
      <c r="C341">
        <v>1446289</v>
      </c>
      <c r="D341">
        <v>1447115</v>
      </c>
      <c r="E341">
        <v>-1</v>
      </c>
      <c r="F341" t="s">
        <v>4299</v>
      </c>
      <c r="G341" t="s">
        <v>2481</v>
      </c>
      <c r="H341" t="s">
        <v>2482</v>
      </c>
      <c r="I341" t="s">
        <v>44</v>
      </c>
      <c r="J341">
        <v>239</v>
      </c>
      <c r="K341">
        <v>1951</v>
      </c>
      <c r="L341">
        <v>1952</v>
      </c>
      <c r="M341" s="6">
        <v>0.170402182980955</v>
      </c>
      <c r="N341" s="4">
        <f t="shared" si="91"/>
        <v>1</v>
      </c>
      <c r="O341" s="4">
        <f t="shared" si="97"/>
        <v>1</v>
      </c>
      <c r="P341" s="4">
        <f t="shared" si="96"/>
        <v>0</v>
      </c>
      <c r="Q341" s="4">
        <f t="shared" si="98"/>
        <v>0</v>
      </c>
      <c r="R341" s="4">
        <f t="shared" si="86"/>
        <v>0</v>
      </c>
      <c r="S341" s="4">
        <f t="shared" si="92"/>
        <v>0</v>
      </c>
      <c r="T341" s="4">
        <f t="shared" si="99"/>
        <v>0</v>
      </c>
      <c r="U341" s="4">
        <f t="shared" si="95"/>
        <v>0</v>
      </c>
      <c r="V341" s="4">
        <f t="shared" si="88"/>
        <v>0</v>
      </c>
      <c r="W341" s="4">
        <f t="shared" si="94"/>
        <v>0</v>
      </c>
      <c r="X341" s="4">
        <f t="shared" si="93"/>
        <v>1</v>
      </c>
      <c r="Y341" s="6">
        <v>5.0737657014055101E-3</v>
      </c>
      <c r="Z341">
        <v>252</v>
      </c>
      <c r="AA341" t="s">
        <v>2487</v>
      </c>
      <c r="AB341" t="s">
        <v>2488</v>
      </c>
      <c r="AC341">
        <v>1446317</v>
      </c>
      <c r="AD341">
        <v>1446568</v>
      </c>
      <c r="AE341">
        <v>1</v>
      </c>
      <c r="AF341" t="s">
        <v>2489</v>
      </c>
      <c r="AG341" t="s">
        <v>2490</v>
      </c>
      <c r="AH341" t="s">
        <v>2487</v>
      </c>
      <c r="AI341" t="s">
        <v>27</v>
      </c>
      <c r="AJ341" t="s">
        <v>28</v>
      </c>
    </row>
    <row r="342" spans="1:36">
      <c r="A342" t="s">
        <v>2479</v>
      </c>
      <c r="B342" t="s">
        <v>2480</v>
      </c>
      <c r="C342">
        <v>1446289</v>
      </c>
      <c r="D342">
        <v>1447115</v>
      </c>
      <c r="E342">
        <v>-1</v>
      </c>
      <c r="F342" t="s">
        <v>4299</v>
      </c>
      <c r="G342" t="s">
        <v>2481</v>
      </c>
      <c r="H342" t="s">
        <v>2482</v>
      </c>
      <c r="I342" t="s">
        <v>44</v>
      </c>
      <c r="J342">
        <v>239</v>
      </c>
      <c r="K342">
        <v>1951</v>
      </c>
      <c r="L342">
        <v>1950</v>
      </c>
      <c r="M342" s="6">
        <v>9.3933307390607804E-2</v>
      </c>
      <c r="N342" s="4">
        <f t="shared" si="91"/>
        <v>1</v>
      </c>
      <c r="O342" s="4">
        <f t="shared" si="97"/>
        <v>1</v>
      </c>
      <c r="P342" s="4">
        <f t="shared" si="96"/>
        <v>0</v>
      </c>
      <c r="Q342" s="4">
        <f t="shared" si="98"/>
        <v>0</v>
      </c>
      <c r="R342" s="4">
        <f t="shared" si="86"/>
        <v>0</v>
      </c>
      <c r="S342" s="4">
        <f t="shared" si="92"/>
        <v>0</v>
      </c>
      <c r="T342" s="4">
        <f t="shared" si="99"/>
        <v>0</v>
      </c>
      <c r="U342" s="4">
        <f t="shared" si="95"/>
        <v>0</v>
      </c>
      <c r="V342" s="4">
        <f t="shared" si="88"/>
        <v>0</v>
      </c>
      <c r="W342" s="4">
        <f t="shared" si="94"/>
        <v>0</v>
      </c>
      <c r="X342" s="4">
        <f t="shared" si="93"/>
        <v>1</v>
      </c>
      <c r="Y342" s="6">
        <v>0.12433094845388599</v>
      </c>
      <c r="Z342">
        <v>48</v>
      </c>
      <c r="AA342" t="s">
        <v>2483</v>
      </c>
      <c r="AB342" t="s">
        <v>2484</v>
      </c>
      <c r="AC342">
        <v>1445638</v>
      </c>
      <c r="AD342">
        <v>1446336</v>
      </c>
      <c r="AE342">
        <v>1</v>
      </c>
      <c r="AF342" t="s">
        <v>2485</v>
      </c>
      <c r="AG342" t="s">
        <v>2486</v>
      </c>
      <c r="AH342" t="s">
        <v>2483</v>
      </c>
      <c r="AI342" t="s">
        <v>1722</v>
      </c>
      <c r="AJ342" t="s">
        <v>1723</v>
      </c>
    </row>
    <row r="343" spans="1:36">
      <c r="A343" t="s">
        <v>2491</v>
      </c>
      <c r="B343" t="s">
        <v>2492</v>
      </c>
      <c r="C343">
        <v>2156121</v>
      </c>
      <c r="D343">
        <v>2156756</v>
      </c>
      <c r="E343">
        <v>-1</v>
      </c>
      <c r="F343" t="s">
        <v>41</v>
      </c>
      <c r="G343" t="s">
        <v>2493</v>
      </c>
      <c r="H343" t="s">
        <v>2494</v>
      </c>
      <c r="I343" t="s">
        <v>2081</v>
      </c>
      <c r="J343">
        <v>240</v>
      </c>
      <c r="K343">
        <v>2862</v>
      </c>
      <c r="L343">
        <v>2863</v>
      </c>
      <c r="M343" s="6">
        <v>-0.108096030120516</v>
      </c>
      <c r="N343" s="4">
        <f t="shared" si="91"/>
        <v>0</v>
      </c>
      <c r="O343" s="4">
        <v>1</v>
      </c>
      <c r="P343" s="4">
        <f t="shared" si="96"/>
        <v>0</v>
      </c>
      <c r="Q343" s="4">
        <f t="shared" si="98"/>
        <v>0</v>
      </c>
      <c r="R343" s="4">
        <f t="shared" si="86"/>
        <v>0</v>
      </c>
      <c r="S343" s="4">
        <f t="shared" si="92"/>
        <v>0</v>
      </c>
      <c r="T343" s="4">
        <f t="shared" si="99"/>
        <v>0</v>
      </c>
      <c r="U343" s="4">
        <f t="shared" si="95"/>
        <v>0</v>
      </c>
      <c r="V343" s="4">
        <f t="shared" si="88"/>
        <v>0</v>
      </c>
      <c r="W343" s="4">
        <f t="shared" si="94"/>
        <v>0</v>
      </c>
      <c r="X343" s="4">
        <f t="shared" si="93"/>
        <v>1</v>
      </c>
      <c r="Y343" s="6">
        <v>7.6753796805935304E-2</v>
      </c>
      <c r="Z343">
        <v>219</v>
      </c>
      <c r="AA343" t="s">
        <v>2495</v>
      </c>
      <c r="AB343" t="s">
        <v>2496</v>
      </c>
      <c r="AC343">
        <v>2156239</v>
      </c>
      <c r="AD343">
        <v>2156457</v>
      </c>
      <c r="AE343">
        <v>1</v>
      </c>
      <c r="AF343" t="s">
        <v>2497</v>
      </c>
      <c r="AG343" t="s">
        <v>2498</v>
      </c>
      <c r="AH343" t="s">
        <v>2495</v>
      </c>
      <c r="AI343" t="s">
        <v>2499</v>
      </c>
      <c r="AJ343" t="s">
        <v>4303</v>
      </c>
    </row>
    <row r="344" spans="1:36">
      <c r="A344" t="s">
        <v>2500</v>
      </c>
      <c r="B344" t="s">
        <v>2501</v>
      </c>
      <c r="C344">
        <v>2169677</v>
      </c>
      <c r="D344">
        <v>2170029</v>
      </c>
      <c r="E344">
        <v>-1</v>
      </c>
      <c r="F344" t="s">
        <v>41</v>
      </c>
      <c r="G344" t="s">
        <v>2502</v>
      </c>
      <c r="H344" t="s">
        <v>2503</v>
      </c>
      <c r="I344" t="s">
        <v>69</v>
      </c>
      <c r="J344">
        <v>241</v>
      </c>
      <c r="K344">
        <v>2894</v>
      </c>
      <c r="L344">
        <v>2895</v>
      </c>
      <c r="M344" s="6">
        <v>-6.2651818218868602E-2</v>
      </c>
      <c r="N344" s="4">
        <f t="shared" si="91"/>
        <v>0</v>
      </c>
      <c r="O344" s="4">
        <v>1</v>
      </c>
      <c r="P344" s="4">
        <f t="shared" si="96"/>
        <v>0</v>
      </c>
      <c r="Q344" s="4">
        <f t="shared" si="98"/>
        <v>0</v>
      </c>
      <c r="R344" s="4">
        <f t="shared" si="86"/>
        <v>0</v>
      </c>
      <c r="S344" s="4">
        <f t="shared" si="92"/>
        <v>0</v>
      </c>
      <c r="T344" s="4">
        <f t="shared" si="99"/>
        <v>0</v>
      </c>
      <c r="U344" s="4">
        <f t="shared" si="95"/>
        <v>0</v>
      </c>
      <c r="V344" s="4">
        <f t="shared" si="88"/>
        <v>0</v>
      </c>
      <c r="W344" s="4">
        <f t="shared" si="94"/>
        <v>0</v>
      </c>
      <c r="X344" s="4">
        <f t="shared" si="93"/>
        <v>1</v>
      </c>
      <c r="Y344" s="6">
        <v>0.305935815937603</v>
      </c>
      <c r="Z344">
        <v>120</v>
      </c>
      <c r="AA344" t="s">
        <v>2504</v>
      </c>
      <c r="AB344" t="s">
        <v>2505</v>
      </c>
      <c r="AC344">
        <v>2169807</v>
      </c>
      <c r="AD344">
        <v>2169926</v>
      </c>
      <c r="AE344">
        <v>1</v>
      </c>
      <c r="AF344" t="s">
        <v>2506</v>
      </c>
      <c r="AG344" t="s">
        <v>2507</v>
      </c>
      <c r="AH344" t="s">
        <v>2504</v>
      </c>
      <c r="AI344" t="s">
        <v>38</v>
      </c>
      <c r="AJ344" t="s">
        <v>4302</v>
      </c>
    </row>
    <row r="345" spans="1:36">
      <c r="A345" t="s">
        <v>2508</v>
      </c>
      <c r="B345" t="s">
        <v>2509</v>
      </c>
      <c r="C345">
        <v>2193662</v>
      </c>
      <c r="D345">
        <v>2194052</v>
      </c>
      <c r="E345">
        <v>-1</v>
      </c>
      <c r="F345" t="s">
        <v>41</v>
      </c>
      <c r="G345" t="s">
        <v>2510</v>
      </c>
      <c r="H345" t="s">
        <v>2511</v>
      </c>
      <c r="I345" t="s">
        <v>44</v>
      </c>
      <c r="J345">
        <v>242</v>
      </c>
      <c r="K345">
        <v>2932</v>
      </c>
      <c r="L345">
        <v>2933</v>
      </c>
      <c r="M345" s="6">
        <v>0.51470701789308004</v>
      </c>
      <c r="N345" s="4">
        <f t="shared" si="91"/>
        <v>1</v>
      </c>
      <c r="O345" s="4">
        <f t="shared" ref="O345:O357" si="100">IF(I345="SigA",1,0)</f>
        <v>1</v>
      </c>
      <c r="P345" s="4">
        <f t="shared" si="96"/>
        <v>0</v>
      </c>
      <c r="Q345" s="4">
        <f t="shared" si="98"/>
        <v>0</v>
      </c>
      <c r="R345" s="4">
        <f t="shared" si="86"/>
        <v>0</v>
      </c>
      <c r="S345" s="4">
        <f t="shared" si="92"/>
        <v>0</v>
      </c>
      <c r="T345" s="4">
        <f t="shared" si="99"/>
        <v>0</v>
      </c>
      <c r="U345" s="4">
        <f t="shared" si="95"/>
        <v>0</v>
      </c>
      <c r="V345" s="4">
        <f t="shared" si="88"/>
        <v>0</v>
      </c>
      <c r="W345" s="4">
        <f t="shared" si="94"/>
        <v>0</v>
      </c>
      <c r="X345" s="4">
        <f t="shared" si="93"/>
        <v>1</v>
      </c>
      <c r="Y345" s="7">
        <v>1.34201004330458E-19</v>
      </c>
      <c r="Z345">
        <v>150</v>
      </c>
      <c r="AA345" t="s">
        <v>2512</v>
      </c>
      <c r="AB345" t="s">
        <v>2513</v>
      </c>
      <c r="AC345">
        <v>2193827</v>
      </c>
      <c r="AD345">
        <v>2193976</v>
      </c>
      <c r="AE345">
        <v>1</v>
      </c>
      <c r="AF345" t="s">
        <v>2514</v>
      </c>
      <c r="AG345" t="s">
        <v>2515</v>
      </c>
      <c r="AH345" t="s">
        <v>2512</v>
      </c>
      <c r="AI345" t="s">
        <v>38</v>
      </c>
      <c r="AJ345" t="s">
        <v>4302</v>
      </c>
    </row>
    <row r="346" spans="1:36">
      <c r="A346" t="s">
        <v>2516</v>
      </c>
      <c r="B346" t="s">
        <v>2517</v>
      </c>
      <c r="C346">
        <v>2152853</v>
      </c>
      <c r="D346">
        <v>2153170</v>
      </c>
      <c r="E346">
        <v>-1</v>
      </c>
      <c r="F346" t="s">
        <v>41</v>
      </c>
      <c r="G346" t="s">
        <v>2518</v>
      </c>
      <c r="H346" t="s">
        <v>2519</v>
      </c>
      <c r="I346" t="s">
        <v>1325</v>
      </c>
      <c r="J346">
        <v>243</v>
      </c>
      <c r="K346">
        <v>2849</v>
      </c>
      <c r="L346">
        <v>2850</v>
      </c>
      <c r="M346" s="6">
        <v>1.4758343618484001E-3</v>
      </c>
      <c r="N346" s="4">
        <f t="shared" si="91"/>
        <v>1</v>
      </c>
      <c r="O346" s="4">
        <f t="shared" si="100"/>
        <v>0</v>
      </c>
      <c r="P346" s="4">
        <f t="shared" si="96"/>
        <v>0</v>
      </c>
      <c r="Q346" s="4">
        <f t="shared" si="98"/>
        <v>0</v>
      </c>
      <c r="R346" s="4">
        <f t="shared" si="86"/>
        <v>0</v>
      </c>
      <c r="S346" s="4">
        <f t="shared" si="92"/>
        <v>0</v>
      </c>
      <c r="T346" s="4">
        <f t="shared" si="99"/>
        <v>0</v>
      </c>
      <c r="U346" s="4">
        <f t="shared" si="95"/>
        <v>0</v>
      </c>
      <c r="V346" s="4">
        <f t="shared" si="88"/>
        <v>0</v>
      </c>
      <c r="W346" s="4">
        <f t="shared" si="94"/>
        <v>0</v>
      </c>
      <c r="X346" s="4">
        <f t="shared" si="93"/>
        <v>0</v>
      </c>
      <c r="Y346" s="6">
        <v>0.98077860555151197</v>
      </c>
      <c r="Z346">
        <v>243</v>
      </c>
      <c r="AA346" t="s">
        <v>2520</v>
      </c>
      <c r="AB346" t="s">
        <v>2521</v>
      </c>
      <c r="AC346">
        <v>2152927</v>
      </c>
      <c r="AD346">
        <v>2153169</v>
      </c>
      <c r="AE346">
        <v>1</v>
      </c>
      <c r="AF346" t="s">
        <v>2522</v>
      </c>
      <c r="AG346" t="s">
        <v>2523</v>
      </c>
      <c r="AH346" t="s">
        <v>2520</v>
      </c>
      <c r="AI346" t="s">
        <v>38</v>
      </c>
      <c r="AJ346" t="s">
        <v>4302</v>
      </c>
    </row>
    <row r="347" spans="1:36">
      <c r="A347" t="s">
        <v>2524</v>
      </c>
      <c r="B347" t="s">
        <v>2525</v>
      </c>
      <c r="C347">
        <v>2191556</v>
      </c>
      <c r="D347">
        <v>2193247</v>
      </c>
      <c r="E347">
        <v>-1</v>
      </c>
      <c r="F347" t="s">
        <v>41</v>
      </c>
      <c r="G347" t="s">
        <v>2526</v>
      </c>
      <c r="H347" t="s">
        <v>2527</v>
      </c>
      <c r="I347" t="s">
        <v>44</v>
      </c>
      <c r="J347">
        <v>244</v>
      </c>
      <c r="K347">
        <v>2929</v>
      </c>
      <c r="L347">
        <v>2930</v>
      </c>
      <c r="M347" s="6">
        <v>0.21259997714880699</v>
      </c>
      <c r="N347" s="4">
        <f t="shared" si="91"/>
        <v>1</v>
      </c>
      <c r="O347" s="4">
        <f t="shared" si="100"/>
        <v>1</v>
      </c>
      <c r="P347" s="4">
        <f t="shared" si="96"/>
        <v>0</v>
      </c>
      <c r="Q347" s="4">
        <f t="shared" si="98"/>
        <v>0</v>
      </c>
      <c r="R347" s="4">
        <f t="shared" si="86"/>
        <v>0</v>
      </c>
      <c r="S347" s="4">
        <f t="shared" si="92"/>
        <v>0</v>
      </c>
      <c r="T347" s="4">
        <f t="shared" si="99"/>
        <v>0</v>
      </c>
      <c r="U347" s="4">
        <f t="shared" si="95"/>
        <v>0</v>
      </c>
      <c r="V347" s="4">
        <f t="shared" si="88"/>
        <v>0</v>
      </c>
      <c r="W347" s="4">
        <f t="shared" si="94"/>
        <v>0</v>
      </c>
      <c r="X347" s="4">
        <f t="shared" si="93"/>
        <v>1</v>
      </c>
      <c r="Y347" s="6">
        <v>4.4662342349332401E-4</v>
      </c>
      <c r="Z347">
        <v>813</v>
      </c>
      <c r="AA347" t="s">
        <v>2528</v>
      </c>
      <c r="AB347" t="s">
        <v>2529</v>
      </c>
      <c r="AC347">
        <v>2192370</v>
      </c>
      <c r="AD347">
        <v>2193182</v>
      </c>
      <c r="AE347">
        <v>1</v>
      </c>
      <c r="AF347" t="s">
        <v>2530</v>
      </c>
      <c r="AG347" t="s">
        <v>2531</v>
      </c>
      <c r="AH347" t="s">
        <v>2528</v>
      </c>
      <c r="AI347" t="s">
        <v>2532</v>
      </c>
      <c r="AJ347" t="s">
        <v>4304</v>
      </c>
    </row>
    <row r="348" spans="1:36">
      <c r="A348" t="s">
        <v>2533</v>
      </c>
      <c r="B348" t="s">
        <v>2534</v>
      </c>
      <c r="C348">
        <v>2195060</v>
      </c>
      <c r="D348">
        <v>2195563</v>
      </c>
      <c r="E348">
        <v>-1</v>
      </c>
      <c r="F348" t="s">
        <v>41</v>
      </c>
      <c r="G348" t="s">
        <v>2535</v>
      </c>
      <c r="H348" t="s">
        <v>2536</v>
      </c>
      <c r="I348" t="s">
        <v>44</v>
      </c>
      <c r="J348">
        <v>245</v>
      </c>
      <c r="K348">
        <v>2937</v>
      </c>
      <c r="L348">
        <v>2938</v>
      </c>
      <c r="M348" s="6">
        <v>-0.184649357411418</v>
      </c>
      <c r="N348" s="4">
        <f t="shared" si="91"/>
        <v>0</v>
      </c>
      <c r="O348" s="4">
        <f t="shared" si="100"/>
        <v>1</v>
      </c>
      <c r="P348" s="4">
        <f t="shared" si="96"/>
        <v>0</v>
      </c>
      <c r="Q348" s="4">
        <f t="shared" si="98"/>
        <v>0</v>
      </c>
      <c r="R348" s="4">
        <f t="shared" si="86"/>
        <v>0</v>
      </c>
      <c r="S348" s="4">
        <f t="shared" si="92"/>
        <v>0</v>
      </c>
      <c r="T348" s="4">
        <f t="shared" si="99"/>
        <v>0</v>
      </c>
      <c r="U348" s="4">
        <f t="shared" si="95"/>
        <v>0</v>
      </c>
      <c r="V348" s="4">
        <f t="shared" si="88"/>
        <v>0</v>
      </c>
      <c r="W348" s="4">
        <f t="shared" si="94"/>
        <v>0</v>
      </c>
      <c r="X348" s="4">
        <f t="shared" si="93"/>
        <v>1</v>
      </c>
      <c r="Y348" s="6">
        <v>2.3613896082124498E-3</v>
      </c>
      <c r="Z348">
        <v>375</v>
      </c>
      <c r="AA348" t="s">
        <v>2537</v>
      </c>
      <c r="AB348" t="s">
        <v>2538</v>
      </c>
      <c r="AC348">
        <v>2195173</v>
      </c>
      <c r="AD348">
        <v>2195547</v>
      </c>
      <c r="AE348">
        <v>1</v>
      </c>
      <c r="AF348" t="s">
        <v>2539</v>
      </c>
      <c r="AG348" t="s">
        <v>2540</v>
      </c>
      <c r="AH348" t="s">
        <v>2537</v>
      </c>
      <c r="AI348" t="s">
        <v>38</v>
      </c>
      <c r="AJ348" t="s">
        <v>4302</v>
      </c>
    </row>
    <row r="349" spans="1:36">
      <c r="A349" t="s">
        <v>2541</v>
      </c>
      <c r="B349" t="s">
        <v>2542</v>
      </c>
      <c r="C349">
        <v>1356775</v>
      </c>
      <c r="D349">
        <v>1357416</v>
      </c>
      <c r="E349">
        <v>-1</v>
      </c>
      <c r="F349" t="s">
        <v>356</v>
      </c>
      <c r="G349" t="s">
        <v>2543</v>
      </c>
      <c r="H349" t="s">
        <v>2544</v>
      </c>
      <c r="I349" t="s">
        <v>186</v>
      </c>
      <c r="J349">
        <v>246</v>
      </c>
      <c r="K349">
        <v>1814</v>
      </c>
      <c r="L349">
        <v>1813</v>
      </c>
      <c r="M349" s="6">
        <v>9.6017422892053297E-4</v>
      </c>
      <c r="N349" s="4">
        <f t="shared" si="91"/>
        <v>1</v>
      </c>
      <c r="O349" s="4">
        <f t="shared" si="100"/>
        <v>0</v>
      </c>
      <c r="P349" s="4">
        <f t="shared" si="96"/>
        <v>0</v>
      </c>
      <c r="Q349" s="4">
        <f t="shared" si="98"/>
        <v>0</v>
      </c>
      <c r="R349" s="4">
        <f t="shared" si="86"/>
        <v>0</v>
      </c>
      <c r="S349" s="4">
        <f t="shared" si="92"/>
        <v>0</v>
      </c>
      <c r="T349" s="4">
        <f t="shared" si="99"/>
        <v>0</v>
      </c>
      <c r="U349" s="4">
        <f t="shared" si="95"/>
        <v>0</v>
      </c>
      <c r="V349" s="4">
        <f t="shared" si="88"/>
        <v>0</v>
      </c>
      <c r="W349" s="4">
        <f t="shared" si="94"/>
        <v>1</v>
      </c>
      <c r="X349" s="4">
        <f t="shared" si="93"/>
        <v>1</v>
      </c>
      <c r="Y349" s="6">
        <v>0.98749391396644504</v>
      </c>
      <c r="Z349">
        <v>642</v>
      </c>
      <c r="AA349" t="s">
        <v>2545</v>
      </c>
      <c r="AB349" t="s">
        <v>2546</v>
      </c>
      <c r="AC349">
        <v>1356447</v>
      </c>
      <c r="AD349">
        <v>1357418</v>
      </c>
      <c r="AE349">
        <v>1</v>
      </c>
      <c r="AF349" t="s">
        <v>2547</v>
      </c>
      <c r="AG349" t="s">
        <v>2548</v>
      </c>
      <c r="AH349" t="s">
        <v>2545</v>
      </c>
      <c r="AI349" t="s">
        <v>268</v>
      </c>
      <c r="AJ349" t="s">
        <v>269</v>
      </c>
    </row>
    <row r="350" spans="1:36">
      <c r="A350" t="s">
        <v>2549</v>
      </c>
      <c r="B350" t="s">
        <v>2550</v>
      </c>
      <c r="C350">
        <v>3385699</v>
      </c>
      <c r="D350">
        <v>3386762</v>
      </c>
      <c r="E350">
        <v>-1</v>
      </c>
      <c r="F350" t="s">
        <v>105</v>
      </c>
      <c r="G350" t="s">
        <v>2551</v>
      </c>
      <c r="H350" t="s">
        <v>2552</v>
      </c>
      <c r="J350">
        <v>247</v>
      </c>
      <c r="K350">
        <v>4720</v>
      </c>
      <c r="L350">
        <v>4722</v>
      </c>
      <c r="M350" s="6">
        <v>0.156257673688103</v>
      </c>
      <c r="N350" s="4">
        <f t="shared" si="91"/>
        <v>1</v>
      </c>
      <c r="O350" s="4">
        <f t="shared" si="100"/>
        <v>0</v>
      </c>
      <c r="P350" s="4">
        <f t="shared" si="96"/>
        <v>0</v>
      </c>
      <c r="Q350" s="4">
        <f t="shared" si="98"/>
        <v>0</v>
      </c>
      <c r="R350" s="4">
        <f t="shared" si="86"/>
        <v>0</v>
      </c>
      <c r="S350" s="4">
        <f t="shared" si="92"/>
        <v>0</v>
      </c>
      <c r="T350" s="4">
        <f t="shared" si="99"/>
        <v>0</v>
      </c>
      <c r="U350" s="4">
        <f t="shared" si="95"/>
        <v>0</v>
      </c>
      <c r="V350" s="4">
        <f t="shared" si="88"/>
        <v>0</v>
      </c>
      <c r="W350" s="4">
        <f t="shared" si="94"/>
        <v>0</v>
      </c>
      <c r="X350" s="4">
        <f t="shared" si="93"/>
        <v>0</v>
      </c>
      <c r="Y350" s="6">
        <v>1.0268114869337999E-2</v>
      </c>
      <c r="Z350">
        <v>365</v>
      </c>
      <c r="AA350" t="s">
        <v>2559</v>
      </c>
      <c r="AB350" t="s">
        <v>2560</v>
      </c>
      <c r="AC350">
        <v>3386398</v>
      </c>
      <c r="AD350">
        <v>3387753</v>
      </c>
      <c r="AE350">
        <v>1</v>
      </c>
      <c r="AF350" t="s">
        <v>2561</v>
      </c>
      <c r="AG350" t="s">
        <v>2562</v>
      </c>
      <c r="AH350" t="s">
        <v>2559</v>
      </c>
      <c r="AI350" t="s">
        <v>2563</v>
      </c>
      <c r="AJ350" t="s">
        <v>2564</v>
      </c>
    </row>
    <row r="351" spans="1:36">
      <c r="A351" t="s">
        <v>2549</v>
      </c>
      <c r="B351" t="s">
        <v>2550</v>
      </c>
      <c r="C351">
        <v>3385699</v>
      </c>
      <c r="D351">
        <v>3386762</v>
      </c>
      <c r="E351">
        <v>-1</v>
      </c>
      <c r="F351" t="s">
        <v>105</v>
      </c>
      <c r="G351" t="s">
        <v>2551</v>
      </c>
      <c r="H351" t="s">
        <v>2552</v>
      </c>
      <c r="J351">
        <v>247</v>
      </c>
      <c r="K351">
        <v>4720</v>
      </c>
      <c r="L351">
        <v>4721</v>
      </c>
      <c r="M351" s="6">
        <v>0.115381389160342</v>
      </c>
      <c r="N351" s="4">
        <f t="shared" si="91"/>
        <v>1</v>
      </c>
      <c r="O351" s="4">
        <f t="shared" si="100"/>
        <v>0</v>
      </c>
      <c r="P351" s="4">
        <f t="shared" si="96"/>
        <v>0</v>
      </c>
      <c r="Q351" s="4">
        <f t="shared" si="98"/>
        <v>0</v>
      </c>
      <c r="R351" s="4">
        <f t="shared" si="86"/>
        <v>0</v>
      </c>
      <c r="S351" s="4">
        <f t="shared" si="92"/>
        <v>0</v>
      </c>
      <c r="T351" s="4">
        <f t="shared" si="99"/>
        <v>0</v>
      </c>
      <c r="U351" s="4">
        <f t="shared" si="95"/>
        <v>0</v>
      </c>
      <c r="V351" s="4">
        <f t="shared" si="88"/>
        <v>0</v>
      </c>
      <c r="W351" s="4">
        <f t="shared" si="94"/>
        <v>0</v>
      </c>
      <c r="X351" s="4">
        <f t="shared" si="93"/>
        <v>0</v>
      </c>
      <c r="Y351" s="6">
        <v>5.8771399190004799E-2</v>
      </c>
      <c r="Z351">
        <v>678</v>
      </c>
      <c r="AA351" t="s">
        <v>2553</v>
      </c>
      <c r="AB351" t="s">
        <v>2554</v>
      </c>
      <c r="AC351">
        <v>3385724</v>
      </c>
      <c r="AD351">
        <v>3386401</v>
      </c>
      <c r="AE351">
        <v>1</v>
      </c>
      <c r="AF351" t="s">
        <v>2555</v>
      </c>
      <c r="AG351" t="s">
        <v>2556</v>
      </c>
      <c r="AH351" t="s">
        <v>2553</v>
      </c>
      <c r="AI351" t="s">
        <v>2557</v>
      </c>
      <c r="AJ351" t="s">
        <v>2558</v>
      </c>
    </row>
    <row r="352" spans="1:36">
      <c r="A352" t="s">
        <v>2565</v>
      </c>
      <c r="B352" t="s">
        <v>2566</v>
      </c>
      <c r="C352">
        <v>2412975</v>
      </c>
      <c r="D352">
        <v>2413587</v>
      </c>
      <c r="E352">
        <v>1</v>
      </c>
      <c r="F352" t="s">
        <v>163</v>
      </c>
      <c r="G352" t="s">
        <v>2567</v>
      </c>
      <c r="H352" t="s">
        <v>2568</v>
      </c>
      <c r="J352">
        <v>248</v>
      </c>
      <c r="K352">
        <v>3298</v>
      </c>
      <c r="L352">
        <v>3299</v>
      </c>
      <c r="M352" s="6">
        <v>0.109644564771989</v>
      </c>
      <c r="N352" s="4">
        <f t="shared" si="91"/>
        <v>1</v>
      </c>
      <c r="O352" s="4">
        <f t="shared" si="100"/>
        <v>0</v>
      </c>
      <c r="P352" s="4">
        <f t="shared" si="96"/>
        <v>0</v>
      </c>
      <c r="Q352" s="4">
        <f t="shared" si="98"/>
        <v>0</v>
      </c>
      <c r="R352" s="4">
        <f t="shared" si="86"/>
        <v>0</v>
      </c>
      <c r="S352" s="4">
        <f t="shared" si="92"/>
        <v>0</v>
      </c>
      <c r="T352" s="4">
        <f t="shared" si="99"/>
        <v>0</v>
      </c>
      <c r="U352" s="4">
        <f t="shared" si="95"/>
        <v>0</v>
      </c>
      <c r="V352" s="4">
        <f t="shared" si="88"/>
        <v>0</v>
      </c>
      <c r="W352" s="4">
        <f t="shared" si="94"/>
        <v>0</v>
      </c>
      <c r="X352" s="4">
        <f t="shared" si="93"/>
        <v>0</v>
      </c>
      <c r="Y352" s="6">
        <v>7.2598459079986799E-2</v>
      </c>
      <c r="Z352">
        <v>3</v>
      </c>
      <c r="AA352" t="s">
        <v>2573</v>
      </c>
      <c r="AB352" t="s">
        <v>2574</v>
      </c>
      <c r="AC352">
        <v>2413585</v>
      </c>
      <c r="AD352">
        <v>2414691</v>
      </c>
      <c r="AE352">
        <v>-1</v>
      </c>
      <c r="AF352" t="s">
        <v>2575</v>
      </c>
      <c r="AG352" t="s">
        <v>2576</v>
      </c>
      <c r="AH352" t="s">
        <v>2573</v>
      </c>
      <c r="AI352" t="s">
        <v>880</v>
      </c>
      <c r="AJ352" t="s">
        <v>2577</v>
      </c>
    </row>
    <row r="353" spans="1:36">
      <c r="A353" t="s">
        <v>2565</v>
      </c>
      <c r="B353" t="s">
        <v>2566</v>
      </c>
      <c r="C353">
        <v>2412975</v>
      </c>
      <c r="D353">
        <v>2413587</v>
      </c>
      <c r="E353">
        <v>1</v>
      </c>
      <c r="F353" t="s">
        <v>163</v>
      </c>
      <c r="G353" t="s">
        <v>2567</v>
      </c>
      <c r="H353" t="s">
        <v>2568</v>
      </c>
      <c r="J353">
        <v>248</v>
      </c>
      <c r="K353">
        <v>3298</v>
      </c>
      <c r="L353">
        <v>3297</v>
      </c>
      <c r="M353" s="6">
        <v>4.7354591214804703E-2</v>
      </c>
      <c r="N353" s="4">
        <f t="shared" si="91"/>
        <v>1</v>
      </c>
      <c r="O353" s="4">
        <f t="shared" si="100"/>
        <v>0</v>
      </c>
      <c r="P353" s="4">
        <f t="shared" si="96"/>
        <v>0</v>
      </c>
      <c r="Q353" s="4">
        <f t="shared" si="98"/>
        <v>0</v>
      </c>
      <c r="R353" s="4">
        <f t="shared" si="86"/>
        <v>0</v>
      </c>
      <c r="S353" s="4">
        <f t="shared" si="92"/>
        <v>0</v>
      </c>
      <c r="T353" s="4">
        <f t="shared" si="99"/>
        <v>0</v>
      </c>
      <c r="U353" s="4">
        <f t="shared" si="95"/>
        <v>0</v>
      </c>
      <c r="V353" s="4">
        <f t="shared" si="88"/>
        <v>0</v>
      </c>
      <c r="W353" s="4">
        <f t="shared" si="94"/>
        <v>0</v>
      </c>
      <c r="X353" s="4">
        <f t="shared" si="93"/>
        <v>0</v>
      </c>
      <c r="Y353" s="6">
        <v>0.43923228325072</v>
      </c>
      <c r="Z353">
        <v>499</v>
      </c>
      <c r="AA353" t="s">
        <v>2569</v>
      </c>
      <c r="AB353" t="s">
        <v>2570</v>
      </c>
      <c r="AC353">
        <v>2412706</v>
      </c>
      <c r="AD353">
        <v>2413473</v>
      </c>
      <c r="AE353">
        <v>-1</v>
      </c>
      <c r="AF353" t="s">
        <v>2571</v>
      </c>
      <c r="AG353" t="s">
        <v>2572</v>
      </c>
      <c r="AH353" t="s">
        <v>2569</v>
      </c>
      <c r="AI353" t="s">
        <v>568</v>
      </c>
      <c r="AJ353" t="s">
        <v>569</v>
      </c>
    </row>
    <row r="354" spans="1:36">
      <c r="A354" t="s">
        <v>2578</v>
      </c>
      <c r="B354" t="s">
        <v>2579</v>
      </c>
      <c r="C354">
        <v>2021232</v>
      </c>
      <c r="D354">
        <v>2021971</v>
      </c>
      <c r="E354">
        <v>1</v>
      </c>
      <c r="F354" t="s">
        <v>356</v>
      </c>
      <c r="G354" t="s">
        <v>2580</v>
      </c>
      <c r="H354" t="s">
        <v>2581</v>
      </c>
      <c r="I354" t="s">
        <v>1481</v>
      </c>
      <c r="J354">
        <v>249</v>
      </c>
      <c r="K354">
        <v>2635</v>
      </c>
      <c r="L354">
        <v>2634</v>
      </c>
      <c r="M354" s="6">
        <v>-0.18536963552729299</v>
      </c>
      <c r="N354" s="4">
        <f t="shared" si="91"/>
        <v>0</v>
      </c>
      <c r="O354" s="4">
        <f t="shared" si="100"/>
        <v>0</v>
      </c>
      <c r="P354" s="4">
        <f t="shared" si="96"/>
        <v>1</v>
      </c>
      <c r="Q354" s="4">
        <f t="shared" si="98"/>
        <v>0</v>
      </c>
      <c r="R354" s="4">
        <f t="shared" si="86"/>
        <v>0</v>
      </c>
      <c r="S354" s="4">
        <f t="shared" si="92"/>
        <v>0</v>
      </c>
      <c r="T354" s="4">
        <f t="shared" si="99"/>
        <v>0</v>
      </c>
      <c r="U354" s="4">
        <f t="shared" si="95"/>
        <v>0</v>
      </c>
      <c r="V354" s="4">
        <f t="shared" si="88"/>
        <v>0</v>
      </c>
      <c r="W354" s="4">
        <f t="shared" si="94"/>
        <v>0</v>
      </c>
      <c r="X354" s="4">
        <f t="shared" si="93"/>
        <v>1</v>
      </c>
      <c r="Y354" s="6">
        <v>2.2684574718718799E-3</v>
      </c>
      <c r="Z354">
        <v>740</v>
      </c>
      <c r="AA354" t="s">
        <v>2582</v>
      </c>
      <c r="AB354" t="s">
        <v>2583</v>
      </c>
      <c r="AC354">
        <v>2021223</v>
      </c>
      <c r="AD354">
        <v>2022467</v>
      </c>
      <c r="AE354">
        <v>-1</v>
      </c>
      <c r="AF354" t="s">
        <v>2584</v>
      </c>
      <c r="AG354" t="s">
        <v>2585</v>
      </c>
      <c r="AH354" t="s">
        <v>2582</v>
      </c>
      <c r="AI354" t="s">
        <v>2403</v>
      </c>
      <c r="AJ354" t="s">
        <v>2404</v>
      </c>
    </row>
    <row r="355" spans="1:36">
      <c r="A355" t="s">
        <v>2586</v>
      </c>
      <c r="B355" t="s">
        <v>2587</v>
      </c>
      <c r="C355">
        <v>2044833</v>
      </c>
      <c r="D355">
        <v>2045843</v>
      </c>
      <c r="E355">
        <v>1</v>
      </c>
      <c r="F355" t="s">
        <v>4293</v>
      </c>
      <c r="G355" t="s">
        <v>2588</v>
      </c>
      <c r="H355" t="s">
        <v>2589</v>
      </c>
      <c r="I355" t="s">
        <v>44</v>
      </c>
      <c r="J355">
        <v>250</v>
      </c>
      <c r="K355">
        <v>2675</v>
      </c>
      <c r="L355">
        <v>2676</v>
      </c>
      <c r="M355" s="6">
        <v>-2.6976304882719598E-2</v>
      </c>
      <c r="N355" s="4">
        <f t="shared" si="91"/>
        <v>0</v>
      </c>
      <c r="O355" s="4">
        <f t="shared" si="100"/>
        <v>1</v>
      </c>
      <c r="P355" s="4">
        <f t="shared" si="96"/>
        <v>0</v>
      </c>
      <c r="Q355" s="4">
        <f t="shared" si="98"/>
        <v>0</v>
      </c>
      <c r="R355" s="4">
        <f t="shared" si="86"/>
        <v>0</v>
      </c>
      <c r="S355" s="4">
        <f t="shared" si="92"/>
        <v>0</v>
      </c>
      <c r="T355" s="4">
        <f t="shared" si="99"/>
        <v>0</v>
      </c>
      <c r="U355" s="4">
        <f t="shared" si="95"/>
        <v>0</v>
      </c>
      <c r="V355" s="4">
        <f t="shared" si="88"/>
        <v>0</v>
      </c>
      <c r="W355" s="4">
        <f t="shared" si="94"/>
        <v>0</v>
      </c>
      <c r="X355" s="4">
        <f t="shared" si="93"/>
        <v>1</v>
      </c>
      <c r="Y355" s="6">
        <v>0.65960101310782004</v>
      </c>
      <c r="Z355">
        <v>873</v>
      </c>
      <c r="AA355" t="s">
        <v>2590</v>
      </c>
      <c r="AB355" t="s">
        <v>2591</v>
      </c>
      <c r="AC355">
        <v>2044956</v>
      </c>
      <c r="AD355">
        <v>2045828</v>
      </c>
      <c r="AE355">
        <v>-1</v>
      </c>
      <c r="AF355" t="s">
        <v>2592</v>
      </c>
      <c r="AG355" t="s">
        <v>2593</v>
      </c>
      <c r="AH355" t="s">
        <v>2590</v>
      </c>
      <c r="AI355" t="s">
        <v>502</v>
      </c>
      <c r="AJ355" t="s">
        <v>503</v>
      </c>
    </row>
    <row r="356" spans="1:36">
      <c r="A356" t="s">
        <v>2594</v>
      </c>
      <c r="B356" t="s">
        <v>2595</v>
      </c>
      <c r="C356">
        <v>2295944</v>
      </c>
      <c r="D356">
        <v>2297045</v>
      </c>
      <c r="E356">
        <v>1</v>
      </c>
      <c r="F356" t="s">
        <v>4293</v>
      </c>
      <c r="G356" t="s">
        <v>2596</v>
      </c>
      <c r="H356" t="s">
        <v>2597</v>
      </c>
      <c r="I356" t="s">
        <v>44</v>
      </c>
      <c r="J356">
        <v>251</v>
      </c>
      <c r="K356">
        <v>3107</v>
      </c>
      <c r="L356">
        <v>3108</v>
      </c>
      <c r="M356" s="6">
        <v>0.28434605181220002</v>
      </c>
      <c r="N356" s="6">
        <f t="shared" si="91"/>
        <v>1</v>
      </c>
      <c r="O356" s="4">
        <f t="shared" si="100"/>
        <v>1</v>
      </c>
      <c r="P356" s="4">
        <f t="shared" si="96"/>
        <v>0</v>
      </c>
      <c r="Q356" s="4">
        <f t="shared" si="98"/>
        <v>0</v>
      </c>
      <c r="R356" s="4">
        <f t="shared" si="86"/>
        <v>0</v>
      </c>
      <c r="S356" s="4">
        <f t="shared" si="92"/>
        <v>0</v>
      </c>
      <c r="T356" s="4">
        <f t="shared" si="99"/>
        <v>0</v>
      </c>
      <c r="U356" s="4">
        <f t="shared" si="95"/>
        <v>0</v>
      </c>
      <c r="V356" s="4">
        <f t="shared" si="88"/>
        <v>0</v>
      </c>
      <c r="W356" s="4">
        <f t="shared" si="94"/>
        <v>0</v>
      </c>
      <c r="X356" s="4">
        <f t="shared" si="93"/>
        <v>1</v>
      </c>
      <c r="Y356" s="7">
        <v>2.1360172007100399E-6</v>
      </c>
      <c r="Z356">
        <v>621</v>
      </c>
      <c r="AA356" t="s">
        <v>2598</v>
      </c>
      <c r="AB356" t="s">
        <v>2599</v>
      </c>
      <c r="AC356">
        <v>2295982</v>
      </c>
      <c r="AD356">
        <v>2296602</v>
      </c>
      <c r="AE356">
        <v>-1</v>
      </c>
      <c r="AF356" t="s">
        <v>2600</v>
      </c>
      <c r="AG356" t="s">
        <v>2601</v>
      </c>
      <c r="AH356" t="s">
        <v>2598</v>
      </c>
      <c r="AI356" t="s">
        <v>27</v>
      </c>
      <c r="AJ356" t="s">
        <v>28</v>
      </c>
    </row>
    <row r="357" spans="1:36">
      <c r="A357" t="s">
        <v>2594</v>
      </c>
      <c r="B357" t="s">
        <v>2595</v>
      </c>
      <c r="C357">
        <v>2295944</v>
      </c>
      <c r="D357">
        <v>2297045</v>
      </c>
      <c r="E357">
        <v>1</v>
      </c>
      <c r="F357" t="s">
        <v>4293</v>
      </c>
      <c r="G357" t="s">
        <v>2596</v>
      </c>
      <c r="H357" t="s">
        <v>2597</v>
      </c>
      <c r="I357" t="s">
        <v>44</v>
      </c>
      <c r="J357">
        <v>251</v>
      </c>
      <c r="K357">
        <v>3107</v>
      </c>
      <c r="L357">
        <v>3109</v>
      </c>
      <c r="M357" s="6">
        <v>0.27701526175534802</v>
      </c>
      <c r="N357" s="6">
        <f t="shared" si="91"/>
        <v>1</v>
      </c>
      <c r="O357" s="4">
        <f t="shared" si="100"/>
        <v>1</v>
      </c>
      <c r="P357" s="4">
        <f t="shared" si="96"/>
        <v>0</v>
      </c>
      <c r="Q357" s="4">
        <f t="shared" si="98"/>
        <v>0</v>
      </c>
      <c r="R357" s="4">
        <f t="shared" si="86"/>
        <v>0</v>
      </c>
      <c r="S357" s="4">
        <f t="shared" si="92"/>
        <v>0</v>
      </c>
      <c r="T357" s="4">
        <f t="shared" si="99"/>
        <v>0</v>
      </c>
      <c r="U357" s="4">
        <f t="shared" si="95"/>
        <v>0</v>
      </c>
      <c r="V357" s="4">
        <f t="shared" si="88"/>
        <v>0</v>
      </c>
      <c r="W357" s="4">
        <f t="shared" si="94"/>
        <v>0</v>
      </c>
      <c r="X357" s="4">
        <f t="shared" si="93"/>
        <v>1</v>
      </c>
      <c r="Y357" s="7">
        <v>3.9724413088409604E-6</v>
      </c>
      <c r="Z357">
        <v>443</v>
      </c>
      <c r="AA357" t="s">
        <v>2602</v>
      </c>
      <c r="AB357" t="s">
        <v>2603</v>
      </c>
      <c r="AC357">
        <v>2296603</v>
      </c>
      <c r="AD357">
        <v>2297109</v>
      </c>
      <c r="AE357">
        <v>-1</v>
      </c>
      <c r="AF357" t="s">
        <v>2604</v>
      </c>
      <c r="AG357" t="s">
        <v>2605</v>
      </c>
      <c r="AH357" t="s">
        <v>2602</v>
      </c>
      <c r="AI357" t="s">
        <v>2606</v>
      </c>
      <c r="AJ357" t="s">
        <v>2607</v>
      </c>
    </row>
    <row r="358" spans="1:36">
      <c r="A358" t="s">
        <v>2608</v>
      </c>
      <c r="B358" t="s">
        <v>2609</v>
      </c>
      <c r="C358">
        <v>1872786</v>
      </c>
      <c r="D358">
        <v>1873153</v>
      </c>
      <c r="E358">
        <v>1</v>
      </c>
      <c r="F358" t="s">
        <v>4299</v>
      </c>
      <c r="G358" t="s">
        <v>2610</v>
      </c>
      <c r="H358" t="s">
        <v>2611</v>
      </c>
      <c r="I358" t="s">
        <v>33</v>
      </c>
      <c r="J358">
        <v>252</v>
      </c>
      <c r="K358">
        <v>2452</v>
      </c>
      <c r="L358">
        <v>2453</v>
      </c>
      <c r="M358" s="6">
        <v>-8.9131707018362205E-2</v>
      </c>
      <c r="N358" s="4">
        <f t="shared" si="91"/>
        <v>0</v>
      </c>
      <c r="O358" s="4">
        <v>1</v>
      </c>
      <c r="P358" s="4">
        <f t="shared" si="96"/>
        <v>0</v>
      </c>
      <c r="Q358" s="4">
        <f t="shared" si="98"/>
        <v>0</v>
      </c>
      <c r="R358" s="4">
        <f t="shared" si="86"/>
        <v>0</v>
      </c>
      <c r="S358" s="4">
        <f t="shared" si="92"/>
        <v>0</v>
      </c>
      <c r="T358" s="4">
        <f t="shared" si="99"/>
        <v>0</v>
      </c>
      <c r="U358" s="4">
        <f t="shared" si="95"/>
        <v>0</v>
      </c>
      <c r="V358" s="4">
        <f t="shared" si="88"/>
        <v>0</v>
      </c>
      <c r="W358" s="4">
        <f t="shared" si="94"/>
        <v>0</v>
      </c>
      <c r="X358" s="4">
        <f t="shared" si="93"/>
        <v>1</v>
      </c>
      <c r="Y358" s="6">
        <v>0.14485036344963201</v>
      </c>
      <c r="Z358">
        <v>342</v>
      </c>
      <c r="AA358" t="s">
        <v>2612</v>
      </c>
      <c r="AB358" t="s">
        <v>2613</v>
      </c>
      <c r="AC358">
        <v>1872812</v>
      </c>
      <c r="AD358">
        <v>1873579</v>
      </c>
      <c r="AE358">
        <v>-1</v>
      </c>
      <c r="AF358" t="s">
        <v>2614</v>
      </c>
      <c r="AG358" t="s">
        <v>2615</v>
      </c>
      <c r="AH358" t="s">
        <v>2612</v>
      </c>
      <c r="AI358" t="s">
        <v>367</v>
      </c>
      <c r="AJ358" t="s">
        <v>641</v>
      </c>
    </row>
    <row r="359" spans="1:36">
      <c r="A359" t="s">
        <v>2616</v>
      </c>
      <c r="B359" t="s">
        <v>2617</v>
      </c>
      <c r="C359">
        <v>3133391</v>
      </c>
      <c r="D359">
        <v>3134939</v>
      </c>
      <c r="E359">
        <v>-1</v>
      </c>
      <c r="F359" t="s">
        <v>356</v>
      </c>
      <c r="G359" t="s">
        <v>2618</v>
      </c>
      <c r="H359" t="s">
        <v>2619</v>
      </c>
      <c r="I359" t="s">
        <v>44</v>
      </c>
      <c r="J359">
        <v>253</v>
      </c>
      <c r="K359">
        <v>4369</v>
      </c>
      <c r="L359">
        <v>4370</v>
      </c>
      <c r="M359" s="6">
        <v>0.11986332804618199</v>
      </c>
      <c r="N359" s="4">
        <f t="shared" si="91"/>
        <v>1</v>
      </c>
      <c r="O359" s="4">
        <f t="shared" ref="O359:O369" si="101">IF(I359="SigA",1,0)</f>
        <v>1</v>
      </c>
      <c r="P359" s="4">
        <f t="shared" si="96"/>
        <v>0</v>
      </c>
      <c r="Q359" s="4">
        <f t="shared" si="98"/>
        <v>0</v>
      </c>
      <c r="R359" s="4">
        <f t="shared" si="86"/>
        <v>0</v>
      </c>
      <c r="S359" s="4">
        <f t="shared" si="92"/>
        <v>0</v>
      </c>
      <c r="T359" s="4">
        <f t="shared" si="99"/>
        <v>0</v>
      </c>
      <c r="U359" s="4">
        <f t="shared" si="95"/>
        <v>0</v>
      </c>
      <c r="V359" s="4">
        <f t="shared" si="88"/>
        <v>0</v>
      </c>
      <c r="W359" s="4">
        <f t="shared" si="94"/>
        <v>0</v>
      </c>
      <c r="X359" s="4">
        <f t="shared" si="93"/>
        <v>1</v>
      </c>
      <c r="Y359" s="6">
        <v>4.95491582245269E-2</v>
      </c>
      <c r="Z359">
        <v>796</v>
      </c>
      <c r="AA359" t="s">
        <v>2626</v>
      </c>
      <c r="AB359" t="s">
        <v>2627</v>
      </c>
      <c r="AC359">
        <v>3134144</v>
      </c>
      <c r="AD359">
        <v>3134956</v>
      </c>
      <c r="AE359">
        <v>1</v>
      </c>
      <c r="AF359" t="s">
        <v>2628</v>
      </c>
      <c r="AG359" t="s">
        <v>2629</v>
      </c>
      <c r="AH359" t="s">
        <v>2626</v>
      </c>
      <c r="AI359" t="s">
        <v>2624</v>
      </c>
      <c r="AJ359" t="s">
        <v>2625</v>
      </c>
    </row>
    <row r="360" spans="1:36">
      <c r="A360" t="s">
        <v>2616</v>
      </c>
      <c r="B360" t="s">
        <v>2617</v>
      </c>
      <c r="C360">
        <v>3133391</v>
      </c>
      <c r="D360">
        <v>3134939</v>
      </c>
      <c r="E360">
        <v>-1</v>
      </c>
      <c r="F360" t="s">
        <v>356</v>
      </c>
      <c r="G360" t="s">
        <v>2618</v>
      </c>
      <c r="H360" t="s">
        <v>2619</v>
      </c>
      <c r="I360" t="s">
        <v>44</v>
      </c>
      <c r="J360">
        <v>253</v>
      </c>
      <c r="K360">
        <v>4369</v>
      </c>
      <c r="L360">
        <v>4368</v>
      </c>
      <c r="M360" s="6">
        <v>0.110169300738282</v>
      </c>
      <c r="N360" s="4">
        <f t="shared" si="91"/>
        <v>1</v>
      </c>
      <c r="O360" s="4">
        <f t="shared" si="101"/>
        <v>1</v>
      </c>
      <c r="P360" s="4">
        <f t="shared" si="96"/>
        <v>0</v>
      </c>
      <c r="Q360" s="4">
        <f t="shared" si="98"/>
        <v>0</v>
      </c>
      <c r="R360" s="4">
        <f t="shared" si="86"/>
        <v>0</v>
      </c>
      <c r="S360" s="4">
        <f t="shared" si="92"/>
        <v>0</v>
      </c>
      <c r="T360" s="4">
        <f t="shared" si="99"/>
        <v>0</v>
      </c>
      <c r="U360" s="4">
        <f t="shared" si="95"/>
        <v>0</v>
      </c>
      <c r="V360" s="4">
        <f t="shared" si="88"/>
        <v>0</v>
      </c>
      <c r="W360" s="4">
        <f t="shared" si="94"/>
        <v>0</v>
      </c>
      <c r="X360" s="4">
        <f t="shared" si="93"/>
        <v>1</v>
      </c>
      <c r="Y360" s="6">
        <v>7.1232632595303602E-2</v>
      </c>
      <c r="Z360">
        <v>779</v>
      </c>
      <c r="AA360" t="s">
        <v>2620</v>
      </c>
      <c r="AB360" t="s">
        <v>2621</v>
      </c>
      <c r="AC360">
        <v>3133387</v>
      </c>
      <c r="AD360">
        <v>3134169</v>
      </c>
      <c r="AE360">
        <v>1</v>
      </c>
      <c r="AF360" t="s">
        <v>2622</v>
      </c>
      <c r="AG360" t="s">
        <v>2623</v>
      </c>
      <c r="AH360" t="s">
        <v>2620</v>
      </c>
      <c r="AI360" t="s">
        <v>2624</v>
      </c>
      <c r="AJ360" t="s">
        <v>2625</v>
      </c>
    </row>
    <row r="361" spans="1:36">
      <c r="A361" t="s">
        <v>2630</v>
      </c>
      <c r="B361" t="s">
        <v>2631</v>
      </c>
      <c r="C361">
        <v>1233096</v>
      </c>
      <c r="D361">
        <v>1233397</v>
      </c>
      <c r="E361">
        <v>1</v>
      </c>
      <c r="F361" t="s">
        <v>105</v>
      </c>
      <c r="G361" t="s">
        <v>2632</v>
      </c>
      <c r="H361" t="s">
        <v>2633</v>
      </c>
      <c r="I361" t="s">
        <v>44</v>
      </c>
      <c r="J361">
        <v>254</v>
      </c>
      <c r="K361">
        <v>1617</v>
      </c>
      <c r="L361">
        <v>1618</v>
      </c>
      <c r="M361" s="6">
        <v>-1.29003203536192E-2</v>
      </c>
      <c r="N361" s="4">
        <f t="shared" si="91"/>
        <v>0</v>
      </c>
      <c r="O361" s="4">
        <f t="shared" si="101"/>
        <v>1</v>
      </c>
      <c r="P361" s="4">
        <f t="shared" si="96"/>
        <v>0</v>
      </c>
      <c r="Q361" s="4">
        <f t="shared" si="98"/>
        <v>0</v>
      </c>
      <c r="R361" s="4">
        <f t="shared" si="86"/>
        <v>0</v>
      </c>
      <c r="S361" s="4">
        <f t="shared" si="92"/>
        <v>0</v>
      </c>
      <c r="T361" s="4">
        <f t="shared" si="99"/>
        <v>0</v>
      </c>
      <c r="U361" s="4">
        <f t="shared" si="95"/>
        <v>0</v>
      </c>
      <c r="V361" s="4">
        <f t="shared" si="88"/>
        <v>0</v>
      </c>
      <c r="W361" s="4">
        <f t="shared" si="94"/>
        <v>0</v>
      </c>
      <c r="X361" s="4">
        <f t="shared" si="93"/>
        <v>1</v>
      </c>
      <c r="Y361" s="6">
        <v>0.83319593345888598</v>
      </c>
      <c r="Z361">
        <v>168</v>
      </c>
      <c r="AA361" t="s">
        <v>2634</v>
      </c>
      <c r="AB361" t="s">
        <v>2635</v>
      </c>
      <c r="AC361">
        <v>1233133</v>
      </c>
      <c r="AD361">
        <v>1233300</v>
      </c>
      <c r="AE361">
        <v>-1</v>
      </c>
      <c r="AF361" t="s">
        <v>2636</v>
      </c>
      <c r="AG361" t="s">
        <v>2637</v>
      </c>
      <c r="AH361" t="s">
        <v>2634</v>
      </c>
      <c r="AI361" t="s">
        <v>27</v>
      </c>
      <c r="AJ361" t="s">
        <v>28</v>
      </c>
    </row>
    <row r="362" spans="1:36">
      <c r="A362" t="s">
        <v>2638</v>
      </c>
      <c r="B362" t="s">
        <v>2639</v>
      </c>
      <c r="C362">
        <v>3971340</v>
      </c>
      <c r="D362">
        <v>3971882</v>
      </c>
      <c r="E362">
        <v>-1</v>
      </c>
      <c r="F362" t="s">
        <v>4299</v>
      </c>
      <c r="G362" t="s">
        <v>2640</v>
      </c>
      <c r="H362" t="s">
        <v>2641</v>
      </c>
      <c r="I362" t="s">
        <v>1481</v>
      </c>
      <c r="J362">
        <v>255</v>
      </c>
      <c r="K362">
        <v>5527</v>
      </c>
      <c r="L362">
        <v>5526</v>
      </c>
      <c r="M362" s="6">
        <v>-8.6586358833710395E-2</v>
      </c>
      <c r="N362" s="4">
        <f t="shared" si="91"/>
        <v>0</v>
      </c>
      <c r="O362" s="4">
        <f t="shared" si="101"/>
        <v>0</v>
      </c>
      <c r="P362" s="4">
        <f t="shared" si="96"/>
        <v>1</v>
      </c>
      <c r="Q362" s="4">
        <f t="shared" si="98"/>
        <v>0</v>
      </c>
      <c r="R362" s="4">
        <f t="shared" si="86"/>
        <v>0</v>
      </c>
      <c r="S362" s="4">
        <f t="shared" si="92"/>
        <v>0</v>
      </c>
      <c r="T362" s="4">
        <f t="shared" si="99"/>
        <v>0</v>
      </c>
      <c r="U362" s="4">
        <f t="shared" si="95"/>
        <v>0</v>
      </c>
      <c r="V362" s="4">
        <f t="shared" si="88"/>
        <v>0</v>
      </c>
      <c r="W362" s="4">
        <f t="shared" si="94"/>
        <v>0</v>
      </c>
      <c r="X362" s="4">
        <f t="shared" si="93"/>
        <v>1</v>
      </c>
      <c r="Y362" s="6">
        <v>0.156725848510119</v>
      </c>
      <c r="Z362">
        <v>543</v>
      </c>
      <c r="AA362" t="s">
        <v>2642</v>
      </c>
      <c r="AB362" t="s">
        <v>2643</v>
      </c>
      <c r="AC362">
        <v>3971060</v>
      </c>
      <c r="AD362">
        <v>3972433</v>
      </c>
      <c r="AE362">
        <v>1</v>
      </c>
      <c r="AF362" t="s">
        <v>2644</v>
      </c>
      <c r="AG362" t="s">
        <v>2645</v>
      </c>
      <c r="AH362" t="s">
        <v>2642</v>
      </c>
      <c r="AI362" t="s">
        <v>63</v>
      </c>
      <c r="AJ362" t="s">
        <v>64</v>
      </c>
    </row>
    <row r="363" spans="1:36">
      <c r="A363" t="s">
        <v>2646</v>
      </c>
      <c r="B363" t="s">
        <v>2647</v>
      </c>
      <c r="C363">
        <v>2758015</v>
      </c>
      <c r="D363">
        <v>2759120</v>
      </c>
      <c r="E363">
        <v>1</v>
      </c>
      <c r="F363" t="s">
        <v>356</v>
      </c>
      <c r="G363" t="s">
        <v>2648</v>
      </c>
      <c r="H363" t="s">
        <v>2649</v>
      </c>
      <c r="I363" t="s">
        <v>44</v>
      </c>
      <c r="J363">
        <v>256</v>
      </c>
      <c r="K363">
        <v>3848</v>
      </c>
      <c r="L363">
        <v>3849</v>
      </c>
      <c r="M363" s="6">
        <v>0.18236909579254801</v>
      </c>
      <c r="N363" s="4">
        <f t="shared" si="91"/>
        <v>1</v>
      </c>
      <c r="O363" s="4">
        <f t="shared" si="101"/>
        <v>1</v>
      </c>
      <c r="P363" s="4">
        <f t="shared" si="96"/>
        <v>0</v>
      </c>
      <c r="Q363" s="4">
        <f t="shared" si="98"/>
        <v>0</v>
      </c>
      <c r="R363" s="4">
        <f t="shared" ref="R363:R426" si="102">IF(I363="SigH",1,0)</f>
        <v>0</v>
      </c>
      <c r="S363" s="4">
        <f t="shared" si="92"/>
        <v>0</v>
      </c>
      <c r="T363" s="4">
        <f t="shared" si="99"/>
        <v>0</v>
      </c>
      <c r="U363" s="4">
        <f t="shared" si="95"/>
        <v>0</v>
      </c>
      <c r="V363" s="4">
        <f t="shared" si="88"/>
        <v>0</v>
      </c>
      <c r="W363" s="4">
        <f t="shared" si="94"/>
        <v>0</v>
      </c>
      <c r="X363" s="4">
        <f t="shared" si="93"/>
        <v>1</v>
      </c>
      <c r="Y363" s="6">
        <v>2.6789106655368301E-3</v>
      </c>
      <c r="Z363">
        <v>1078</v>
      </c>
      <c r="AA363" t="s">
        <v>2650</v>
      </c>
      <c r="AB363" t="s">
        <v>2651</v>
      </c>
      <c r="AC363">
        <v>2758043</v>
      </c>
      <c r="AD363">
        <v>2760076</v>
      </c>
      <c r="AE363">
        <v>-1</v>
      </c>
      <c r="AF363" t="s">
        <v>2652</v>
      </c>
      <c r="AG363" t="s">
        <v>2653</v>
      </c>
      <c r="AH363" t="s">
        <v>2650</v>
      </c>
      <c r="AI363" t="s">
        <v>665</v>
      </c>
      <c r="AJ363" t="s">
        <v>666</v>
      </c>
    </row>
    <row r="364" spans="1:36">
      <c r="A364" t="s">
        <v>2654</v>
      </c>
      <c r="B364" t="s">
        <v>2655</v>
      </c>
      <c r="C364">
        <v>3998237</v>
      </c>
      <c r="D364">
        <v>3998480</v>
      </c>
      <c r="E364">
        <v>-1</v>
      </c>
      <c r="F364" t="s">
        <v>4299</v>
      </c>
      <c r="G364" t="s">
        <v>2656</v>
      </c>
      <c r="H364" t="s">
        <v>2657</v>
      </c>
      <c r="I364" t="s">
        <v>44</v>
      </c>
      <c r="J364">
        <v>257</v>
      </c>
      <c r="K364">
        <v>5565</v>
      </c>
      <c r="L364">
        <v>5564</v>
      </c>
      <c r="M364" s="6">
        <v>-0.34694665046491102</v>
      </c>
      <c r="N364" s="4">
        <f t="shared" si="91"/>
        <v>0</v>
      </c>
      <c r="O364" s="4">
        <f t="shared" si="101"/>
        <v>1</v>
      </c>
      <c r="P364" s="4">
        <f t="shared" ref="P364:P395" si="103">IF(I364="SigB",1,0)</f>
        <v>0</v>
      </c>
      <c r="Q364" s="4">
        <f t="shared" si="98"/>
        <v>0</v>
      </c>
      <c r="R364" s="4">
        <f t="shared" si="102"/>
        <v>0</v>
      </c>
      <c r="S364" s="4">
        <f t="shared" si="92"/>
        <v>0</v>
      </c>
      <c r="T364" s="4">
        <f t="shared" si="99"/>
        <v>0</v>
      </c>
      <c r="U364" s="4">
        <f t="shared" si="95"/>
        <v>0</v>
      </c>
      <c r="V364" s="4">
        <f t="shared" ref="V364:V427" si="104">IF(I364="SigK",1,0)</f>
        <v>0</v>
      </c>
      <c r="W364" s="4">
        <f t="shared" si="94"/>
        <v>0</v>
      </c>
      <c r="X364" s="4">
        <f t="shared" si="93"/>
        <v>1</v>
      </c>
      <c r="Y364" s="7">
        <v>5.0216528320273303E-9</v>
      </c>
      <c r="Z364">
        <v>244</v>
      </c>
      <c r="AA364" t="s">
        <v>2658</v>
      </c>
      <c r="AB364" t="s">
        <v>2659</v>
      </c>
      <c r="AC364">
        <v>3997964</v>
      </c>
      <c r="AD364">
        <v>3999097</v>
      </c>
      <c r="AE364">
        <v>1</v>
      </c>
      <c r="AF364" t="s">
        <v>2660</v>
      </c>
      <c r="AG364" t="s">
        <v>2661</v>
      </c>
      <c r="AH364" t="s">
        <v>2658</v>
      </c>
      <c r="AI364" t="s">
        <v>27</v>
      </c>
      <c r="AJ364" t="s">
        <v>28</v>
      </c>
    </row>
    <row r="365" spans="1:36">
      <c r="A365" t="s">
        <v>2662</v>
      </c>
      <c r="B365" t="s">
        <v>2663</v>
      </c>
      <c r="C365">
        <v>4167085</v>
      </c>
      <c r="D365">
        <v>4167598</v>
      </c>
      <c r="E365">
        <v>-1</v>
      </c>
      <c r="F365" t="s">
        <v>105</v>
      </c>
      <c r="G365" t="s">
        <v>2664</v>
      </c>
      <c r="H365" t="s">
        <v>2665</v>
      </c>
      <c r="I365" t="s">
        <v>44</v>
      </c>
      <c r="J365">
        <v>258</v>
      </c>
      <c r="K365">
        <v>5795</v>
      </c>
      <c r="L365">
        <v>5796</v>
      </c>
      <c r="M365" s="6">
        <v>-0.33406696665100499</v>
      </c>
      <c r="N365" s="4">
        <f t="shared" si="91"/>
        <v>0</v>
      </c>
      <c r="O365" s="4">
        <f t="shared" si="101"/>
        <v>1</v>
      </c>
      <c r="P365" s="4">
        <f t="shared" si="103"/>
        <v>0</v>
      </c>
      <c r="Q365" s="4">
        <f t="shared" si="98"/>
        <v>0</v>
      </c>
      <c r="R365" s="4">
        <f t="shared" si="102"/>
        <v>0</v>
      </c>
      <c r="S365" s="4">
        <f t="shared" si="92"/>
        <v>0</v>
      </c>
      <c r="T365" s="4">
        <f t="shared" si="99"/>
        <v>0</v>
      </c>
      <c r="U365" s="4">
        <f t="shared" si="95"/>
        <v>0</v>
      </c>
      <c r="V365" s="4">
        <f t="shared" si="104"/>
        <v>0</v>
      </c>
      <c r="W365" s="4">
        <f t="shared" si="94"/>
        <v>0</v>
      </c>
      <c r="X365" s="4">
        <f t="shared" si="93"/>
        <v>1</v>
      </c>
      <c r="Y365" s="7">
        <v>1.95710796416302E-8</v>
      </c>
      <c r="Z365">
        <v>483</v>
      </c>
      <c r="AA365" t="s">
        <v>2666</v>
      </c>
      <c r="AB365" t="s">
        <v>2667</v>
      </c>
      <c r="AC365">
        <v>4167110</v>
      </c>
      <c r="AD365">
        <v>4167592</v>
      </c>
      <c r="AE365">
        <v>1</v>
      </c>
      <c r="AF365" t="s">
        <v>2668</v>
      </c>
      <c r="AG365" t="s">
        <v>2669</v>
      </c>
      <c r="AH365" t="s">
        <v>2666</v>
      </c>
      <c r="AI365" t="s">
        <v>210</v>
      </c>
      <c r="AJ365" t="s">
        <v>211</v>
      </c>
    </row>
    <row r="366" spans="1:36">
      <c r="A366" t="s">
        <v>2670</v>
      </c>
      <c r="B366" t="s">
        <v>2671</v>
      </c>
      <c r="C366">
        <v>3263403</v>
      </c>
      <c r="D366">
        <v>3263797</v>
      </c>
      <c r="E366">
        <v>1</v>
      </c>
      <c r="F366" t="s">
        <v>19</v>
      </c>
      <c r="G366" t="s">
        <v>2672</v>
      </c>
      <c r="H366" t="s">
        <v>2673</v>
      </c>
      <c r="I366" t="s">
        <v>44</v>
      </c>
      <c r="J366">
        <v>259</v>
      </c>
      <c r="K366">
        <v>4546</v>
      </c>
      <c r="L366">
        <v>4545</v>
      </c>
      <c r="M366" s="6">
        <v>0.28555063485711402</v>
      </c>
      <c r="N366" s="4">
        <f t="shared" si="91"/>
        <v>1</v>
      </c>
      <c r="O366" s="4">
        <f t="shared" si="101"/>
        <v>1</v>
      </c>
      <c r="P366" s="4">
        <f t="shared" si="103"/>
        <v>0</v>
      </c>
      <c r="Q366" s="4">
        <f t="shared" si="98"/>
        <v>0</v>
      </c>
      <c r="R366" s="4">
        <f t="shared" si="102"/>
        <v>0</v>
      </c>
      <c r="S366" s="4">
        <f t="shared" si="92"/>
        <v>0</v>
      </c>
      <c r="T366" s="4">
        <f t="shared" si="99"/>
        <v>0</v>
      </c>
      <c r="U366" s="4">
        <f t="shared" si="95"/>
        <v>0</v>
      </c>
      <c r="V366" s="4">
        <f t="shared" si="104"/>
        <v>0</v>
      </c>
      <c r="W366" s="4">
        <f t="shared" si="94"/>
        <v>0</v>
      </c>
      <c r="X366" s="4">
        <f t="shared" si="93"/>
        <v>1</v>
      </c>
      <c r="Y366" s="7">
        <v>1.92571050217584E-6</v>
      </c>
      <c r="Z366">
        <v>318</v>
      </c>
      <c r="AA366" t="s">
        <v>2674</v>
      </c>
      <c r="AB366" t="s">
        <v>2675</v>
      </c>
      <c r="AC366">
        <v>3262611</v>
      </c>
      <c r="AD366">
        <v>3263720</v>
      </c>
      <c r="AE366">
        <v>-1</v>
      </c>
      <c r="AF366" t="s">
        <v>2676</v>
      </c>
      <c r="AG366" t="s">
        <v>2677</v>
      </c>
      <c r="AH366" t="s">
        <v>2674</v>
      </c>
      <c r="AI366" t="s">
        <v>27</v>
      </c>
      <c r="AJ366" t="s">
        <v>28</v>
      </c>
    </row>
    <row r="367" spans="1:36">
      <c r="A367" t="s">
        <v>2678</v>
      </c>
      <c r="B367" t="s">
        <v>2679</v>
      </c>
      <c r="C367">
        <v>3761046</v>
      </c>
      <c r="D367">
        <v>3761954</v>
      </c>
      <c r="E367">
        <v>-1</v>
      </c>
      <c r="F367" t="s">
        <v>356</v>
      </c>
      <c r="G367" t="s">
        <v>2680</v>
      </c>
      <c r="H367" t="s">
        <v>2681</v>
      </c>
      <c r="I367" t="s">
        <v>44</v>
      </c>
      <c r="J367">
        <v>260</v>
      </c>
      <c r="K367">
        <v>5230</v>
      </c>
      <c r="L367">
        <v>5231</v>
      </c>
      <c r="M367" s="6">
        <v>0.27407310266030799</v>
      </c>
      <c r="N367" s="4">
        <f t="shared" si="91"/>
        <v>1</v>
      </c>
      <c r="O367" s="4">
        <f t="shared" si="101"/>
        <v>1</v>
      </c>
      <c r="P367" s="4">
        <f t="shared" si="103"/>
        <v>0</v>
      </c>
      <c r="Q367" s="4">
        <f t="shared" ref="Q367:Q398" si="105">IF(I367="SigD",1,0)</f>
        <v>0</v>
      </c>
      <c r="R367" s="4">
        <f t="shared" si="102"/>
        <v>0</v>
      </c>
      <c r="S367" s="4">
        <f t="shared" si="92"/>
        <v>0</v>
      </c>
      <c r="T367" s="4">
        <f t="shared" si="99"/>
        <v>0</v>
      </c>
      <c r="U367" s="4">
        <f t="shared" si="95"/>
        <v>0</v>
      </c>
      <c r="V367" s="4">
        <f t="shared" si="104"/>
        <v>0</v>
      </c>
      <c r="W367" s="4">
        <f t="shared" si="94"/>
        <v>0</v>
      </c>
      <c r="X367" s="4">
        <f t="shared" si="93"/>
        <v>1</v>
      </c>
      <c r="Y367" s="7">
        <v>5.0704666044805501E-6</v>
      </c>
      <c r="Z367">
        <v>519</v>
      </c>
      <c r="AA367" t="s">
        <v>2687</v>
      </c>
      <c r="AB367" t="s">
        <v>2688</v>
      </c>
      <c r="AC367">
        <v>3761182</v>
      </c>
      <c r="AD367">
        <v>3761700</v>
      </c>
      <c r="AE367">
        <v>1</v>
      </c>
      <c r="AF367" t="s">
        <v>2689</v>
      </c>
      <c r="AG367" t="s">
        <v>2690</v>
      </c>
      <c r="AH367" t="s">
        <v>2687</v>
      </c>
      <c r="AI367" t="s">
        <v>27</v>
      </c>
      <c r="AJ367" t="s">
        <v>28</v>
      </c>
    </row>
    <row r="368" spans="1:36">
      <c r="A368" t="s">
        <v>2678</v>
      </c>
      <c r="B368" t="s">
        <v>2679</v>
      </c>
      <c r="C368">
        <v>3761046</v>
      </c>
      <c r="D368">
        <v>3761954</v>
      </c>
      <c r="E368">
        <v>-1</v>
      </c>
      <c r="F368" t="s">
        <v>356</v>
      </c>
      <c r="G368" t="s">
        <v>2680</v>
      </c>
      <c r="H368" t="s">
        <v>2681</v>
      </c>
      <c r="I368" t="s">
        <v>44</v>
      </c>
      <c r="J368">
        <v>260</v>
      </c>
      <c r="K368">
        <v>5230</v>
      </c>
      <c r="L368">
        <v>5229</v>
      </c>
      <c r="M368" s="6">
        <v>0.11977330166734</v>
      </c>
      <c r="N368" s="4">
        <f t="shared" si="91"/>
        <v>1</v>
      </c>
      <c r="O368" s="4">
        <f t="shared" si="101"/>
        <v>1</v>
      </c>
      <c r="P368" s="4">
        <f t="shared" si="103"/>
        <v>0</v>
      </c>
      <c r="Q368" s="4">
        <f t="shared" si="105"/>
        <v>0</v>
      </c>
      <c r="R368" s="4">
        <f t="shared" si="102"/>
        <v>0</v>
      </c>
      <c r="S368" s="4">
        <f t="shared" si="92"/>
        <v>0</v>
      </c>
      <c r="T368" s="4">
        <f t="shared" si="99"/>
        <v>0</v>
      </c>
      <c r="U368" s="4">
        <f t="shared" si="95"/>
        <v>0</v>
      </c>
      <c r="V368" s="4">
        <f t="shared" si="104"/>
        <v>0</v>
      </c>
      <c r="W368" s="4">
        <f t="shared" si="94"/>
        <v>0</v>
      </c>
      <c r="X368" s="4">
        <f t="shared" si="93"/>
        <v>1</v>
      </c>
      <c r="Y368" s="6">
        <v>4.9721759840844898E-2</v>
      </c>
      <c r="Z368">
        <v>140</v>
      </c>
      <c r="AA368" t="s">
        <v>2682</v>
      </c>
      <c r="AB368" t="s">
        <v>2683</v>
      </c>
      <c r="AC368">
        <v>3760694</v>
      </c>
      <c r="AD368">
        <v>3761185</v>
      </c>
      <c r="AE368">
        <v>1</v>
      </c>
      <c r="AF368" t="s">
        <v>2684</v>
      </c>
      <c r="AG368" t="s">
        <v>2685</v>
      </c>
      <c r="AH368" t="s">
        <v>2682</v>
      </c>
      <c r="AI368" t="s">
        <v>593</v>
      </c>
      <c r="AJ368" t="s">
        <v>2686</v>
      </c>
    </row>
    <row r="369" spans="1:36">
      <c r="A369" t="s">
        <v>2691</v>
      </c>
      <c r="B369" t="s">
        <v>2692</v>
      </c>
      <c r="C369">
        <v>818976</v>
      </c>
      <c r="D369">
        <v>820073</v>
      </c>
      <c r="E369">
        <v>1</v>
      </c>
      <c r="F369" t="s">
        <v>4299</v>
      </c>
      <c r="G369" t="s">
        <v>2693</v>
      </c>
      <c r="H369" t="s">
        <v>2694</v>
      </c>
      <c r="I369" t="s">
        <v>44</v>
      </c>
      <c r="J369">
        <v>261</v>
      </c>
      <c r="K369">
        <v>1040</v>
      </c>
      <c r="L369">
        <v>1041</v>
      </c>
      <c r="M369" s="6">
        <v>0.135213889213362</v>
      </c>
      <c r="N369" s="4">
        <f t="shared" si="91"/>
        <v>1</v>
      </c>
      <c r="O369" s="4">
        <f t="shared" si="101"/>
        <v>1</v>
      </c>
      <c r="P369" s="4">
        <f t="shared" si="103"/>
        <v>0</v>
      </c>
      <c r="Q369" s="4">
        <f t="shared" si="105"/>
        <v>0</v>
      </c>
      <c r="R369" s="4">
        <f t="shared" si="102"/>
        <v>0</v>
      </c>
      <c r="S369" s="4">
        <f t="shared" si="92"/>
        <v>0</v>
      </c>
      <c r="T369" s="4">
        <f t="shared" si="99"/>
        <v>0</v>
      </c>
      <c r="U369" s="4">
        <f t="shared" si="95"/>
        <v>0</v>
      </c>
      <c r="V369" s="4">
        <f t="shared" si="104"/>
        <v>0</v>
      </c>
      <c r="W369" s="4">
        <f t="shared" si="94"/>
        <v>0</v>
      </c>
      <c r="X369" s="4">
        <f t="shared" si="93"/>
        <v>1</v>
      </c>
      <c r="Y369" s="6">
        <v>2.6586290643991799E-2</v>
      </c>
      <c r="Z369">
        <v>763</v>
      </c>
      <c r="AA369" t="s">
        <v>2695</v>
      </c>
      <c r="AB369" t="s">
        <v>2696</v>
      </c>
      <c r="AC369">
        <v>819311</v>
      </c>
      <c r="AD369">
        <v>820531</v>
      </c>
      <c r="AE369">
        <v>-1</v>
      </c>
      <c r="AF369" t="s">
        <v>2697</v>
      </c>
      <c r="AG369" t="s">
        <v>2698</v>
      </c>
      <c r="AH369" t="s">
        <v>2695</v>
      </c>
      <c r="AI369" t="s">
        <v>1362</v>
      </c>
      <c r="AJ369" t="s">
        <v>1363</v>
      </c>
    </row>
    <row r="370" spans="1:36">
      <c r="A370" t="s">
        <v>2699</v>
      </c>
      <c r="B370" t="s">
        <v>2700</v>
      </c>
      <c r="C370">
        <v>2706711</v>
      </c>
      <c r="D370">
        <v>2707758</v>
      </c>
      <c r="E370">
        <v>-1</v>
      </c>
      <c r="F370" t="s">
        <v>356</v>
      </c>
      <c r="G370" t="s">
        <v>2701</v>
      </c>
      <c r="H370" t="s">
        <v>2702</v>
      </c>
      <c r="I370" t="s">
        <v>2703</v>
      </c>
      <c r="J370">
        <v>262</v>
      </c>
      <c r="K370">
        <v>3753</v>
      </c>
      <c r="L370">
        <v>3754</v>
      </c>
      <c r="M370" s="6">
        <v>0.40539464433869998</v>
      </c>
      <c r="N370" s="4">
        <f t="shared" si="91"/>
        <v>1</v>
      </c>
      <c r="O370" s="4">
        <v>1</v>
      </c>
      <c r="P370" s="4">
        <f t="shared" si="103"/>
        <v>0</v>
      </c>
      <c r="Q370" s="4">
        <f t="shared" si="105"/>
        <v>0</v>
      </c>
      <c r="R370" s="4">
        <f t="shared" si="102"/>
        <v>0</v>
      </c>
      <c r="S370" s="4">
        <f t="shared" si="92"/>
        <v>0</v>
      </c>
      <c r="T370" s="4">
        <f t="shared" si="99"/>
        <v>0</v>
      </c>
      <c r="U370" s="4">
        <f t="shared" si="95"/>
        <v>0</v>
      </c>
      <c r="V370" s="4">
        <f t="shared" si="104"/>
        <v>0</v>
      </c>
      <c r="W370" s="4">
        <f t="shared" si="94"/>
        <v>0</v>
      </c>
      <c r="X370" s="4">
        <f t="shared" si="93"/>
        <v>1</v>
      </c>
      <c r="Y370" s="7">
        <v>4.6042941444246301E-12</v>
      </c>
      <c r="Z370">
        <v>558</v>
      </c>
      <c r="AA370" t="s">
        <v>2704</v>
      </c>
      <c r="AB370" t="s">
        <v>2705</v>
      </c>
      <c r="AC370">
        <v>2707127</v>
      </c>
      <c r="AD370">
        <v>2707684</v>
      </c>
      <c r="AE370">
        <v>1</v>
      </c>
      <c r="AF370" t="s">
        <v>2706</v>
      </c>
      <c r="AG370" t="s">
        <v>2707</v>
      </c>
      <c r="AH370" t="s">
        <v>2704</v>
      </c>
      <c r="AI370" t="s">
        <v>27</v>
      </c>
      <c r="AJ370" t="s">
        <v>28</v>
      </c>
    </row>
    <row r="371" spans="1:36">
      <c r="A371" t="s">
        <v>2708</v>
      </c>
      <c r="B371" t="s">
        <v>2709</v>
      </c>
      <c r="C371">
        <v>2840432</v>
      </c>
      <c r="D371">
        <v>2840765</v>
      </c>
      <c r="E371">
        <v>-1</v>
      </c>
      <c r="F371" t="s">
        <v>356</v>
      </c>
      <c r="G371" t="s">
        <v>2710</v>
      </c>
      <c r="H371" t="s">
        <v>2711</v>
      </c>
      <c r="J371">
        <v>263</v>
      </c>
      <c r="K371">
        <v>3963</v>
      </c>
      <c r="L371">
        <v>3962</v>
      </c>
      <c r="M371" s="6">
        <v>0.348831504804749</v>
      </c>
      <c r="N371" s="4">
        <f t="shared" si="91"/>
        <v>1</v>
      </c>
      <c r="O371" s="4">
        <f t="shared" ref="O371:O402" si="106">IF(I371="SigA",1,0)</f>
        <v>0</v>
      </c>
      <c r="P371" s="4">
        <f t="shared" si="103"/>
        <v>0</v>
      </c>
      <c r="Q371" s="4">
        <f t="shared" si="105"/>
        <v>0</v>
      </c>
      <c r="R371" s="4">
        <f t="shared" si="102"/>
        <v>0</v>
      </c>
      <c r="S371" s="4">
        <f t="shared" si="92"/>
        <v>0</v>
      </c>
      <c r="T371" s="4">
        <f t="shared" si="99"/>
        <v>0</v>
      </c>
      <c r="U371" s="4">
        <f t="shared" si="95"/>
        <v>0</v>
      </c>
      <c r="V371" s="4">
        <f t="shared" si="104"/>
        <v>0</v>
      </c>
      <c r="W371" s="4">
        <f t="shared" si="94"/>
        <v>0</v>
      </c>
      <c r="X371" s="4">
        <f t="shared" si="93"/>
        <v>0</v>
      </c>
      <c r="Y371" s="7">
        <v>4.0937129283063203E-9</v>
      </c>
      <c r="Z371">
        <v>326</v>
      </c>
      <c r="AA371" t="s">
        <v>2712</v>
      </c>
      <c r="AB371" t="s">
        <v>2713</v>
      </c>
      <c r="AC371">
        <v>2840110</v>
      </c>
      <c r="AD371">
        <v>2840757</v>
      </c>
      <c r="AE371">
        <v>1</v>
      </c>
      <c r="AF371" t="s">
        <v>2714</v>
      </c>
      <c r="AG371" t="s">
        <v>2715</v>
      </c>
      <c r="AH371" t="s">
        <v>2712</v>
      </c>
      <c r="AI371" t="s">
        <v>27</v>
      </c>
      <c r="AJ371" t="s">
        <v>28</v>
      </c>
    </row>
    <row r="372" spans="1:36">
      <c r="A372" t="s">
        <v>2716</v>
      </c>
      <c r="B372" t="s">
        <v>2717</v>
      </c>
      <c r="C372">
        <v>347670</v>
      </c>
      <c r="D372">
        <v>349525</v>
      </c>
      <c r="E372">
        <v>-1</v>
      </c>
      <c r="F372" t="s">
        <v>4299</v>
      </c>
      <c r="G372" t="s">
        <v>2718</v>
      </c>
      <c r="H372" t="s">
        <v>2719</v>
      </c>
      <c r="I372" t="s">
        <v>191</v>
      </c>
      <c r="J372">
        <v>264</v>
      </c>
      <c r="K372">
        <v>444</v>
      </c>
      <c r="L372">
        <v>446</v>
      </c>
      <c r="M372" s="6">
        <v>0.143781082577395</v>
      </c>
      <c r="N372" s="4">
        <f t="shared" si="91"/>
        <v>1</v>
      </c>
      <c r="O372" s="4">
        <f t="shared" si="106"/>
        <v>0</v>
      </c>
      <c r="P372" s="4">
        <f t="shared" si="103"/>
        <v>0</v>
      </c>
      <c r="Q372" s="4">
        <f t="shared" si="105"/>
        <v>1</v>
      </c>
      <c r="R372" s="4">
        <f t="shared" si="102"/>
        <v>0</v>
      </c>
      <c r="S372" s="4">
        <f t="shared" si="92"/>
        <v>0</v>
      </c>
      <c r="T372" s="4">
        <f t="shared" ref="T372:T408" si="107">IF(I372="SigEF",1,0)</f>
        <v>0</v>
      </c>
      <c r="U372" s="4">
        <f t="shared" si="95"/>
        <v>0</v>
      </c>
      <c r="V372" s="4">
        <f t="shared" si="104"/>
        <v>0</v>
      </c>
      <c r="W372" s="4">
        <f t="shared" si="94"/>
        <v>0</v>
      </c>
      <c r="X372" s="4">
        <f t="shared" si="93"/>
        <v>1</v>
      </c>
      <c r="Y372" s="6">
        <v>1.83007638440362E-2</v>
      </c>
      <c r="Z372">
        <v>802</v>
      </c>
      <c r="AA372" t="s">
        <v>2724</v>
      </c>
      <c r="AB372" t="s">
        <v>2725</v>
      </c>
      <c r="AC372">
        <v>348724</v>
      </c>
      <c r="AD372">
        <v>349959</v>
      </c>
      <c r="AE372">
        <v>1</v>
      </c>
      <c r="AF372" t="s">
        <v>2726</v>
      </c>
      <c r="AG372" t="s">
        <v>2727</v>
      </c>
      <c r="AH372" t="s">
        <v>2724</v>
      </c>
      <c r="AI372" t="s">
        <v>27</v>
      </c>
      <c r="AJ372" t="s">
        <v>28</v>
      </c>
    </row>
    <row r="373" spans="1:36">
      <c r="A373" t="s">
        <v>2716</v>
      </c>
      <c r="B373" t="s">
        <v>2717</v>
      </c>
      <c r="C373">
        <v>347670</v>
      </c>
      <c r="D373">
        <v>349525</v>
      </c>
      <c r="E373">
        <v>-1</v>
      </c>
      <c r="F373" t="s">
        <v>4299</v>
      </c>
      <c r="G373" t="s">
        <v>2718</v>
      </c>
      <c r="H373" t="s">
        <v>2719</v>
      </c>
      <c r="I373" t="s">
        <v>191</v>
      </c>
      <c r="J373">
        <v>264</v>
      </c>
      <c r="K373">
        <v>444</v>
      </c>
      <c r="L373">
        <v>443</v>
      </c>
      <c r="M373" s="6">
        <v>0.10637643777957299</v>
      </c>
      <c r="N373" s="4">
        <f t="shared" si="91"/>
        <v>1</v>
      </c>
      <c r="O373" s="4">
        <f t="shared" si="106"/>
        <v>0</v>
      </c>
      <c r="P373" s="4">
        <f t="shared" si="103"/>
        <v>0</v>
      </c>
      <c r="Q373" s="4">
        <f t="shared" si="105"/>
        <v>1</v>
      </c>
      <c r="R373" s="4">
        <f t="shared" si="102"/>
        <v>0</v>
      </c>
      <c r="S373" s="4">
        <f t="shared" si="92"/>
        <v>0</v>
      </c>
      <c r="T373" s="4">
        <f t="shared" si="107"/>
        <v>0</v>
      </c>
      <c r="U373" s="4">
        <f t="shared" si="95"/>
        <v>0</v>
      </c>
      <c r="V373" s="4">
        <f t="shared" si="104"/>
        <v>0</v>
      </c>
      <c r="W373" s="4">
        <f t="shared" si="94"/>
        <v>0</v>
      </c>
      <c r="X373" s="4">
        <f t="shared" si="93"/>
        <v>1</v>
      </c>
      <c r="Y373" s="6">
        <v>8.1591910434845996E-2</v>
      </c>
      <c r="Z373">
        <v>902</v>
      </c>
      <c r="AA373" t="s">
        <v>2720</v>
      </c>
      <c r="AB373" t="s">
        <v>2721</v>
      </c>
      <c r="AC373">
        <v>347150</v>
      </c>
      <c r="AD373">
        <v>348571</v>
      </c>
      <c r="AE373">
        <v>1</v>
      </c>
      <c r="AF373" t="s">
        <v>2722</v>
      </c>
      <c r="AG373" t="s">
        <v>2723</v>
      </c>
      <c r="AH373" t="s">
        <v>2720</v>
      </c>
      <c r="AI373" t="s">
        <v>1079</v>
      </c>
      <c r="AJ373" t="s">
        <v>1080</v>
      </c>
    </row>
    <row r="374" spans="1:36">
      <c r="A374" t="s">
        <v>2728</v>
      </c>
      <c r="B374" t="s">
        <v>2729</v>
      </c>
      <c r="C374">
        <v>3957252</v>
      </c>
      <c r="D374">
        <v>3958479</v>
      </c>
      <c r="E374">
        <v>-1</v>
      </c>
      <c r="F374" t="s">
        <v>356</v>
      </c>
      <c r="G374" t="s">
        <v>2730</v>
      </c>
      <c r="H374" t="s">
        <v>2731</v>
      </c>
      <c r="I374" t="s">
        <v>44</v>
      </c>
      <c r="J374">
        <v>265</v>
      </c>
      <c r="K374">
        <v>5506</v>
      </c>
      <c r="L374">
        <v>5507</v>
      </c>
      <c r="M374" s="6">
        <v>-0.12928749136401099</v>
      </c>
      <c r="N374" s="4">
        <f t="shared" si="91"/>
        <v>0</v>
      </c>
      <c r="O374" s="4">
        <f t="shared" si="106"/>
        <v>1</v>
      </c>
      <c r="P374" s="4">
        <f t="shared" si="103"/>
        <v>0</v>
      </c>
      <c r="Q374" s="4">
        <f t="shared" si="105"/>
        <v>0</v>
      </c>
      <c r="R374" s="4">
        <f t="shared" si="102"/>
        <v>0</v>
      </c>
      <c r="S374" s="4">
        <f t="shared" si="92"/>
        <v>0</v>
      </c>
      <c r="T374" s="4">
        <f t="shared" si="107"/>
        <v>0</v>
      </c>
      <c r="U374" s="4">
        <f t="shared" si="95"/>
        <v>0</v>
      </c>
      <c r="V374" s="4">
        <f t="shared" si="104"/>
        <v>0</v>
      </c>
      <c r="W374" s="4">
        <f t="shared" si="94"/>
        <v>0</v>
      </c>
      <c r="X374" s="4">
        <f t="shared" si="93"/>
        <v>1</v>
      </c>
      <c r="Y374" s="6">
        <v>3.4048129623879098E-2</v>
      </c>
      <c r="Z374">
        <v>1089</v>
      </c>
      <c r="AA374" t="s">
        <v>2732</v>
      </c>
      <c r="AB374" t="s">
        <v>2733</v>
      </c>
      <c r="AC374">
        <v>3957391</v>
      </c>
      <c r="AD374">
        <v>3958482</v>
      </c>
      <c r="AE374">
        <v>1</v>
      </c>
      <c r="AF374" t="s">
        <v>2734</v>
      </c>
      <c r="AG374" t="s">
        <v>2735</v>
      </c>
      <c r="AH374" t="s">
        <v>2736</v>
      </c>
      <c r="AI374" t="s">
        <v>568</v>
      </c>
      <c r="AJ374" t="s">
        <v>569</v>
      </c>
    </row>
    <row r="375" spans="1:36">
      <c r="A375" t="s">
        <v>2737</v>
      </c>
      <c r="B375" t="s">
        <v>2738</v>
      </c>
      <c r="C375">
        <v>3965134</v>
      </c>
      <c r="D375">
        <v>3966683</v>
      </c>
      <c r="E375">
        <v>-1</v>
      </c>
      <c r="F375" t="s">
        <v>356</v>
      </c>
      <c r="G375" t="s">
        <v>2739</v>
      </c>
      <c r="H375" t="s">
        <v>2740</v>
      </c>
      <c r="I375" t="s">
        <v>186</v>
      </c>
      <c r="J375">
        <v>266</v>
      </c>
      <c r="K375">
        <v>5516</v>
      </c>
      <c r="L375">
        <v>5515</v>
      </c>
      <c r="M375" s="6">
        <v>0.28909015498211399</v>
      </c>
      <c r="N375" s="4">
        <f t="shared" si="91"/>
        <v>1</v>
      </c>
      <c r="O375" s="4">
        <f t="shared" si="106"/>
        <v>0</v>
      </c>
      <c r="P375" s="4">
        <f t="shared" si="103"/>
        <v>0</v>
      </c>
      <c r="Q375" s="4">
        <f t="shared" si="105"/>
        <v>0</v>
      </c>
      <c r="R375" s="4">
        <f t="shared" si="102"/>
        <v>0</v>
      </c>
      <c r="S375" s="4">
        <f t="shared" si="92"/>
        <v>0</v>
      </c>
      <c r="T375" s="4">
        <f t="shared" si="107"/>
        <v>0</v>
      </c>
      <c r="U375" s="4">
        <f t="shared" si="95"/>
        <v>0</v>
      </c>
      <c r="V375" s="4">
        <f t="shared" si="104"/>
        <v>0</v>
      </c>
      <c r="W375" s="4">
        <f t="shared" si="94"/>
        <v>1</v>
      </c>
      <c r="X375" s="4">
        <f t="shared" si="93"/>
        <v>1</v>
      </c>
      <c r="Y375" s="7">
        <v>1.41614949412471E-6</v>
      </c>
      <c r="Z375">
        <v>1507</v>
      </c>
      <c r="AA375" t="s">
        <v>2741</v>
      </c>
      <c r="AB375" t="s">
        <v>2742</v>
      </c>
      <c r="AC375">
        <v>3964997</v>
      </c>
      <c r="AD375">
        <v>3966640</v>
      </c>
      <c r="AE375">
        <v>1</v>
      </c>
      <c r="AF375" t="s">
        <v>2743</v>
      </c>
      <c r="AG375" t="s">
        <v>2744</v>
      </c>
      <c r="AH375" t="s">
        <v>2741</v>
      </c>
      <c r="AI375" t="s">
        <v>2745</v>
      </c>
      <c r="AJ375" t="s">
        <v>2746</v>
      </c>
    </row>
    <row r="376" spans="1:36">
      <c r="A376" t="s">
        <v>2747</v>
      </c>
      <c r="B376" t="s">
        <v>2748</v>
      </c>
      <c r="C376">
        <v>367293</v>
      </c>
      <c r="D376">
        <v>368962</v>
      </c>
      <c r="E376">
        <v>1</v>
      </c>
      <c r="F376" t="s">
        <v>105</v>
      </c>
      <c r="G376" t="s">
        <v>2749</v>
      </c>
      <c r="H376" t="s">
        <v>2750</v>
      </c>
      <c r="I376" t="s">
        <v>44</v>
      </c>
      <c r="J376">
        <v>267</v>
      </c>
      <c r="K376">
        <v>463</v>
      </c>
      <c r="L376">
        <v>465</v>
      </c>
      <c r="M376" s="6">
        <v>-0.170121935628575</v>
      </c>
      <c r="N376" s="4">
        <f t="shared" si="91"/>
        <v>0</v>
      </c>
      <c r="O376" s="4">
        <f t="shared" si="106"/>
        <v>1</v>
      </c>
      <c r="P376" s="4">
        <f t="shared" si="103"/>
        <v>0</v>
      </c>
      <c r="Q376" s="4">
        <f t="shared" si="105"/>
        <v>0</v>
      </c>
      <c r="R376" s="4">
        <f t="shared" si="102"/>
        <v>0</v>
      </c>
      <c r="S376" s="4">
        <f t="shared" si="92"/>
        <v>0</v>
      </c>
      <c r="T376" s="4">
        <f t="shared" si="107"/>
        <v>0</v>
      </c>
      <c r="U376" s="4">
        <f t="shared" si="95"/>
        <v>0</v>
      </c>
      <c r="V376" s="4">
        <f t="shared" si="104"/>
        <v>0</v>
      </c>
      <c r="W376" s="4">
        <f t="shared" si="94"/>
        <v>0</v>
      </c>
      <c r="X376" s="4">
        <f t="shared" si="93"/>
        <v>1</v>
      </c>
      <c r="Y376" s="6">
        <v>5.1478153613710399E-3</v>
      </c>
      <c r="Z376">
        <v>864</v>
      </c>
      <c r="AA376" t="s">
        <v>2755</v>
      </c>
      <c r="AB376" t="s">
        <v>2756</v>
      </c>
      <c r="AC376">
        <v>367995</v>
      </c>
      <c r="AD376">
        <v>368858</v>
      </c>
      <c r="AE376">
        <v>-1</v>
      </c>
      <c r="AF376" t="s">
        <v>2757</v>
      </c>
      <c r="AG376" t="s">
        <v>2758</v>
      </c>
      <c r="AH376" t="s">
        <v>2755</v>
      </c>
      <c r="AI376" t="s">
        <v>180</v>
      </c>
      <c r="AJ376" t="s">
        <v>1977</v>
      </c>
    </row>
    <row r="377" spans="1:36">
      <c r="A377" t="s">
        <v>2747</v>
      </c>
      <c r="B377" t="s">
        <v>2748</v>
      </c>
      <c r="C377">
        <v>367293</v>
      </c>
      <c r="D377">
        <v>368962</v>
      </c>
      <c r="E377">
        <v>1</v>
      </c>
      <c r="F377" t="s">
        <v>105</v>
      </c>
      <c r="G377" t="s">
        <v>2749</v>
      </c>
      <c r="H377" t="s">
        <v>2750</v>
      </c>
      <c r="I377" t="s">
        <v>44</v>
      </c>
      <c r="J377">
        <v>267</v>
      </c>
      <c r="K377">
        <v>463</v>
      </c>
      <c r="L377">
        <v>464</v>
      </c>
      <c r="M377" s="6">
        <v>-0.20491649660490499</v>
      </c>
      <c r="N377" s="4">
        <f t="shared" si="91"/>
        <v>0</v>
      </c>
      <c r="O377" s="4">
        <f t="shared" si="106"/>
        <v>1</v>
      </c>
      <c r="P377" s="4">
        <f t="shared" si="103"/>
        <v>0</v>
      </c>
      <c r="Q377" s="4">
        <f t="shared" si="105"/>
        <v>0</v>
      </c>
      <c r="R377" s="4">
        <f t="shared" si="102"/>
        <v>0</v>
      </c>
      <c r="S377" s="4">
        <f t="shared" si="92"/>
        <v>0</v>
      </c>
      <c r="T377" s="4">
        <f t="shared" si="107"/>
        <v>0</v>
      </c>
      <c r="U377" s="4">
        <f t="shared" si="95"/>
        <v>0</v>
      </c>
      <c r="V377" s="4">
        <f t="shared" si="104"/>
        <v>0</v>
      </c>
      <c r="W377" s="4">
        <f t="shared" si="94"/>
        <v>0</v>
      </c>
      <c r="X377" s="4">
        <f t="shared" si="93"/>
        <v>1</v>
      </c>
      <c r="Y377" s="6">
        <v>7.2175239475641602E-4</v>
      </c>
      <c r="Z377">
        <v>681</v>
      </c>
      <c r="AA377" t="s">
        <v>2751</v>
      </c>
      <c r="AB377" t="s">
        <v>2752</v>
      </c>
      <c r="AC377">
        <v>367305</v>
      </c>
      <c r="AD377">
        <v>367985</v>
      </c>
      <c r="AE377">
        <v>-1</v>
      </c>
      <c r="AF377" t="s">
        <v>2753</v>
      </c>
      <c r="AG377" t="s">
        <v>2754</v>
      </c>
      <c r="AH377" t="s">
        <v>2751</v>
      </c>
      <c r="AI377" t="s">
        <v>180</v>
      </c>
      <c r="AJ377" t="s">
        <v>1977</v>
      </c>
    </row>
    <row r="378" spans="1:36">
      <c r="A378" t="s">
        <v>2759</v>
      </c>
      <c r="B378" t="s">
        <v>2760</v>
      </c>
      <c r="C378">
        <v>280556</v>
      </c>
      <c r="D378">
        <v>281740</v>
      </c>
      <c r="E378">
        <v>-1</v>
      </c>
      <c r="F378" t="s">
        <v>356</v>
      </c>
      <c r="G378" t="s">
        <v>2761</v>
      </c>
      <c r="H378" t="s">
        <v>2762</v>
      </c>
      <c r="I378" t="s">
        <v>1481</v>
      </c>
      <c r="J378">
        <v>268</v>
      </c>
      <c r="K378">
        <v>358</v>
      </c>
      <c r="L378">
        <v>359</v>
      </c>
      <c r="M378" s="6">
        <v>-0.38911425676406203</v>
      </c>
      <c r="N378" s="4">
        <f t="shared" si="91"/>
        <v>0</v>
      </c>
      <c r="O378" s="4">
        <f t="shared" si="106"/>
        <v>0</v>
      </c>
      <c r="P378" s="4">
        <f t="shared" si="103"/>
        <v>1</v>
      </c>
      <c r="Q378" s="4">
        <f t="shared" si="105"/>
        <v>0</v>
      </c>
      <c r="R378" s="4">
        <f t="shared" si="102"/>
        <v>0</v>
      </c>
      <c r="S378" s="4">
        <f t="shared" si="92"/>
        <v>0</v>
      </c>
      <c r="T378" s="4">
        <f t="shared" si="107"/>
        <v>0</v>
      </c>
      <c r="U378" s="4">
        <f t="shared" si="95"/>
        <v>0</v>
      </c>
      <c r="V378" s="4">
        <f t="shared" si="104"/>
        <v>0</v>
      </c>
      <c r="W378" s="4">
        <f t="shared" si="94"/>
        <v>0</v>
      </c>
      <c r="X378" s="4">
        <f t="shared" si="93"/>
        <v>1</v>
      </c>
      <c r="Y378" s="7">
        <v>3.72181965943994E-11</v>
      </c>
      <c r="Z378">
        <v>687</v>
      </c>
      <c r="AA378" t="s">
        <v>2767</v>
      </c>
      <c r="AB378" t="s">
        <v>2768</v>
      </c>
      <c r="AC378">
        <v>281028</v>
      </c>
      <c r="AD378">
        <v>281714</v>
      </c>
      <c r="AE378">
        <v>1</v>
      </c>
      <c r="AF378" t="s">
        <v>2769</v>
      </c>
      <c r="AG378" t="s">
        <v>2770</v>
      </c>
      <c r="AH378" t="s">
        <v>2767</v>
      </c>
      <c r="AI378" t="s">
        <v>27</v>
      </c>
      <c r="AJ378" t="s">
        <v>28</v>
      </c>
    </row>
    <row r="379" spans="1:36">
      <c r="A379" t="s">
        <v>2759</v>
      </c>
      <c r="B379" t="s">
        <v>2760</v>
      </c>
      <c r="C379">
        <v>280556</v>
      </c>
      <c r="D379">
        <v>281740</v>
      </c>
      <c r="E379">
        <v>-1</v>
      </c>
      <c r="F379" t="s">
        <v>356</v>
      </c>
      <c r="G379" t="s">
        <v>2761</v>
      </c>
      <c r="H379" t="s">
        <v>2762</v>
      </c>
      <c r="I379" t="s">
        <v>1481</v>
      </c>
      <c r="J379">
        <v>268</v>
      </c>
      <c r="K379">
        <v>358</v>
      </c>
      <c r="L379">
        <v>357</v>
      </c>
      <c r="M379" s="6">
        <v>-0.44088846457374897</v>
      </c>
      <c r="N379" s="4">
        <f t="shared" si="91"/>
        <v>0</v>
      </c>
      <c r="O379" s="4">
        <f t="shared" si="106"/>
        <v>0</v>
      </c>
      <c r="P379" s="4">
        <f t="shared" si="103"/>
        <v>1</v>
      </c>
      <c r="Q379" s="4">
        <f t="shared" si="105"/>
        <v>0</v>
      </c>
      <c r="R379" s="4">
        <f t="shared" si="102"/>
        <v>0</v>
      </c>
      <c r="S379" s="4">
        <f t="shared" si="92"/>
        <v>0</v>
      </c>
      <c r="T379" s="4">
        <f t="shared" si="107"/>
        <v>0</v>
      </c>
      <c r="U379" s="4">
        <f t="shared" si="95"/>
        <v>0</v>
      </c>
      <c r="V379" s="4">
        <f t="shared" si="104"/>
        <v>0</v>
      </c>
      <c r="W379" s="4">
        <f t="shared" si="94"/>
        <v>0</v>
      </c>
      <c r="X379" s="4">
        <f t="shared" si="93"/>
        <v>1</v>
      </c>
      <c r="Y379" s="7">
        <v>3.20400438680862E-14</v>
      </c>
      <c r="Z379">
        <v>454</v>
      </c>
      <c r="AA379" t="s">
        <v>2763</v>
      </c>
      <c r="AB379" t="s">
        <v>2764</v>
      </c>
      <c r="AC379">
        <v>280086</v>
      </c>
      <c r="AD379">
        <v>281009</v>
      </c>
      <c r="AE379">
        <v>1</v>
      </c>
      <c r="AF379" t="s">
        <v>2765</v>
      </c>
      <c r="AG379" t="s">
        <v>2766</v>
      </c>
      <c r="AH379" t="s">
        <v>2763</v>
      </c>
      <c r="AI379" t="s">
        <v>180</v>
      </c>
      <c r="AJ379" t="s">
        <v>1977</v>
      </c>
    </row>
    <row r="380" spans="1:36">
      <c r="A380" t="s">
        <v>2771</v>
      </c>
      <c r="B380" t="s">
        <v>2772</v>
      </c>
      <c r="C380">
        <v>1116857</v>
      </c>
      <c r="D380">
        <v>1117712</v>
      </c>
      <c r="E380">
        <v>-1</v>
      </c>
      <c r="F380" t="s">
        <v>105</v>
      </c>
      <c r="G380" t="s">
        <v>2773</v>
      </c>
      <c r="H380" t="s">
        <v>2774</v>
      </c>
      <c r="I380" t="s">
        <v>1481</v>
      </c>
      <c r="J380">
        <v>269</v>
      </c>
      <c r="K380">
        <v>1451</v>
      </c>
      <c r="L380">
        <v>1452</v>
      </c>
      <c r="M380" s="6">
        <v>-5.68778941053006E-2</v>
      </c>
      <c r="N380" s="4">
        <f t="shared" si="91"/>
        <v>0</v>
      </c>
      <c r="O380" s="4">
        <f t="shared" si="106"/>
        <v>0</v>
      </c>
      <c r="P380" s="4">
        <f t="shared" si="103"/>
        <v>1</v>
      </c>
      <c r="Q380" s="4">
        <f t="shared" si="105"/>
        <v>0</v>
      </c>
      <c r="R380" s="4">
        <f t="shared" si="102"/>
        <v>0</v>
      </c>
      <c r="S380" s="4">
        <f t="shared" si="92"/>
        <v>0</v>
      </c>
      <c r="T380" s="4">
        <f t="shared" si="107"/>
        <v>0</v>
      </c>
      <c r="U380" s="4">
        <f t="shared" si="95"/>
        <v>0</v>
      </c>
      <c r="V380" s="4">
        <f t="shared" si="104"/>
        <v>0</v>
      </c>
      <c r="W380" s="4">
        <f t="shared" si="94"/>
        <v>0</v>
      </c>
      <c r="X380" s="4">
        <f t="shared" si="93"/>
        <v>1</v>
      </c>
      <c r="Y380" s="6">
        <v>0.35274650586147599</v>
      </c>
      <c r="Z380">
        <v>579</v>
      </c>
      <c r="AA380" t="s">
        <v>2775</v>
      </c>
      <c r="AB380" t="s">
        <v>2776</v>
      </c>
      <c r="AC380">
        <v>1117109</v>
      </c>
      <c r="AD380">
        <v>1117687</v>
      </c>
      <c r="AE380">
        <v>1</v>
      </c>
      <c r="AF380" t="s">
        <v>2777</v>
      </c>
      <c r="AG380" t="s">
        <v>2778</v>
      </c>
      <c r="AH380" t="s">
        <v>2775</v>
      </c>
      <c r="AI380" t="s">
        <v>1941</v>
      </c>
      <c r="AJ380" t="s">
        <v>2779</v>
      </c>
    </row>
    <row r="381" spans="1:36">
      <c r="A381" t="s">
        <v>2780</v>
      </c>
      <c r="B381" t="s">
        <v>2781</v>
      </c>
      <c r="C381">
        <v>3873771</v>
      </c>
      <c r="D381">
        <v>3874382</v>
      </c>
      <c r="E381">
        <v>1</v>
      </c>
      <c r="F381" t="s">
        <v>4299</v>
      </c>
      <c r="G381" t="s">
        <v>2782</v>
      </c>
      <c r="H381" t="s">
        <v>2783</v>
      </c>
      <c r="I381" t="s">
        <v>1481</v>
      </c>
      <c r="J381">
        <v>270</v>
      </c>
      <c r="K381">
        <v>5401</v>
      </c>
      <c r="L381">
        <v>5400</v>
      </c>
      <c r="M381" s="6">
        <v>9.8443047207874598E-2</v>
      </c>
      <c r="N381" s="4">
        <f t="shared" si="91"/>
        <v>1</v>
      </c>
      <c r="O381" s="4">
        <f t="shared" si="106"/>
        <v>0</v>
      </c>
      <c r="P381" s="4">
        <f t="shared" si="103"/>
        <v>1</v>
      </c>
      <c r="Q381" s="4">
        <f t="shared" si="105"/>
        <v>0</v>
      </c>
      <c r="R381" s="4">
        <f t="shared" si="102"/>
        <v>0</v>
      </c>
      <c r="S381" s="4">
        <f t="shared" si="92"/>
        <v>0</v>
      </c>
      <c r="T381" s="4">
        <f t="shared" si="107"/>
        <v>0</v>
      </c>
      <c r="U381" s="4">
        <f t="shared" si="95"/>
        <v>0</v>
      </c>
      <c r="V381" s="4">
        <f t="shared" si="104"/>
        <v>0</v>
      </c>
      <c r="W381" s="4">
        <f t="shared" si="94"/>
        <v>0</v>
      </c>
      <c r="X381" s="4">
        <f t="shared" si="93"/>
        <v>1</v>
      </c>
      <c r="Y381" s="6">
        <v>0.10718352926102399</v>
      </c>
      <c r="Z381">
        <v>410</v>
      </c>
      <c r="AA381" t="s">
        <v>2784</v>
      </c>
      <c r="AB381" t="s">
        <v>2785</v>
      </c>
      <c r="AC381">
        <v>3873566</v>
      </c>
      <c r="AD381">
        <v>3874180</v>
      </c>
      <c r="AE381">
        <v>-1</v>
      </c>
      <c r="AF381" t="s">
        <v>2786</v>
      </c>
      <c r="AG381" t="s">
        <v>2787</v>
      </c>
      <c r="AH381" t="s">
        <v>2784</v>
      </c>
      <c r="AI381" t="s">
        <v>549</v>
      </c>
      <c r="AJ381" t="s">
        <v>550</v>
      </c>
    </row>
    <row r="382" spans="1:36">
      <c r="A382" t="s">
        <v>2780</v>
      </c>
      <c r="B382" t="s">
        <v>2781</v>
      </c>
      <c r="C382">
        <v>3873771</v>
      </c>
      <c r="D382">
        <v>3874382</v>
      </c>
      <c r="E382">
        <v>1</v>
      </c>
      <c r="F382" t="s">
        <v>4299</v>
      </c>
      <c r="G382" t="s">
        <v>2782</v>
      </c>
      <c r="H382" t="s">
        <v>2783</v>
      </c>
      <c r="I382" t="s">
        <v>1481</v>
      </c>
      <c r="J382">
        <v>270</v>
      </c>
      <c r="K382">
        <v>5401</v>
      </c>
      <c r="L382">
        <v>5402</v>
      </c>
      <c r="M382" s="6">
        <v>-0.14420025873631301</v>
      </c>
      <c r="N382" s="4">
        <f t="shared" si="91"/>
        <v>0</v>
      </c>
      <c r="O382" s="4">
        <f t="shared" si="106"/>
        <v>0</v>
      </c>
      <c r="P382" s="4">
        <f t="shared" si="103"/>
        <v>1</v>
      </c>
      <c r="Q382" s="4">
        <f t="shared" si="105"/>
        <v>0</v>
      </c>
      <c r="R382" s="4">
        <f t="shared" si="102"/>
        <v>0</v>
      </c>
      <c r="S382" s="4">
        <f t="shared" si="92"/>
        <v>0</v>
      </c>
      <c r="T382" s="4">
        <f t="shared" si="107"/>
        <v>0</v>
      </c>
      <c r="U382" s="4">
        <f t="shared" si="95"/>
        <v>0</v>
      </c>
      <c r="V382" s="4">
        <f t="shared" si="104"/>
        <v>0</v>
      </c>
      <c r="W382" s="4">
        <f t="shared" si="94"/>
        <v>0</v>
      </c>
      <c r="X382" s="4">
        <f t="shared" si="93"/>
        <v>1</v>
      </c>
      <c r="Y382" s="6">
        <v>1.7960692924448001E-2</v>
      </c>
      <c r="Z382">
        <v>51</v>
      </c>
      <c r="AA382" t="s">
        <v>2788</v>
      </c>
      <c r="AB382" t="s">
        <v>2789</v>
      </c>
      <c r="AC382">
        <v>3874332</v>
      </c>
      <c r="AD382">
        <v>3875570</v>
      </c>
      <c r="AE382">
        <v>-1</v>
      </c>
      <c r="AF382" t="s">
        <v>2790</v>
      </c>
      <c r="AG382" t="s">
        <v>2791</v>
      </c>
      <c r="AH382" t="s">
        <v>2788</v>
      </c>
      <c r="AI382" t="s">
        <v>593</v>
      </c>
      <c r="AJ382" t="s">
        <v>2686</v>
      </c>
    </row>
    <row r="383" spans="1:36">
      <c r="A383" t="s">
        <v>2792</v>
      </c>
      <c r="B383" t="s">
        <v>2793</v>
      </c>
      <c r="C383">
        <v>3217011</v>
      </c>
      <c r="D383">
        <v>3217663</v>
      </c>
      <c r="E383">
        <v>1</v>
      </c>
      <c r="F383" t="s">
        <v>4299</v>
      </c>
      <c r="G383" t="s">
        <v>2794</v>
      </c>
      <c r="H383" t="s">
        <v>2795</v>
      </c>
      <c r="I383" t="s">
        <v>1481</v>
      </c>
      <c r="J383">
        <v>271</v>
      </c>
      <c r="K383">
        <v>4467</v>
      </c>
      <c r="L383">
        <v>4468</v>
      </c>
      <c r="M383" s="6">
        <v>0.22196957527795799</v>
      </c>
      <c r="N383" s="4">
        <f t="shared" si="91"/>
        <v>1</v>
      </c>
      <c r="O383" s="4">
        <f t="shared" si="106"/>
        <v>0</v>
      </c>
      <c r="P383" s="4">
        <f t="shared" si="103"/>
        <v>1</v>
      </c>
      <c r="Q383" s="4">
        <f t="shared" si="105"/>
        <v>0</v>
      </c>
      <c r="R383" s="4">
        <f t="shared" si="102"/>
        <v>0</v>
      </c>
      <c r="S383" s="4">
        <f t="shared" si="92"/>
        <v>0</v>
      </c>
      <c r="T383" s="4">
        <f t="shared" si="107"/>
        <v>0</v>
      </c>
      <c r="U383" s="4">
        <f t="shared" si="95"/>
        <v>0</v>
      </c>
      <c r="V383" s="4">
        <f t="shared" si="104"/>
        <v>0</v>
      </c>
      <c r="W383" s="4">
        <f t="shared" si="94"/>
        <v>0</v>
      </c>
      <c r="X383" s="4">
        <f t="shared" si="93"/>
        <v>1</v>
      </c>
      <c r="Y383" s="6">
        <v>2.4302595863582099E-4</v>
      </c>
      <c r="Z383">
        <v>168</v>
      </c>
      <c r="AA383" t="s">
        <v>2800</v>
      </c>
      <c r="AB383" t="s">
        <v>2801</v>
      </c>
      <c r="AC383">
        <v>3217496</v>
      </c>
      <c r="AD383">
        <v>3218173</v>
      </c>
      <c r="AE383">
        <v>-1</v>
      </c>
      <c r="AF383" t="s">
        <v>2802</v>
      </c>
      <c r="AG383" t="s">
        <v>2803</v>
      </c>
      <c r="AH383" t="s">
        <v>2800</v>
      </c>
      <c r="AI383" t="s">
        <v>27</v>
      </c>
      <c r="AJ383" t="s">
        <v>28</v>
      </c>
    </row>
    <row r="384" spans="1:36">
      <c r="A384" t="s">
        <v>2792</v>
      </c>
      <c r="B384" t="s">
        <v>2793</v>
      </c>
      <c r="C384">
        <v>3217011</v>
      </c>
      <c r="D384">
        <v>3217663</v>
      </c>
      <c r="E384">
        <v>1</v>
      </c>
      <c r="F384" t="s">
        <v>4299</v>
      </c>
      <c r="G384" t="s">
        <v>2794</v>
      </c>
      <c r="H384" t="s">
        <v>2795</v>
      </c>
      <c r="I384" t="s">
        <v>1481</v>
      </c>
      <c r="J384">
        <v>271</v>
      </c>
      <c r="K384">
        <v>4467</v>
      </c>
      <c r="L384">
        <v>4466</v>
      </c>
      <c r="M384" s="6">
        <v>0.12310225183111501</v>
      </c>
      <c r="N384" s="4">
        <f t="shared" si="91"/>
        <v>1</v>
      </c>
      <c r="O384" s="4">
        <f t="shared" si="106"/>
        <v>0</v>
      </c>
      <c r="P384" s="4">
        <f t="shared" si="103"/>
        <v>1</v>
      </c>
      <c r="Q384" s="4">
        <f t="shared" si="105"/>
        <v>0</v>
      </c>
      <c r="R384" s="4">
        <f t="shared" si="102"/>
        <v>0</v>
      </c>
      <c r="S384" s="4">
        <f t="shared" si="92"/>
        <v>0</v>
      </c>
      <c r="T384" s="4">
        <f t="shared" si="107"/>
        <v>0</v>
      </c>
      <c r="U384" s="4">
        <f t="shared" si="95"/>
        <v>0</v>
      </c>
      <c r="V384" s="4">
        <f t="shared" si="104"/>
        <v>0</v>
      </c>
      <c r="W384" s="4">
        <f t="shared" si="94"/>
        <v>0</v>
      </c>
      <c r="X384" s="4">
        <f t="shared" si="93"/>
        <v>1</v>
      </c>
      <c r="Y384" s="6">
        <v>4.36638072043046E-2</v>
      </c>
      <c r="Z384">
        <v>442</v>
      </c>
      <c r="AA384" t="s">
        <v>2796</v>
      </c>
      <c r="AB384" t="s">
        <v>2797</v>
      </c>
      <c r="AC384">
        <v>3216163</v>
      </c>
      <c r="AD384">
        <v>3217452</v>
      </c>
      <c r="AE384">
        <v>-1</v>
      </c>
      <c r="AF384" t="s">
        <v>2798</v>
      </c>
      <c r="AG384" t="s">
        <v>2799</v>
      </c>
      <c r="AH384" t="s">
        <v>2796</v>
      </c>
      <c r="AI384" t="s">
        <v>74</v>
      </c>
      <c r="AJ384" t="s">
        <v>75</v>
      </c>
    </row>
    <row r="385" spans="1:36">
      <c r="A385" t="s">
        <v>2804</v>
      </c>
      <c r="B385" t="s">
        <v>2805</v>
      </c>
      <c r="C385">
        <v>2562914</v>
      </c>
      <c r="D385">
        <v>2563888</v>
      </c>
      <c r="E385">
        <v>1</v>
      </c>
      <c r="F385" t="s">
        <v>356</v>
      </c>
      <c r="G385" t="s">
        <v>2806</v>
      </c>
      <c r="H385" t="s">
        <v>2807</v>
      </c>
      <c r="I385" t="s">
        <v>1481</v>
      </c>
      <c r="J385">
        <v>272</v>
      </c>
      <c r="K385">
        <v>3521</v>
      </c>
      <c r="L385">
        <v>3522</v>
      </c>
      <c r="M385" s="6">
        <v>0.58358076577781004</v>
      </c>
      <c r="N385" s="4">
        <f t="shared" si="91"/>
        <v>1</v>
      </c>
      <c r="O385" s="4">
        <f t="shared" si="106"/>
        <v>0</v>
      </c>
      <c r="P385" s="4">
        <f t="shared" si="103"/>
        <v>1</v>
      </c>
      <c r="Q385" s="4">
        <f t="shared" si="105"/>
        <v>0</v>
      </c>
      <c r="R385" s="4">
        <f t="shared" si="102"/>
        <v>0</v>
      </c>
      <c r="S385" s="4">
        <f t="shared" si="92"/>
        <v>0</v>
      </c>
      <c r="T385" s="4">
        <f t="shared" si="107"/>
        <v>0</v>
      </c>
      <c r="U385" s="4">
        <f t="shared" si="95"/>
        <v>0</v>
      </c>
      <c r="V385" s="4">
        <f t="shared" si="104"/>
        <v>0</v>
      </c>
      <c r="W385" s="4">
        <f t="shared" si="94"/>
        <v>0</v>
      </c>
      <c r="X385" s="4">
        <f t="shared" si="93"/>
        <v>1</v>
      </c>
      <c r="Y385" s="7">
        <v>6.0038943795615795E-26</v>
      </c>
      <c r="Z385">
        <v>837</v>
      </c>
      <c r="AA385" t="s">
        <v>2808</v>
      </c>
      <c r="AB385" t="s">
        <v>2809</v>
      </c>
      <c r="AC385">
        <v>2562966</v>
      </c>
      <c r="AD385">
        <v>2563802</v>
      </c>
      <c r="AE385">
        <v>-1</v>
      </c>
      <c r="AF385" t="s">
        <v>2810</v>
      </c>
      <c r="AG385" t="s">
        <v>2811</v>
      </c>
      <c r="AH385" t="s">
        <v>2808</v>
      </c>
      <c r="AI385" t="s">
        <v>2557</v>
      </c>
      <c r="AJ385" t="s">
        <v>2812</v>
      </c>
    </row>
    <row r="386" spans="1:36">
      <c r="A386" t="s">
        <v>2813</v>
      </c>
      <c r="B386" t="s">
        <v>2814</v>
      </c>
      <c r="C386">
        <v>3217848</v>
      </c>
      <c r="D386">
        <v>3218524</v>
      </c>
      <c r="E386">
        <v>1</v>
      </c>
      <c r="F386" t="s">
        <v>105</v>
      </c>
      <c r="G386" t="s">
        <v>2815</v>
      </c>
      <c r="H386" t="s">
        <v>2816</v>
      </c>
      <c r="J386">
        <v>273</v>
      </c>
      <c r="K386">
        <v>4469</v>
      </c>
      <c r="L386">
        <v>4468</v>
      </c>
      <c r="M386" s="6">
        <v>0.34017907066298497</v>
      </c>
      <c r="N386" s="4">
        <f t="shared" ref="N386:N449" si="108">IF(M386&gt;0,1,0)</f>
        <v>1</v>
      </c>
      <c r="O386" s="4">
        <f t="shared" si="106"/>
        <v>0</v>
      </c>
      <c r="P386" s="4">
        <f t="shared" si="103"/>
        <v>0</v>
      </c>
      <c r="Q386" s="4">
        <f t="shared" si="105"/>
        <v>0</v>
      </c>
      <c r="R386" s="4">
        <f t="shared" si="102"/>
        <v>0</v>
      </c>
      <c r="S386" s="4">
        <f t="shared" ref="S386:S427" si="109">IF(I386="SigL",1,0)</f>
        <v>0</v>
      </c>
      <c r="T386" s="4">
        <f t="shared" si="107"/>
        <v>0</v>
      </c>
      <c r="U386" s="4">
        <f t="shared" si="95"/>
        <v>0</v>
      </c>
      <c r="V386" s="4">
        <f t="shared" si="104"/>
        <v>0</v>
      </c>
      <c r="W386" s="4">
        <f t="shared" si="94"/>
        <v>0</v>
      </c>
      <c r="X386" s="4">
        <f t="shared" ref="X386:X449" si="110">SUM(O386:W386)</f>
        <v>0</v>
      </c>
      <c r="Y386" s="7">
        <v>1.0342408052152701E-8</v>
      </c>
      <c r="Z386">
        <v>326</v>
      </c>
      <c r="AA386" t="s">
        <v>2800</v>
      </c>
      <c r="AB386" t="s">
        <v>2801</v>
      </c>
      <c r="AC386">
        <v>3217496</v>
      </c>
      <c r="AD386">
        <v>3218173</v>
      </c>
      <c r="AE386">
        <v>-1</v>
      </c>
      <c r="AF386" t="s">
        <v>2802</v>
      </c>
      <c r="AG386" t="s">
        <v>2803</v>
      </c>
      <c r="AH386" t="s">
        <v>2800</v>
      </c>
      <c r="AI386" t="s">
        <v>27</v>
      </c>
      <c r="AJ386" t="s">
        <v>28</v>
      </c>
    </row>
    <row r="387" spans="1:36">
      <c r="A387" t="s">
        <v>2813</v>
      </c>
      <c r="B387" t="s">
        <v>2814</v>
      </c>
      <c r="C387">
        <v>3217848</v>
      </c>
      <c r="D387">
        <v>3218524</v>
      </c>
      <c r="E387">
        <v>1</v>
      </c>
      <c r="F387" t="s">
        <v>105</v>
      </c>
      <c r="G387" t="s">
        <v>2815</v>
      </c>
      <c r="H387" t="s">
        <v>2816</v>
      </c>
      <c r="J387">
        <v>273</v>
      </c>
      <c r="K387">
        <v>4469</v>
      </c>
      <c r="L387">
        <v>4470</v>
      </c>
      <c r="M387" s="6">
        <v>0.20035821815170399</v>
      </c>
      <c r="N387" s="4">
        <f t="shared" si="108"/>
        <v>1</v>
      </c>
      <c r="O387" s="4">
        <f t="shared" si="106"/>
        <v>0</v>
      </c>
      <c r="P387" s="4">
        <f t="shared" si="103"/>
        <v>0</v>
      </c>
      <c r="Q387" s="4">
        <f t="shared" si="105"/>
        <v>0</v>
      </c>
      <c r="R387" s="4">
        <f t="shared" si="102"/>
        <v>0</v>
      </c>
      <c r="S387" s="4">
        <f t="shared" si="109"/>
        <v>0</v>
      </c>
      <c r="T387" s="4">
        <f t="shared" si="107"/>
        <v>0</v>
      </c>
      <c r="U387" s="4">
        <f t="shared" si="95"/>
        <v>0</v>
      </c>
      <c r="V387" s="4">
        <f t="shared" si="104"/>
        <v>0</v>
      </c>
      <c r="W387" s="4">
        <f t="shared" si="94"/>
        <v>0</v>
      </c>
      <c r="X387" s="4">
        <f t="shared" si="110"/>
        <v>0</v>
      </c>
      <c r="Y387" s="6">
        <v>9.5184699071145396E-4</v>
      </c>
      <c r="Z387">
        <v>264</v>
      </c>
      <c r="AA387" t="s">
        <v>2817</v>
      </c>
      <c r="AB387" t="s">
        <v>2818</v>
      </c>
      <c r="AC387">
        <v>3218215</v>
      </c>
      <c r="AD387">
        <v>3218478</v>
      </c>
      <c r="AE387">
        <v>-1</v>
      </c>
      <c r="AF387" t="s">
        <v>2819</v>
      </c>
      <c r="AG387" t="s">
        <v>2820</v>
      </c>
      <c r="AH387" t="s">
        <v>2817</v>
      </c>
      <c r="AI387" t="s">
        <v>27</v>
      </c>
      <c r="AJ387" t="s">
        <v>28</v>
      </c>
    </row>
    <row r="388" spans="1:36">
      <c r="A388" t="s">
        <v>2821</v>
      </c>
      <c r="B388" t="s">
        <v>2822</v>
      </c>
      <c r="C388">
        <v>2569624</v>
      </c>
      <c r="D388">
        <v>2570653</v>
      </c>
      <c r="E388">
        <v>1</v>
      </c>
      <c r="F388" t="s">
        <v>4299</v>
      </c>
      <c r="G388" t="s">
        <v>2823</v>
      </c>
      <c r="H388" t="s">
        <v>2824</v>
      </c>
      <c r="I388" t="s">
        <v>1481</v>
      </c>
      <c r="J388">
        <v>274</v>
      </c>
      <c r="K388">
        <v>3534</v>
      </c>
      <c r="L388">
        <v>3536</v>
      </c>
      <c r="M388" s="6">
        <v>-1.2704147193414599E-2</v>
      </c>
      <c r="N388" s="4">
        <f t="shared" si="108"/>
        <v>0</v>
      </c>
      <c r="O388" s="4">
        <f t="shared" si="106"/>
        <v>0</v>
      </c>
      <c r="P388" s="4">
        <f t="shared" si="103"/>
        <v>1</v>
      </c>
      <c r="Q388" s="4">
        <f t="shared" si="105"/>
        <v>0</v>
      </c>
      <c r="R388" s="4">
        <f t="shared" si="102"/>
        <v>0</v>
      </c>
      <c r="S388" s="4">
        <f t="shared" si="109"/>
        <v>0</v>
      </c>
      <c r="T388" s="4">
        <f t="shared" si="107"/>
        <v>0</v>
      </c>
      <c r="U388" s="4">
        <f t="shared" si="95"/>
        <v>0</v>
      </c>
      <c r="V388" s="4">
        <f t="shared" si="104"/>
        <v>0</v>
      </c>
      <c r="W388" s="4">
        <f t="shared" si="94"/>
        <v>0</v>
      </c>
      <c r="X388" s="4">
        <f t="shared" si="110"/>
        <v>1</v>
      </c>
      <c r="Y388" s="6">
        <v>0.83569625801448799</v>
      </c>
      <c r="Z388">
        <v>48</v>
      </c>
      <c r="AA388" t="s">
        <v>2830</v>
      </c>
      <c r="AB388" t="s">
        <v>2831</v>
      </c>
      <c r="AC388">
        <v>2570606</v>
      </c>
      <c r="AD388">
        <v>2571571</v>
      </c>
      <c r="AE388">
        <v>-1</v>
      </c>
      <c r="AF388" t="s">
        <v>2832</v>
      </c>
      <c r="AG388" t="s">
        <v>2833</v>
      </c>
      <c r="AH388" t="s">
        <v>2830</v>
      </c>
      <c r="AI388" t="s">
        <v>2834</v>
      </c>
      <c r="AJ388" t="s">
        <v>2835</v>
      </c>
    </row>
    <row r="389" spans="1:36">
      <c r="A389" t="s">
        <v>2821</v>
      </c>
      <c r="B389" t="s">
        <v>2822</v>
      </c>
      <c r="C389">
        <v>2569624</v>
      </c>
      <c r="D389">
        <v>2570653</v>
      </c>
      <c r="E389">
        <v>1</v>
      </c>
      <c r="F389" t="s">
        <v>4299</v>
      </c>
      <c r="G389" t="s">
        <v>2823</v>
      </c>
      <c r="H389" t="s">
        <v>2824</v>
      </c>
      <c r="I389" t="s">
        <v>1481</v>
      </c>
      <c r="J389">
        <v>274</v>
      </c>
      <c r="K389">
        <v>3534</v>
      </c>
      <c r="L389">
        <v>3533</v>
      </c>
      <c r="M389" s="6">
        <v>-0.36996929809172002</v>
      </c>
      <c r="N389" s="4">
        <f t="shared" si="108"/>
        <v>0</v>
      </c>
      <c r="O389" s="4">
        <f t="shared" si="106"/>
        <v>0</v>
      </c>
      <c r="P389" s="4">
        <f t="shared" si="103"/>
        <v>1</v>
      </c>
      <c r="Q389" s="4">
        <f t="shared" si="105"/>
        <v>0</v>
      </c>
      <c r="R389" s="4">
        <f t="shared" si="102"/>
        <v>0</v>
      </c>
      <c r="S389" s="4">
        <f t="shared" si="109"/>
        <v>0</v>
      </c>
      <c r="T389" s="4">
        <f t="shared" si="107"/>
        <v>0</v>
      </c>
      <c r="U389" s="4">
        <f t="shared" si="95"/>
        <v>0</v>
      </c>
      <c r="V389" s="4">
        <f t="shared" si="104"/>
        <v>0</v>
      </c>
      <c r="W389" s="4">
        <f t="shared" si="94"/>
        <v>0</v>
      </c>
      <c r="X389" s="4">
        <f t="shared" si="110"/>
        <v>1</v>
      </c>
      <c r="Y389" s="7">
        <v>3.7683382836291101E-10</v>
      </c>
      <c r="Z389">
        <v>866</v>
      </c>
      <c r="AA389" t="s">
        <v>2825</v>
      </c>
      <c r="AB389" t="s">
        <v>2826</v>
      </c>
      <c r="AC389">
        <v>2568573</v>
      </c>
      <c r="AD389">
        <v>2570489</v>
      </c>
      <c r="AE389">
        <v>-1</v>
      </c>
      <c r="AF389" t="s">
        <v>2827</v>
      </c>
      <c r="AG389" t="s">
        <v>2828</v>
      </c>
      <c r="AH389" t="s">
        <v>2825</v>
      </c>
      <c r="AI389" t="s">
        <v>852</v>
      </c>
      <c r="AJ389" t="s">
        <v>2829</v>
      </c>
    </row>
    <row r="390" spans="1:36">
      <c r="A390" t="s">
        <v>2836</v>
      </c>
      <c r="B390" t="s">
        <v>2837</v>
      </c>
      <c r="C390">
        <v>1643910</v>
      </c>
      <c r="D390">
        <v>1644485</v>
      </c>
      <c r="E390">
        <v>-1</v>
      </c>
      <c r="F390" t="s">
        <v>4299</v>
      </c>
      <c r="G390" t="s">
        <v>2838</v>
      </c>
      <c r="H390" t="s">
        <v>2839</v>
      </c>
      <c r="I390" t="s">
        <v>1481</v>
      </c>
      <c r="J390">
        <v>275</v>
      </c>
      <c r="K390">
        <v>2230</v>
      </c>
      <c r="L390">
        <v>2229</v>
      </c>
      <c r="M390" s="6">
        <v>-2.5027530057921101E-2</v>
      </c>
      <c r="N390" s="4">
        <f t="shared" si="108"/>
        <v>0</v>
      </c>
      <c r="O390" s="4">
        <f t="shared" si="106"/>
        <v>0</v>
      </c>
      <c r="P390" s="4">
        <f t="shared" si="103"/>
        <v>1</v>
      </c>
      <c r="Q390" s="4">
        <f t="shared" si="105"/>
        <v>0</v>
      </c>
      <c r="R390" s="4">
        <f t="shared" si="102"/>
        <v>0</v>
      </c>
      <c r="S390" s="4">
        <f t="shared" si="109"/>
        <v>0</v>
      </c>
      <c r="T390" s="4">
        <f t="shared" si="107"/>
        <v>0</v>
      </c>
      <c r="U390" s="4">
        <f t="shared" si="95"/>
        <v>0</v>
      </c>
      <c r="V390" s="4">
        <f t="shared" si="104"/>
        <v>0</v>
      </c>
      <c r="W390" s="4">
        <f t="shared" si="94"/>
        <v>0</v>
      </c>
      <c r="X390" s="4">
        <f t="shared" si="110"/>
        <v>1</v>
      </c>
      <c r="Y390" s="6">
        <v>0.68280791025867704</v>
      </c>
      <c r="Z390">
        <v>162</v>
      </c>
      <c r="AA390" t="s">
        <v>2840</v>
      </c>
      <c r="AB390" t="s">
        <v>2841</v>
      </c>
      <c r="AC390">
        <v>1642851</v>
      </c>
      <c r="AD390">
        <v>1644071</v>
      </c>
      <c r="AE390">
        <v>1</v>
      </c>
      <c r="AF390" t="s">
        <v>2842</v>
      </c>
      <c r="AG390" t="s">
        <v>2843</v>
      </c>
      <c r="AH390" t="s">
        <v>2844</v>
      </c>
      <c r="AI390" t="s">
        <v>2606</v>
      </c>
      <c r="AJ390" t="s">
        <v>2845</v>
      </c>
    </row>
    <row r="391" spans="1:36">
      <c r="A391" t="s">
        <v>2836</v>
      </c>
      <c r="B391" t="s">
        <v>2837</v>
      </c>
      <c r="C391">
        <v>1643910</v>
      </c>
      <c r="D391">
        <v>1644485</v>
      </c>
      <c r="E391">
        <v>-1</v>
      </c>
      <c r="F391" t="s">
        <v>4299</v>
      </c>
      <c r="G391" t="s">
        <v>2838</v>
      </c>
      <c r="H391" t="s">
        <v>2839</v>
      </c>
      <c r="I391" t="s">
        <v>1481</v>
      </c>
      <c r="J391">
        <v>275</v>
      </c>
      <c r="K391">
        <v>2230</v>
      </c>
      <c r="L391">
        <v>2231</v>
      </c>
      <c r="M391" s="6">
        <v>-5.1213364637925501E-2</v>
      </c>
      <c r="N391" s="4">
        <f t="shared" si="108"/>
        <v>0</v>
      </c>
      <c r="O391" s="4">
        <f t="shared" si="106"/>
        <v>0</v>
      </c>
      <c r="P391" s="4">
        <f t="shared" si="103"/>
        <v>1</v>
      </c>
      <c r="Q391" s="4">
        <f t="shared" si="105"/>
        <v>0</v>
      </c>
      <c r="R391" s="4">
        <f t="shared" si="102"/>
        <v>0</v>
      </c>
      <c r="S391" s="4">
        <f t="shared" si="109"/>
        <v>0</v>
      </c>
      <c r="T391" s="4">
        <f t="shared" si="107"/>
        <v>0</v>
      </c>
      <c r="U391" s="4">
        <f t="shared" si="95"/>
        <v>0</v>
      </c>
      <c r="V391" s="4">
        <f t="shared" si="104"/>
        <v>0</v>
      </c>
      <c r="W391" s="4">
        <f t="shared" si="94"/>
        <v>0</v>
      </c>
      <c r="X391" s="4">
        <f t="shared" si="110"/>
        <v>1</v>
      </c>
      <c r="Y391" s="6">
        <v>0.40281787176658601</v>
      </c>
      <c r="Z391">
        <v>418</v>
      </c>
      <c r="AA391" t="s">
        <v>2846</v>
      </c>
      <c r="AB391" t="s">
        <v>2847</v>
      </c>
      <c r="AC391">
        <v>1644068</v>
      </c>
      <c r="AD391">
        <v>1646485</v>
      </c>
      <c r="AE391">
        <v>1</v>
      </c>
      <c r="AF391" t="s">
        <v>2848</v>
      </c>
      <c r="AG391" t="s">
        <v>2849</v>
      </c>
      <c r="AH391" t="s">
        <v>2846</v>
      </c>
      <c r="AI391" t="s">
        <v>795</v>
      </c>
      <c r="AJ391" t="s">
        <v>956</v>
      </c>
    </row>
    <row r="392" spans="1:36">
      <c r="A392" t="s">
        <v>2850</v>
      </c>
      <c r="B392" t="s">
        <v>2851</v>
      </c>
      <c r="C392">
        <v>3308369</v>
      </c>
      <c r="D392">
        <v>3308785</v>
      </c>
      <c r="E392">
        <v>1</v>
      </c>
      <c r="F392" t="s">
        <v>105</v>
      </c>
      <c r="G392" t="s">
        <v>2852</v>
      </c>
      <c r="H392" t="s">
        <v>2853</v>
      </c>
      <c r="I392" t="s">
        <v>1481</v>
      </c>
      <c r="J392">
        <v>276</v>
      </c>
      <c r="K392">
        <v>4608</v>
      </c>
      <c r="L392">
        <v>4607</v>
      </c>
      <c r="M392" s="6">
        <v>-5.6824456709843603E-2</v>
      </c>
      <c r="N392" s="4">
        <f t="shared" si="108"/>
        <v>0</v>
      </c>
      <c r="O392" s="4">
        <f t="shared" si="106"/>
        <v>0</v>
      </c>
      <c r="P392" s="4">
        <f t="shared" si="103"/>
        <v>1</v>
      </c>
      <c r="Q392" s="4">
        <f t="shared" si="105"/>
        <v>0</v>
      </c>
      <c r="R392" s="4">
        <f t="shared" si="102"/>
        <v>0</v>
      </c>
      <c r="S392" s="4">
        <f t="shared" si="109"/>
        <v>0</v>
      </c>
      <c r="T392" s="4">
        <f t="shared" si="107"/>
        <v>0</v>
      </c>
      <c r="U392" s="4">
        <f t="shared" si="95"/>
        <v>0</v>
      </c>
      <c r="V392" s="4">
        <f t="shared" si="104"/>
        <v>0</v>
      </c>
      <c r="W392" s="4">
        <f t="shared" si="94"/>
        <v>0</v>
      </c>
      <c r="X392" s="4">
        <f t="shared" si="110"/>
        <v>1</v>
      </c>
      <c r="Y392" s="6">
        <v>0.353199766101085</v>
      </c>
      <c r="Z392">
        <v>236</v>
      </c>
      <c r="AA392" t="s">
        <v>2854</v>
      </c>
      <c r="AB392" t="s">
        <v>2855</v>
      </c>
      <c r="AC392">
        <v>3308368</v>
      </c>
      <c r="AD392">
        <v>3308604</v>
      </c>
      <c r="AE392">
        <v>-1</v>
      </c>
      <c r="AF392" t="s">
        <v>2856</v>
      </c>
      <c r="AG392" t="s">
        <v>2857</v>
      </c>
      <c r="AH392" t="s">
        <v>2854</v>
      </c>
      <c r="AI392" t="s">
        <v>27</v>
      </c>
      <c r="AJ392" t="s">
        <v>28</v>
      </c>
    </row>
    <row r="393" spans="1:36">
      <c r="A393" t="s">
        <v>2858</v>
      </c>
      <c r="B393" t="s">
        <v>2859</v>
      </c>
      <c r="C393">
        <v>3666508</v>
      </c>
      <c r="D393">
        <v>3667599</v>
      </c>
      <c r="E393">
        <v>1</v>
      </c>
      <c r="F393" t="s">
        <v>4293</v>
      </c>
      <c r="G393" t="s">
        <v>2860</v>
      </c>
      <c r="H393" t="s">
        <v>2861</v>
      </c>
      <c r="I393" t="s">
        <v>44</v>
      </c>
      <c r="J393">
        <v>277</v>
      </c>
      <c r="K393">
        <v>5092</v>
      </c>
      <c r="L393">
        <v>5094</v>
      </c>
      <c r="M393" s="6">
        <v>-0.24043295548020899</v>
      </c>
      <c r="N393" s="4">
        <f t="shared" si="108"/>
        <v>0</v>
      </c>
      <c r="O393" s="4">
        <f t="shared" si="106"/>
        <v>1</v>
      </c>
      <c r="P393" s="4">
        <f t="shared" si="103"/>
        <v>0</v>
      </c>
      <c r="Q393" s="4">
        <f t="shared" si="105"/>
        <v>0</v>
      </c>
      <c r="R393" s="4">
        <f t="shared" si="102"/>
        <v>0</v>
      </c>
      <c r="S393" s="4">
        <f t="shared" si="109"/>
        <v>0</v>
      </c>
      <c r="T393" s="4">
        <f t="shared" si="107"/>
        <v>0</v>
      </c>
      <c r="U393" s="4">
        <f t="shared" si="95"/>
        <v>0</v>
      </c>
      <c r="V393" s="4">
        <f t="shared" si="104"/>
        <v>0</v>
      </c>
      <c r="W393" s="4">
        <f t="shared" ref="W393:W456" si="111">IF(I393="SigWXY",1,0)</f>
        <v>0</v>
      </c>
      <c r="X393" s="4">
        <f t="shared" si="110"/>
        <v>1</v>
      </c>
      <c r="Y393" s="7">
        <v>6.7872932111425795E-5</v>
      </c>
      <c r="Z393">
        <v>84</v>
      </c>
      <c r="AA393" t="s">
        <v>2862</v>
      </c>
      <c r="AB393" t="s">
        <v>2863</v>
      </c>
      <c r="AC393">
        <v>3666933</v>
      </c>
      <c r="AD393">
        <v>3667016</v>
      </c>
      <c r="AE393">
        <v>-1</v>
      </c>
      <c r="AF393" t="s">
        <v>2864</v>
      </c>
      <c r="AG393" t="s">
        <v>2865</v>
      </c>
      <c r="AH393" t="s">
        <v>2862</v>
      </c>
      <c r="AI393" t="s">
        <v>27</v>
      </c>
      <c r="AJ393" t="s">
        <v>28</v>
      </c>
    </row>
    <row r="394" spans="1:36">
      <c r="A394" t="s">
        <v>2858</v>
      </c>
      <c r="B394" t="s">
        <v>2859</v>
      </c>
      <c r="C394">
        <v>3666508</v>
      </c>
      <c r="D394">
        <v>3667599</v>
      </c>
      <c r="E394">
        <v>1</v>
      </c>
      <c r="F394" t="s">
        <v>4293</v>
      </c>
      <c r="G394" t="s">
        <v>2860</v>
      </c>
      <c r="H394" t="s">
        <v>2861</v>
      </c>
      <c r="I394" t="s">
        <v>44</v>
      </c>
      <c r="J394">
        <v>277</v>
      </c>
      <c r="K394">
        <v>5092</v>
      </c>
      <c r="L394">
        <v>5096</v>
      </c>
      <c r="M394" s="6">
        <v>-0.29728001657865999</v>
      </c>
      <c r="N394" s="4">
        <f t="shared" si="108"/>
        <v>0</v>
      </c>
      <c r="O394" s="4">
        <f t="shared" si="106"/>
        <v>1</v>
      </c>
      <c r="P394" s="4">
        <f t="shared" si="103"/>
        <v>0</v>
      </c>
      <c r="Q394" s="4">
        <f t="shared" si="105"/>
        <v>0</v>
      </c>
      <c r="R394" s="4">
        <f t="shared" si="102"/>
        <v>0</v>
      </c>
      <c r="S394" s="4">
        <f t="shared" si="109"/>
        <v>0</v>
      </c>
      <c r="T394" s="4">
        <f t="shared" si="107"/>
        <v>0</v>
      </c>
      <c r="U394" s="4">
        <f t="shared" ref="U394:U457" si="112">IF(I394="SigGF",1,0)</f>
        <v>0</v>
      </c>
      <c r="V394" s="4">
        <f t="shared" si="104"/>
        <v>0</v>
      </c>
      <c r="W394" s="4">
        <f t="shared" si="111"/>
        <v>0</v>
      </c>
      <c r="X394" s="4">
        <f t="shared" si="110"/>
        <v>1</v>
      </c>
      <c r="Y394" s="7">
        <v>6.84298907754471E-7</v>
      </c>
      <c r="Z394">
        <v>391</v>
      </c>
      <c r="AA394" t="s">
        <v>2866</v>
      </c>
      <c r="AB394" t="s">
        <v>2867</v>
      </c>
      <c r="AC394">
        <v>3667209</v>
      </c>
      <c r="AD394">
        <v>3669911</v>
      </c>
      <c r="AE394">
        <v>-1</v>
      </c>
      <c r="AF394" t="s">
        <v>2868</v>
      </c>
      <c r="AG394" t="s">
        <v>2869</v>
      </c>
      <c r="AH394" t="s">
        <v>2866</v>
      </c>
      <c r="AI394" t="s">
        <v>852</v>
      </c>
      <c r="AJ394" t="s">
        <v>853</v>
      </c>
    </row>
    <row r="395" spans="1:36">
      <c r="A395" t="s">
        <v>2870</v>
      </c>
      <c r="B395" t="s">
        <v>2871</v>
      </c>
      <c r="C395">
        <v>3943322</v>
      </c>
      <c r="D395">
        <v>3944525</v>
      </c>
      <c r="E395">
        <v>-1</v>
      </c>
      <c r="F395" t="s">
        <v>356</v>
      </c>
      <c r="G395" t="s">
        <v>2872</v>
      </c>
      <c r="H395" t="s">
        <v>2873</v>
      </c>
      <c r="I395" t="s">
        <v>1481</v>
      </c>
      <c r="J395">
        <v>278</v>
      </c>
      <c r="K395">
        <v>5487</v>
      </c>
      <c r="L395">
        <v>5488</v>
      </c>
      <c r="M395" s="6">
        <v>-0.177403958488455</v>
      </c>
      <c r="N395" s="4">
        <f t="shared" si="108"/>
        <v>0</v>
      </c>
      <c r="O395" s="4">
        <f t="shared" si="106"/>
        <v>0</v>
      </c>
      <c r="P395" s="4">
        <f t="shared" si="103"/>
        <v>1</v>
      </c>
      <c r="Q395" s="4">
        <f t="shared" si="105"/>
        <v>0</v>
      </c>
      <c r="R395" s="4">
        <f t="shared" si="102"/>
        <v>0</v>
      </c>
      <c r="S395" s="4">
        <f t="shared" si="109"/>
        <v>0</v>
      </c>
      <c r="T395" s="4">
        <f t="shared" si="107"/>
        <v>0</v>
      </c>
      <c r="U395" s="4">
        <f t="shared" si="112"/>
        <v>0</v>
      </c>
      <c r="V395" s="4">
        <f t="shared" si="104"/>
        <v>0</v>
      </c>
      <c r="W395" s="4">
        <f t="shared" si="111"/>
        <v>0</v>
      </c>
      <c r="X395" s="4">
        <f t="shared" si="110"/>
        <v>1</v>
      </c>
      <c r="Y395" s="6">
        <v>3.5083829084729301E-3</v>
      </c>
      <c r="Z395">
        <v>843</v>
      </c>
      <c r="AA395" t="s">
        <v>2880</v>
      </c>
      <c r="AB395" t="s">
        <v>2881</v>
      </c>
      <c r="AC395">
        <v>3943667</v>
      </c>
      <c r="AD395">
        <v>3944509</v>
      </c>
      <c r="AE395">
        <v>1</v>
      </c>
      <c r="AF395" t="s">
        <v>2882</v>
      </c>
      <c r="AG395" t="s">
        <v>2883</v>
      </c>
      <c r="AH395" t="s">
        <v>2880</v>
      </c>
      <c r="AI395" t="s">
        <v>675</v>
      </c>
      <c r="AJ395" t="s">
        <v>676</v>
      </c>
    </row>
    <row r="396" spans="1:36">
      <c r="A396" t="s">
        <v>2870</v>
      </c>
      <c r="B396" t="s">
        <v>2871</v>
      </c>
      <c r="C396">
        <v>3943322</v>
      </c>
      <c r="D396">
        <v>3944525</v>
      </c>
      <c r="E396">
        <v>-1</v>
      </c>
      <c r="F396" t="s">
        <v>356</v>
      </c>
      <c r="G396" t="s">
        <v>2872</v>
      </c>
      <c r="H396" t="s">
        <v>2873</v>
      </c>
      <c r="I396" t="s">
        <v>1481</v>
      </c>
      <c r="J396">
        <v>278</v>
      </c>
      <c r="K396">
        <v>5487</v>
      </c>
      <c r="L396">
        <v>5486</v>
      </c>
      <c r="M396" s="6">
        <v>-0.22871732167421199</v>
      </c>
      <c r="N396" s="4">
        <f t="shared" si="108"/>
        <v>0</v>
      </c>
      <c r="O396" s="4">
        <f t="shared" si="106"/>
        <v>0</v>
      </c>
      <c r="P396" s="4">
        <f t="shared" ref="P396:P408" si="113">IF(I396="SigB",1,0)</f>
        <v>1</v>
      </c>
      <c r="Q396" s="4">
        <f t="shared" si="105"/>
        <v>0</v>
      </c>
      <c r="R396" s="4">
        <f t="shared" si="102"/>
        <v>0</v>
      </c>
      <c r="S396" s="4">
        <f t="shared" si="109"/>
        <v>0</v>
      </c>
      <c r="T396" s="4">
        <f t="shared" si="107"/>
        <v>0</v>
      </c>
      <c r="U396" s="4">
        <f t="shared" si="112"/>
        <v>0</v>
      </c>
      <c r="V396" s="4">
        <f t="shared" si="104"/>
        <v>0</v>
      </c>
      <c r="W396" s="4">
        <f t="shared" si="111"/>
        <v>0</v>
      </c>
      <c r="X396" s="4">
        <f t="shared" si="110"/>
        <v>1</v>
      </c>
      <c r="Y396" s="6">
        <v>1.5429413184144501E-4</v>
      </c>
      <c r="Z396">
        <v>292</v>
      </c>
      <c r="AA396" t="s">
        <v>2874</v>
      </c>
      <c r="AB396" t="s">
        <v>2875</v>
      </c>
      <c r="AC396">
        <v>3942234</v>
      </c>
      <c r="AD396">
        <v>3943613</v>
      </c>
      <c r="AE396">
        <v>1</v>
      </c>
      <c r="AF396" t="s">
        <v>2876</v>
      </c>
      <c r="AG396" t="s">
        <v>2877</v>
      </c>
      <c r="AH396" t="s">
        <v>2874</v>
      </c>
      <c r="AI396" t="s">
        <v>2878</v>
      </c>
      <c r="AJ396" t="s">
        <v>2879</v>
      </c>
    </row>
    <row r="397" spans="1:36">
      <c r="A397" t="s">
        <v>2884</v>
      </c>
      <c r="B397" t="s">
        <v>2885</v>
      </c>
      <c r="C397">
        <v>3691599</v>
      </c>
      <c r="D397">
        <v>3692493</v>
      </c>
      <c r="E397">
        <v>-1</v>
      </c>
      <c r="F397" t="s">
        <v>356</v>
      </c>
      <c r="G397" t="s">
        <v>2886</v>
      </c>
      <c r="H397" t="s">
        <v>2887</v>
      </c>
      <c r="I397" t="s">
        <v>1481</v>
      </c>
      <c r="J397">
        <v>279</v>
      </c>
      <c r="K397">
        <v>5125</v>
      </c>
      <c r="L397">
        <v>5124</v>
      </c>
      <c r="M397" s="6">
        <v>0.12062795031199899</v>
      </c>
      <c r="N397" s="4">
        <f t="shared" si="108"/>
        <v>1</v>
      </c>
      <c r="O397" s="4">
        <f t="shared" si="106"/>
        <v>0</v>
      </c>
      <c r="P397" s="4">
        <f t="shared" si="113"/>
        <v>1</v>
      </c>
      <c r="Q397" s="4">
        <f t="shared" si="105"/>
        <v>0</v>
      </c>
      <c r="R397" s="4">
        <f t="shared" si="102"/>
        <v>0</v>
      </c>
      <c r="S397" s="4">
        <f t="shared" si="109"/>
        <v>0</v>
      </c>
      <c r="T397" s="4">
        <f t="shared" si="107"/>
        <v>0</v>
      </c>
      <c r="U397" s="4">
        <f t="shared" si="112"/>
        <v>0</v>
      </c>
      <c r="V397" s="4">
        <f t="shared" si="104"/>
        <v>0</v>
      </c>
      <c r="W397" s="4">
        <f t="shared" si="111"/>
        <v>0</v>
      </c>
      <c r="X397" s="4">
        <f t="shared" si="110"/>
        <v>1</v>
      </c>
      <c r="Y397" s="6">
        <v>4.8103250493447602E-2</v>
      </c>
      <c r="Z397">
        <v>895</v>
      </c>
      <c r="AA397" t="s">
        <v>2888</v>
      </c>
      <c r="AB397" t="s">
        <v>2889</v>
      </c>
      <c r="AC397">
        <v>3691372</v>
      </c>
      <c r="AD397">
        <v>3692496</v>
      </c>
      <c r="AE397">
        <v>1</v>
      </c>
      <c r="AF397" t="s">
        <v>2890</v>
      </c>
      <c r="AG397" t="s">
        <v>2891</v>
      </c>
      <c r="AH397" t="s">
        <v>2888</v>
      </c>
      <c r="AI397" t="s">
        <v>210</v>
      </c>
      <c r="AJ397" t="s">
        <v>211</v>
      </c>
    </row>
    <row r="398" spans="1:36">
      <c r="A398" t="s">
        <v>2892</v>
      </c>
      <c r="B398" t="s">
        <v>2893</v>
      </c>
      <c r="C398">
        <v>4159220</v>
      </c>
      <c r="D398">
        <v>4159541</v>
      </c>
      <c r="E398">
        <v>1</v>
      </c>
      <c r="F398" t="s">
        <v>105</v>
      </c>
      <c r="G398" t="s">
        <v>2894</v>
      </c>
      <c r="H398" t="s">
        <v>2895</v>
      </c>
      <c r="I398" t="s">
        <v>1481</v>
      </c>
      <c r="J398">
        <v>280</v>
      </c>
      <c r="K398">
        <v>5782</v>
      </c>
      <c r="L398">
        <v>5783</v>
      </c>
      <c r="M398" s="6">
        <v>0.309580857935493</v>
      </c>
      <c r="N398" s="4">
        <f t="shared" si="108"/>
        <v>1</v>
      </c>
      <c r="O398" s="4">
        <f t="shared" si="106"/>
        <v>0</v>
      </c>
      <c r="P398" s="4">
        <f t="shared" si="113"/>
        <v>1</v>
      </c>
      <c r="Q398" s="4">
        <f t="shared" si="105"/>
        <v>0</v>
      </c>
      <c r="R398" s="4">
        <f t="shared" si="102"/>
        <v>0</v>
      </c>
      <c r="S398" s="4">
        <f t="shared" si="109"/>
        <v>0</v>
      </c>
      <c r="T398" s="4">
        <f t="shared" si="107"/>
        <v>0</v>
      </c>
      <c r="U398" s="4">
        <f t="shared" si="112"/>
        <v>0</v>
      </c>
      <c r="V398" s="4">
        <f t="shared" si="104"/>
        <v>0</v>
      </c>
      <c r="W398" s="4">
        <f t="shared" si="111"/>
        <v>0</v>
      </c>
      <c r="X398" s="4">
        <f t="shared" si="110"/>
        <v>1</v>
      </c>
      <c r="Y398" s="7">
        <v>2.1985681419763401E-7</v>
      </c>
      <c r="Z398">
        <v>204</v>
      </c>
      <c r="AA398" t="s">
        <v>2896</v>
      </c>
      <c r="AB398" t="s">
        <v>2897</v>
      </c>
      <c r="AC398">
        <v>4159253</v>
      </c>
      <c r="AD398">
        <v>4159456</v>
      </c>
      <c r="AE398">
        <v>-1</v>
      </c>
      <c r="AF398" t="s">
        <v>2898</v>
      </c>
      <c r="AG398" t="s">
        <v>2899</v>
      </c>
      <c r="AH398" t="s">
        <v>2896</v>
      </c>
      <c r="AI398" t="s">
        <v>27</v>
      </c>
      <c r="AJ398" t="s">
        <v>28</v>
      </c>
    </row>
    <row r="399" spans="1:36">
      <c r="A399" t="s">
        <v>2900</v>
      </c>
      <c r="B399" t="s">
        <v>2901</v>
      </c>
      <c r="C399">
        <v>3404709</v>
      </c>
      <c r="D399">
        <v>3405636</v>
      </c>
      <c r="E399">
        <v>-1</v>
      </c>
      <c r="F399" t="s">
        <v>105</v>
      </c>
      <c r="G399" t="s">
        <v>2902</v>
      </c>
      <c r="H399" t="s">
        <v>2903</v>
      </c>
      <c r="I399" t="s">
        <v>1481</v>
      </c>
      <c r="J399">
        <v>281</v>
      </c>
      <c r="K399">
        <v>4748</v>
      </c>
      <c r="L399">
        <v>4749</v>
      </c>
      <c r="M399" s="6">
        <v>1.5286196477289399E-2</v>
      </c>
      <c r="N399" s="4">
        <f t="shared" si="108"/>
        <v>1</v>
      </c>
      <c r="O399" s="4">
        <f t="shared" si="106"/>
        <v>0</v>
      </c>
      <c r="P399" s="4">
        <f t="shared" si="113"/>
        <v>1</v>
      </c>
      <c r="Q399" s="4">
        <f t="shared" ref="Q399:Q430" si="114">IF(I399="SigD",1,0)</f>
        <v>0</v>
      </c>
      <c r="R399" s="4">
        <f t="shared" si="102"/>
        <v>0</v>
      </c>
      <c r="S399" s="4">
        <f t="shared" si="109"/>
        <v>0</v>
      </c>
      <c r="T399" s="4">
        <f t="shared" si="107"/>
        <v>0</v>
      </c>
      <c r="U399" s="4">
        <f t="shared" si="112"/>
        <v>0</v>
      </c>
      <c r="V399" s="4">
        <f t="shared" si="104"/>
        <v>0</v>
      </c>
      <c r="W399" s="4">
        <f t="shared" si="111"/>
        <v>0</v>
      </c>
      <c r="X399" s="4">
        <f t="shared" si="110"/>
        <v>1</v>
      </c>
      <c r="Y399" s="6">
        <v>0.80292815533676098</v>
      </c>
      <c r="Z399">
        <v>792</v>
      </c>
      <c r="AA399" t="s">
        <v>2904</v>
      </c>
      <c r="AB399" t="s">
        <v>2905</v>
      </c>
      <c r="AC399">
        <v>3404835</v>
      </c>
      <c r="AD399">
        <v>3405626</v>
      </c>
      <c r="AE399">
        <v>1</v>
      </c>
      <c r="AF399" t="s">
        <v>2906</v>
      </c>
      <c r="AG399" t="s">
        <v>2907</v>
      </c>
      <c r="AH399" t="s">
        <v>2904</v>
      </c>
      <c r="AI399" t="s">
        <v>268</v>
      </c>
      <c r="AJ399" t="s">
        <v>269</v>
      </c>
    </row>
    <row r="400" spans="1:36">
      <c r="A400" t="s">
        <v>2908</v>
      </c>
      <c r="B400" t="s">
        <v>2909</v>
      </c>
      <c r="C400">
        <v>3819213</v>
      </c>
      <c r="D400">
        <v>3819619</v>
      </c>
      <c r="E400">
        <v>1</v>
      </c>
      <c r="F400" t="s">
        <v>356</v>
      </c>
      <c r="G400" t="s">
        <v>2910</v>
      </c>
      <c r="H400" t="s">
        <v>2911</v>
      </c>
      <c r="I400" t="s">
        <v>1481</v>
      </c>
      <c r="J400">
        <v>282</v>
      </c>
      <c r="K400">
        <v>5335</v>
      </c>
      <c r="L400">
        <v>5336</v>
      </c>
      <c r="M400" s="6">
        <v>0.2646821361217</v>
      </c>
      <c r="N400" s="4">
        <f t="shared" si="108"/>
        <v>1</v>
      </c>
      <c r="O400" s="4">
        <f t="shared" si="106"/>
        <v>0</v>
      </c>
      <c r="P400" s="4">
        <f t="shared" si="113"/>
        <v>1</v>
      </c>
      <c r="Q400" s="4">
        <f t="shared" si="114"/>
        <v>0</v>
      </c>
      <c r="R400" s="4">
        <f t="shared" si="102"/>
        <v>0</v>
      </c>
      <c r="S400" s="4">
        <f t="shared" si="109"/>
        <v>0</v>
      </c>
      <c r="T400" s="4">
        <f t="shared" si="107"/>
        <v>0</v>
      </c>
      <c r="U400" s="4">
        <f t="shared" si="112"/>
        <v>0</v>
      </c>
      <c r="V400" s="4">
        <f t="shared" si="104"/>
        <v>0</v>
      </c>
      <c r="W400" s="4">
        <f t="shared" si="111"/>
        <v>0</v>
      </c>
      <c r="X400" s="4">
        <f t="shared" si="110"/>
        <v>1</v>
      </c>
      <c r="Y400" s="7">
        <v>1.08445335373391E-5</v>
      </c>
      <c r="Z400">
        <v>400</v>
      </c>
      <c r="AA400" t="s">
        <v>2912</v>
      </c>
      <c r="AB400" t="s">
        <v>2913</v>
      </c>
      <c r="AC400">
        <v>3819220</v>
      </c>
      <c r="AD400">
        <v>3819744</v>
      </c>
      <c r="AE400">
        <v>-1</v>
      </c>
      <c r="AF400" t="s">
        <v>2914</v>
      </c>
      <c r="AG400" t="s">
        <v>2915</v>
      </c>
      <c r="AH400" t="s">
        <v>2912</v>
      </c>
      <c r="AI400" t="s">
        <v>27</v>
      </c>
      <c r="AJ400" t="s">
        <v>28</v>
      </c>
    </row>
    <row r="401" spans="1:36">
      <c r="A401" t="s">
        <v>2916</v>
      </c>
      <c r="B401" t="s">
        <v>2917</v>
      </c>
      <c r="C401">
        <v>4089418</v>
      </c>
      <c r="D401">
        <v>4089968</v>
      </c>
      <c r="E401">
        <v>1</v>
      </c>
      <c r="F401" t="s">
        <v>356</v>
      </c>
      <c r="G401" t="s">
        <v>2918</v>
      </c>
      <c r="H401" t="s">
        <v>2919</v>
      </c>
      <c r="J401">
        <v>283</v>
      </c>
      <c r="K401">
        <v>5687</v>
      </c>
      <c r="L401">
        <v>5688</v>
      </c>
      <c r="M401" s="6">
        <v>7.4766600377621104E-2</v>
      </c>
      <c r="N401" s="4">
        <f t="shared" si="108"/>
        <v>1</v>
      </c>
      <c r="O401" s="4">
        <f t="shared" si="106"/>
        <v>0</v>
      </c>
      <c r="P401" s="4">
        <f t="shared" si="113"/>
        <v>0</v>
      </c>
      <c r="Q401" s="4">
        <f t="shared" si="114"/>
        <v>0</v>
      </c>
      <c r="R401" s="4">
        <f t="shared" si="102"/>
        <v>0</v>
      </c>
      <c r="S401" s="4">
        <f t="shared" si="109"/>
        <v>0</v>
      </c>
      <c r="T401" s="4">
        <f t="shared" si="107"/>
        <v>0</v>
      </c>
      <c r="U401" s="4">
        <f t="shared" si="112"/>
        <v>0</v>
      </c>
      <c r="V401" s="4">
        <f t="shared" si="104"/>
        <v>0</v>
      </c>
      <c r="W401" s="4">
        <f t="shared" si="111"/>
        <v>0</v>
      </c>
      <c r="X401" s="4">
        <f t="shared" si="110"/>
        <v>0</v>
      </c>
      <c r="Y401" s="6">
        <v>0.22160765695918699</v>
      </c>
      <c r="Z401">
        <v>540</v>
      </c>
      <c r="AA401" t="s">
        <v>2920</v>
      </c>
      <c r="AB401" t="s">
        <v>2921</v>
      </c>
      <c r="AC401">
        <v>4089429</v>
      </c>
      <c r="AD401">
        <v>4091309</v>
      </c>
      <c r="AE401">
        <v>-1</v>
      </c>
      <c r="AF401" t="s">
        <v>2922</v>
      </c>
      <c r="AG401" t="s">
        <v>2923</v>
      </c>
      <c r="AH401" t="s">
        <v>2920</v>
      </c>
      <c r="AI401" t="s">
        <v>2924</v>
      </c>
      <c r="AJ401" t="s">
        <v>2925</v>
      </c>
    </row>
    <row r="402" spans="1:36">
      <c r="A402" t="s">
        <v>2926</v>
      </c>
      <c r="B402" t="s">
        <v>2927</v>
      </c>
      <c r="C402">
        <v>3009340</v>
      </c>
      <c r="D402">
        <v>3009869</v>
      </c>
      <c r="E402">
        <v>-1</v>
      </c>
      <c r="F402" t="s">
        <v>356</v>
      </c>
      <c r="G402" t="s">
        <v>2928</v>
      </c>
      <c r="H402" t="s">
        <v>2929</v>
      </c>
      <c r="I402" t="s">
        <v>44</v>
      </c>
      <c r="J402">
        <v>284</v>
      </c>
      <c r="K402">
        <v>4196</v>
      </c>
      <c r="L402">
        <v>4195</v>
      </c>
      <c r="M402" s="6">
        <v>-7.8012588423369304E-3</v>
      </c>
      <c r="N402" s="4">
        <f t="shared" si="108"/>
        <v>0</v>
      </c>
      <c r="O402" s="4">
        <f t="shared" si="106"/>
        <v>1</v>
      </c>
      <c r="P402" s="4">
        <f t="shared" si="113"/>
        <v>0</v>
      </c>
      <c r="Q402" s="4">
        <f t="shared" si="114"/>
        <v>0</v>
      </c>
      <c r="R402" s="4">
        <f t="shared" si="102"/>
        <v>0</v>
      </c>
      <c r="S402" s="4">
        <f t="shared" si="109"/>
        <v>0</v>
      </c>
      <c r="T402" s="4">
        <f t="shared" si="107"/>
        <v>0</v>
      </c>
      <c r="U402" s="4">
        <f t="shared" si="112"/>
        <v>0</v>
      </c>
      <c r="V402" s="4">
        <f t="shared" si="104"/>
        <v>0</v>
      </c>
      <c r="W402" s="4">
        <f t="shared" si="111"/>
        <v>0</v>
      </c>
      <c r="X402" s="4">
        <f t="shared" si="110"/>
        <v>1</v>
      </c>
      <c r="Y402" s="6">
        <v>0.89865843610174001</v>
      </c>
      <c r="Z402">
        <v>525</v>
      </c>
      <c r="AA402" t="s">
        <v>2930</v>
      </c>
      <c r="AB402" t="s">
        <v>2931</v>
      </c>
      <c r="AC402">
        <v>3008938</v>
      </c>
      <c r="AD402">
        <v>3009864</v>
      </c>
      <c r="AE402">
        <v>1</v>
      </c>
      <c r="AF402" t="s">
        <v>2932</v>
      </c>
      <c r="AG402" t="s">
        <v>2933</v>
      </c>
      <c r="AH402" t="s">
        <v>2930</v>
      </c>
      <c r="AI402" t="s">
        <v>170</v>
      </c>
      <c r="AJ402" t="s">
        <v>2934</v>
      </c>
    </row>
    <row r="403" spans="1:36">
      <c r="A403" t="s">
        <v>2935</v>
      </c>
      <c r="B403" t="s">
        <v>2936</v>
      </c>
      <c r="C403">
        <v>495406</v>
      </c>
      <c r="D403">
        <v>495699</v>
      </c>
      <c r="E403">
        <v>-1</v>
      </c>
      <c r="F403" t="s">
        <v>356</v>
      </c>
      <c r="G403" t="s">
        <v>2937</v>
      </c>
      <c r="H403" t="s">
        <v>2938</v>
      </c>
      <c r="I403" t="s">
        <v>1481</v>
      </c>
      <c r="J403">
        <v>285</v>
      </c>
      <c r="K403">
        <v>603</v>
      </c>
      <c r="L403">
        <v>602</v>
      </c>
      <c r="M403" s="6">
        <v>0.16172626521480701</v>
      </c>
      <c r="N403" s="4">
        <f t="shared" si="108"/>
        <v>1</v>
      </c>
      <c r="O403" s="4">
        <f t="shared" ref="O403:O427" si="115">IF(I403="SigA",1,0)</f>
        <v>0</v>
      </c>
      <c r="P403" s="4">
        <f t="shared" si="113"/>
        <v>1</v>
      </c>
      <c r="Q403" s="4">
        <f t="shared" si="114"/>
        <v>0</v>
      </c>
      <c r="R403" s="4">
        <f t="shared" si="102"/>
        <v>0</v>
      </c>
      <c r="S403" s="4">
        <f t="shared" si="109"/>
        <v>0</v>
      </c>
      <c r="T403" s="4">
        <f t="shared" si="107"/>
        <v>0</v>
      </c>
      <c r="U403" s="4">
        <f t="shared" si="112"/>
        <v>0</v>
      </c>
      <c r="V403" s="4">
        <f t="shared" si="104"/>
        <v>0</v>
      </c>
      <c r="W403" s="4">
        <f t="shared" si="111"/>
        <v>0</v>
      </c>
      <c r="X403" s="4">
        <f t="shared" si="110"/>
        <v>1</v>
      </c>
      <c r="Y403" s="6">
        <v>7.8682010655777394E-3</v>
      </c>
      <c r="Z403">
        <v>294</v>
      </c>
      <c r="AA403" t="s">
        <v>2939</v>
      </c>
      <c r="AB403" t="s">
        <v>2940</v>
      </c>
      <c r="AC403">
        <v>495344</v>
      </c>
      <c r="AD403">
        <v>495703</v>
      </c>
      <c r="AE403">
        <v>1</v>
      </c>
      <c r="AF403" t="s">
        <v>2941</v>
      </c>
      <c r="AG403" t="s">
        <v>2942</v>
      </c>
      <c r="AH403" t="s">
        <v>2939</v>
      </c>
      <c r="AI403" t="s">
        <v>27</v>
      </c>
      <c r="AJ403" t="s">
        <v>28</v>
      </c>
    </row>
    <row r="404" spans="1:36">
      <c r="A404" t="s">
        <v>2943</v>
      </c>
      <c r="B404" t="s">
        <v>2944</v>
      </c>
      <c r="C404">
        <v>4109864</v>
      </c>
      <c r="D404">
        <v>4110916</v>
      </c>
      <c r="E404">
        <v>-1</v>
      </c>
      <c r="F404" t="s">
        <v>356</v>
      </c>
      <c r="G404" t="s">
        <v>2945</v>
      </c>
      <c r="H404" t="s">
        <v>2946</v>
      </c>
      <c r="I404" t="s">
        <v>1481</v>
      </c>
      <c r="J404">
        <v>286</v>
      </c>
      <c r="K404">
        <v>5717</v>
      </c>
      <c r="L404">
        <v>5716</v>
      </c>
      <c r="M404" s="6">
        <v>0.172285438129748</v>
      </c>
      <c r="N404" s="4">
        <f t="shared" si="108"/>
        <v>1</v>
      </c>
      <c r="O404" s="4">
        <f t="shared" si="115"/>
        <v>0</v>
      </c>
      <c r="P404" s="4">
        <f t="shared" si="113"/>
        <v>1</v>
      </c>
      <c r="Q404" s="4">
        <f t="shared" si="114"/>
        <v>0</v>
      </c>
      <c r="R404" s="4">
        <f t="shared" si="102"/>
        <v>0</v>
      </c>
      <c r="S404" s="4">
        <f t="shared" si="109"/>
        <v>0</v>
      </c>
      <c r="T404" s="4">
        <f t="shared" si="107"/>
        <v>0</v>
      </c>
      <c r="U404" s="4">
        <f t="shared" si="112"/>
        <v>0</v>
      </c>
      <c r="V404" s="4">
        <f t="shared" si="104"/>
        <v>0</v>
      </c>
      <c r="W404" s="4">
        <f t="shared" si="111"/>
        <v>0</v>
      </c>
      <c r="X404" s="4">
        <f t="shared" si="110"/>
        <v>1</v>
      </c>
      <c r="Y404" s="6">
        <v>4.6004983923008799E-3</v>
      </c>
      <c r="Z404">
        <v>384</v>
      </c>
      <c r="AA404" t="s">
        <v>2947</v>
      </c>
      <c r="AB404" t="s">
        <v>2948</v>
      </c>
      <c r="AC404">
        <v>4109843</v>
      </c>
      <c r="AD404">
        <v>4110247</v>
      </c>
      <c r="AE404">
        <v>1</v>
      </c>
      <c r="AF404" t="s">
        <v>2949</v>
      </c>
      <c r="AG404" t="s">
        <v>2950</v>
      </c>
      <c r="AH404" t="s">
        <v>2947</v>
      </c>
      <c r="AI404" t="s">
        <v>27</v>
      </c>
      <c r="AJ404" t="s">
        <v>28</v>
      </c>
    </row>
    <row r="405" spans="1:36">
      <c r="A405" t="s">
        <v>2943</v>
      </c>
      <c r="B405" t="s">
        <v>2944</v>
      </c>
      <c r="C405">
        <v>4109864</v>
      </c>
      <c r="D405">
        <v>4110916</v>
      </c>
      <c r="E405">
        <v>-1</v>
      </c>
      <c r="F405" t="s">
        <v>356</v>
      </c>
      <c r="G405" t="s">
        <v>2945</v>
      </c>
      <c r="H405" t="s">
        <v>2946</v>
      </c>
      <c r="I405" t="s">
        <v>1481</v>
      </c>
      <c r="J405">
        <v>286</v>
      </c>
      <c r="K405">
        <v>5717</v>
      </c>
      <c r="L405">
        <v>5718</v>
      </c>
      <c r="M405" s="6">
        <v>0.145103505386703</v>
      </c>
      <c r="N405" s="4">
        <f t="shared" si="108"/>
        <v>1</v>
      </c>
      <c r="O405" s="4">
        <f t="shared" si="115"/>
        <v>0</v>
      </c>
      <c r="P405" s="4">
        <f t="shared" si="113"/>
        <v>1</v>
      </c>
      <c r="Q405" s="4">
        <f t="shared" si="114"/>
        <v>0</v>
      </c>
      <c r="R405" s="4">
        <f t="shared" si="102"/>
        <v>0</v>
      </c>
      <c r="S405" s="4">
        <f t="shared" si="109"/>
        <v>0</v>
      </c>
      <c r="T405" s="4">
        <f t="shared" si="107"/>
        <v>0</v>
      </c>
      <c r="U405" s="4">
        <f t="shared" si="112"/>
        <v>0</v>
      </c>
      <c r="V405" s="4">
        <f t="shared" si="104"/>
        <v>0</v>
      </c>
      <c r="W405" s="4">
        <f t="shared" si="111"/>
        <v>0</v>
      </c>
      <c r="X405" s="4">
        <f t="shared" si="110"/>
        <v>1</v>
      </c>
      <c r="Y405" s="6">
        <v>1.72465622214137E-2</v>
      </c>
      <c r="Z405">
        <v>693</v>
      </c>
      <c r="AA405" t="s">
        <v>2951</v>
      </c>
      <c r="AB405" t="s">
        <v>2952</v>
      </c>
      <c r="AC405">
        <v>4110217</v>
      </c>
      <c r="AD405">
        <v>4110909</v>
      </c>
      <c r="AE405">
        <v>1</v>
      </c>
      <c r="AF405" t="s">
        <v>2953</v>
      </c>
      <c r="AG405" t="s">
        <v>2954</v>
      </c>
      <c r="AH405" t="s">
        <v>2951</v>
      </c>
      <c r="AI405" t="s">
        <v>27</v>
      </c>
      <c r="AJ405" t="s">
        <v>28</v>
      </c>
    </row>
    <row r="406" spans="1:36">
      <c r="A406" t="s">
        <v>2955</v>
      </c>
      <c r="B406" t="s">
        <v>2956</v>
      </c>
      <c r="C406">
        <v>3546861</v>
      </c>
      <c r="D406">
        <v>3547259</v>
      </c>
      <c r="E406">
        <v>1</v>
      </c>
      <c r="F406" t="s">
        <v>356</v>
      </c>
      <c r="G406" t="s">
        <v>2957</v>
      </c>
      <c r="H406" t="s">
        <v>2958</v>
      </c>
      <c r="I406" t="s">
        <v>1481</v>
      </c>
      <c r="J406">
        <v>287</v>
      </c>
      <c r="K406">
        <v>4931</v>
      </c>
      <c r="L406">
        <v>4932</v>
      </c>
      <c r="M406" s="6">
        <v>0.13310786898312499</v>
      </c>
      <c r="N406" s="4">
        <f t="shared" si="108"/>
        <v>1</v>
      </c>
      <c r="O406" s="4">
        <f t="shared" si="115"/>
        <v>0</v>
      </c>
      <c r="P406" s="4">
        <f t="shared" si="113"/>
        <v>1</v>
      </c>
      <c r="Q406" s="4">
        <f t="shared" si="114"/>
        <v>0</v>
      </c>
      <c r="R406" s="4">
        <f t="shared" si="102"/>
        <v>0</v>
      </c>
      <c r="S406" s="4">
        <f t="shared" si="109"/>
        <v>0</v>
      </c>
      <c r="T406" s="4">
        <f t="shared" si="107"/>
        <v>0</v>
      </c>
      <c r="U406" s="4">
        <f t="shared" si="112"/>
        <v>0</v>
      </c>
      <c r="V406" s="4">
        <f t="shared" si="104"/>
        <v>0</v>
      </c>
      <c r="W406" s="4">
        <f t="shared" si="111"/>
        <v>0</v>
      </c>
      <c r="X406" s="4">
        <f t="shared" si="110"/>
        <v>1</v>
      </c>
      <c r="Y406" s="6">
        <v>2.90589071724686E-2</v>
      </c>
      <c r="Z406">
        <v>387</v>
      </c>
      <c r="AA406" t="s">
        <v>2959</v>
      </c>
      <c r="AB406" t="s">
        <v>2960</v>
      </c>
      <c r="AC406">
        <v>3546873</v>
      </c>
      <c r="AD406">
        <v>3547553</v>
      </c>
      <c r="AE406">
        <v>-1</v>
      </c>
      <c r="AF406" t="s">
        <v>2961</v>
      </c>
      <c r="AG406" t="s">
        <v>2962</v>
      </c>
      <c r="AH406" t="s">
        <v>2959</v>
      </c>
      <c r="AI406" t="s">
        <v>665</v>
      </c>
      <c r="AJ406" t="s">
        <v>666</v>
      </c>
    </row>
    <row r="407" spans="1:36">
      <c r="A407" t="s">
        <v>2963</v>
      </c>
      <c r="B407" t="s">
        <v>2964</v>
      </c>
      <c r="C407">
        <v>1369127</v>
      </c>
      <c r="D407">
        <v>1369854</v>
      </c>
      <c r="E407">
        <v>-1</v>
      </c>
      <c r="F407" t="s">
        <v>356</v>
      </c>
      <c r="G407" t="s">
        <v>2965</v>
      </c>
      <c r="H407" t="s">
        <v>2966</v>
      </c>
      <c r="I407" t="s">
        <v>1481</v>
      </c>
      <c r="J407">
        <v>288</v>
      </c>
      <c r="K407">
        <v>1828</v>
      </c>
      <c r="L407">
        <v>1827</v>
      </c>
      <c r="M407" s="6">
        <v>-6.3474114158352593E-2</v>
      </c>
      <c r="N407" s="4">
        <f t="shared" si="108"/>
        <v>0</v>
      </c>
      <c r="O407" s="4">
        <f t="shared" si="115"/>
        <v>0</v>
      </c>
      <c r="P407" s="4">
        <f t="shared" si="113"/>
        <v>1</v>
      </c>
      <c r="Q407" s="4">
        <f t="shared" si="114"/>
        <v>0</v>
      </c>
      <c r="R407" s="4">
        <f t="shared" si="102"/>
        <v>0</v>
      </c>
      <c r="S407" s="4">
        <f t="shared" si="109"/>
        <v>0</v>
      </c>
      <c r="T407" s="4">
        <f t="shared" si="107"/>
        <v>0</v>
      </c>
      <c r="U407" s="4">
        <f t="shared" si="112"/>
        <v>0</v>
      </c>
      <c r="V407" s="4">
        <f t="shared" si="104"/>
        <v>0</v>
      </c>
      <c r="W407" s="4">
        <f t="shared" si="111"/>
        <v>0</v>
      </c>
      <c r="X407" s="4">
        <f t="shared" si="110"/>
        <v>1</v>
      </c>
      <c r="Y407" s="6">
        <v>0.29961879797597601</v>
      </c>
      <c r="Z407">
        <v>707</v>
      </c>
      <c r="AA407" t="s">
        <v>2967</v>
      </c>
      <c r="AB407" t="s">
        <v>2968</v>
      </c>
      <c r="AC407">
        <v>1368844</v>
      </c>
      <c r="AD407">
        <v>1369833</v>
      </c>
      <c r="AE407">
        <v>1</v>
      </c>
      <c r="AF407" t="s">
        <v>2969</v>
      </c>
      <c r="AG407" t="s">
        <v>2970</v>
      </c>
      <c r="AH407" t="s">
        <v>2967</v>
      </c>
      <c r="AI407" t="s">
        <v>1079</v>
      </c>
      <c r="AJ407" t="s">
        <v>2971</v>
      </c>
    </row>
    <row r="408" spans="1:36">
      <c r="A408" t="s">
        <v>2972</v>
      </c>
      <c r="B408" t="s">
        <v>2973</v>
      </c>
      <c r="C408">
        <v>1522479</v>
      </c>
      <c r="D408">
        <v>1523083</v>
      </c>
      <c r="E408">
        <v>-1</v>
      </c>
      <c r="F408" t="s">
        <v>356</v>
      </c>
      <c r="G408" t="s">
        <v>2974</v>
      </c>
      <c r="H408" t="s">
        <v>2975</v>
      </c>
      <c r="I408" t="s">
        <v>44</v>
      </c>
      <c r="J408">
        <v>289</v>
      </c>
      <c r="K408">
        <v>2058</v>
      </c>
      <c r="L408">
        <v>2057</v>
      </c>
      <c r="M408" s="6">
        <v>-9.8927927273806792E-3</v>
      </c>
      <c r="N408" s="4">
        <f t="shared" si="108"/>
        <v>0</v>
      </c>
      <c r="O408" s="4">
        <f t="shared" si="115"/>
        <v>1</v>
      </c>
      <c r="P408" s="4">
        <f t="shared" si="113"/>
        <v>0</v>
      </c>
      <c r="Q408" s="4">
        <f t="shared" si="114"/>
        <v>0</v>
      </c>
      <c r="R408" s="4">
        <f t="shared" si="102"/>
        <v>0</v>
      </c>
      <c r="S408" s="4">
        <f t="shared" si="109"/>
        <v>0</v>
      </c>
      <c r="T408" s="4">
        <f t="shared" si="107"/>
        <v>0</v>
      </c>
      <c r="U408" s="4">
        <f t="shared" si="112"/>
        <v>0</v>
      </c>
      <c r="V408" s="4">
        <f t="shared" si="104"/>
        <v>0</v>
      </c>
      <c r="W408" s="4">
        <f t="shared" si="111"/>
        <v>0</v>
      </c>
      <c r="X408" s="4">
        <f t="shared" si="110"/>
        <v>1</v>
      </c>
      <c r="Y408" s="6">
        <v>0.87169785368415498</v>
      </c>
      <c r="Z408">
        <v>605</v>
      </c>
      <c r="AA408" t="s">
        <v>2976</v>
      </c>
      <c r="AB408" t="s">
        <v>2977</v>
      </c>
      <c r="AC408">
        <v>1521351</v>
      </c>
      <c r="AD408">
        <v>1523084</v>
      </c>
      <c r="AE408">
        <v>1</v>
      </c>
      <c r="AF408" t="s">
        <v>2978</v>
      </c>
      <c r="AG408" t="s">
        <v>2979</v>
      </c>
      <c r="AH408" t="s">
        <v>2976</v>
      </c>
      <c r="AI408" t="s">
        <v>1528</v>
      </c>
      <c r="AJ408" t="s">
        <v>2980</v>
      </c>
    </row>
    <row r="409" spans="1:36">
      <c r="A409" t="s">
        <v>2981</v>
      </c>
      <c r="B409" t="s">
        <v>2982</v>
      </c>
      <c r="C409">
        <v>2664732</v>
      </c>
      <c r="D409">
        <v>2666054</v>
      </c>
      <c r="E409">
        <v>1</v>
      </c>
      <c r="F409" t="s">
        <v>4299</v>
      </c>
      <c r="G409" t="s">
        <v>2983</v>
      </c>
      <c r="H409" t="s">
        <v>2984</v>
      </c>
      <c r="I409" t="s">
        <v>2026</v>
      </c>
      <c r="J409">
        <v>290</v>
      </c>
      <c r="K409">
        <v>3687</v>
      </c>
      <c r="L409">
        <v>3688</v>
      </c>
      <c r="M409" s="6">
        <v>0.21547411495493299</v>
      </c>
      <c r="N409" s="4">
        <f t="shared" si="108"/>
        <v>1</v>
      </c>
      <c r="O409" s="4">
        <f t="shared" si="115"/>
        <v>0</v>
      </c>
      <c r="P409" s="4">
        <v>1</v>
      </c>
      <c r="Q409" s="4">
        <f t="shared" si="114"/>
        <v>0</v>
      </c>
      <c r="R409" s="4">
        <f t="shared" si="102"/>
        <v>0</v>
      </c>
      <c r="S409" s="4">
        <f t="shared" si="109"/>
        <v>0</v>
      </c>
      <c r="T409" s="4">
        <v>1</v>
      </c>
      <c r="U409" s="4">
        <f t="shared" si="112"/>
        <v>0</v>
      </c>
      <c r="V409" s="4">
        <f t="shared" si="104"/>
        <v>0</v>
      </c>
      <c r="W409" s="4">
        <f t="shared" si="111"/>
        <v>0</v>
      </c>
      <c r="X409" s="4">
        <f t="shared" si="110"/>
        <v>2</v>
      </c>
      <c r="Y409" s="6">
        <v>3.7158456504059699E-4</v>
      </c>
      <c r="Z409">
        <v>423</v>
      </c>
      <c r="AA409" t="s">
        <v>2985</v>
      </c>
      <c r="AB409" t="s">
        <v>2986</v>
      </c>
      <c r="AC409">
        <v>2665436</v>
      </c>
      <c r="AD409">
        <v>2665858</v>
      </c>
      <c r="AE409">
        <v>-1</v>
      </c>
      <c r="AF409" t="s">
        <v>2987</v>
      </c>
      <c r="AG409" t="s">
        <v>2988</v>
      </c>
      <c r="AH409" t="s">
        <v>2985</v>
      </c>
      <c r="AI409" t="s">
        <v>38</v>
      </c>
      <c r="AJ409" t="s">
        <v>419</v>
      </c>
    </row>
    <row r="410" spans="1:36">
      <c r="A410" t="s">
        <v>2981</v>
      </c>
      <c r="B410" t="s">
        <v>2982</v>
      </c>
      <c r="C410">
        <v>2664732</v>
      </c>
      <c r="D410">
        <v>2666054</v>
      </c>
      <c r="E410">
        <v>1</v>
      </c>
      <c r="F410" t="s">
        <v>4299</v>
      </c>
      <c r="G410" t="s">
        <v>2983</v>
      </c>
      <c r="H410" t="s">
        <v>2984</v>
      </c>
      <c r="I410" t="s">
        <v>2026</v>
      </c>
      <c r="J410">
        <v>290</v>
      </c>
      <c r="K410">
        <v>3687</v>
      </c>
      <c r="L410">
        <v>3686</v>
      </c>
      <c r="M410" s="6">
        <v>-5.0007271557579898E-2</v>
      </c>
      <c r="N410" s="4">
        <f t="shared" si="108"/>
        <v>0</v>
      </c>
      <c r="O410" s="4">
        <f t="shared" si="115"/>
        <v>0</v>
      </c>
      <c r="P410" s="4">
        <v>1</v>
      </c>
      <c r="Q410" s="4">
        <f t="shared" si="114"/>
        <v>0</v>
      </c>
      <c r="R410" s="4">
        <f t="shared" si="102"/>
        <v>0</v>
      </c>
      <c r="S410" s="4">
        <f t="shared" si="109"/>
        <v>0</v>
      </c>
      <c r="T410" s="4">
        <v>1</v>
      </c>
      <c r="U410" s="4">
        <f t="shared" si="112"/>
        <v>0</v>
      </c>
      <c r="V410" s="4">
        <f t="shared" si="104"/>
        <v>0</v>
      </c>
      <c r="W410" s="4">
        <f t="shared" si="111"/>
        <v>0</v>
      </c>
      <c r="X410" s="4">
        <f t="shared" si="110"/>
        <v>2</v>
      </c>
      <c r="Y410" s="6">
        <v>0.41400155914443099</v>
      </c>
      <c r="Z410">
        <v>660</v>
      </c>
      <c r="AA410" t="s">
        <v>1256</v>
      </c>
      <c r="AB410" t="s">
        <v>1257</v>
      </c>
      <c r="AC410">
        <v>2664573</v>
      </c>
      <c r="AD410">
        <v>2665391</v>
      </c>
      <c r="AE410">
        <v>-1</v>
      </c>
      <c r="AF410" t="s">
        <v>1258</v>
      </c>
      <c r="AG410" t="s">
        <v>1259</v>
      </c>
      <c r="AH410" t="s">
        <v>1256</v>
      </c>
      <c r="AI410" t="s">
        <v>1260</v>
      </c>
      <c r="AJ410" t="s">
        <v>1261</v>
      </c>
    </row>
    <row r="411" spans="1:36">
      <c r="A411" t="s">
        <v>2981</v>
      </c>
      <c r="B411" t="s">
        <v>2982</v>
      </c>
      <c r="C411">
        <v>2664732</v>
      </c>
      <c r="D411">
        <v>2666054</v>
      </c>
      <c r="E411">
        <v>1</v>
      </c>
      <c r="F411" t="s">
        <v>4299</v>
      </c>
      <c r="G411" t="s">
        <v>2983</v>
      </c>
      <c r="H411" t="s">
        <v>2984</v>
      </c>
      <c r="I411" t="s">
        <v>2026</v>
      </c>
      <c r="J411">
        <v>290</v>
      </c>
      <c r="K411">
        <v>3687</v>
      </c>
      <c r="L411">
        <v>3689</v>
      </c>
      <c r="M411" s="6">
        <v>-0.19680601536709</v>
      </c>
      <c r="N411" s="4">
        <f t="shared" si="108"/>
        <v>0</v>
      </c>
      <c r="O411" s="4">
        <f t="shared" si="115"/>
        <v>0</v>
      </c>
      <c r="P411" s="4">
        <v>1</v>
      </c>
      <c r="Q411" s="4">
        <f t="shared" si="114"/>
        <v>0</v>
      </c>
      <c r="R411" s="4">
        <f t="shared" si="102"/>
        <v>0</v>
      </c>
      <c r="S411" s="4">
        <f t="shared" si="109"/>
        <v>0</v>
      </c>
      <c r="T411" s="4">
        <v>1</v>
      </c>
      <c r="U411" s="4">
        <f t="shared" si="112"/>
        <v>0</v>
      </c>
      <c r="V411" s="4">
        <f t="shared" si="104"/>
        <v>0</v>
      </c>
      <c r="W411" s="4">
        <f t="shared" si="111"/>
        <v>0</v>
      </c>
      <c r="X411" s="4">
        <f t="shared" si="110"/>
        <v>2</v>
      </c>
      <c r="Y411" s="6">
        <v>1.1760842001559001E-3</v>
      </c>
      <c r="Z411">
        <v>152</v>
      </c>
      <c r="AA411" t="s">
        <v>2989</v>
      </c>
      <c r="AB411" t="s">
        <v>2990</v>
      </c>
      <c r="AC411">
        <v>2665903</v>
      </c>
      <c r="AD411">
        <v>2666796</v>
      </c>
      <c r="AE411">
        <v>-1</v>
      </c>
      <c r="AF411" t="s">
        <v>2991</v>
      </c>
      <c r="AG411" t="s">
        <v>2992</v>
      </c>
      <c r="AH411" t="s">
        <v>2989</v>
      </c>
      <c r="AI411" t="s">
        <v>38</v>
      </c>
      <c r="AJ411" t="s">
        <v>419</v>
      </c>
    </row>
    <row r="412" spans="1:36">
      <c r="A412" t="s">
        <v>2993</v>
      </c>
      <c r="B412" t="s">
        <v>2994</v>
      </c>
      <c r="C412">
        <v>3708133</v>
      </c>
      <c r="D412">
        <v>3708785</v>
      </c>
      <c r="E412">
        <v>1</v>
      </c>
      <c r="F412" t="s">
        <v>163</v>
      </c>
      <c r="G412" t="s">
        <v>2995</v>
      </c>
      <c r="H412" t="s">
        <v>2996</v>
      </c>
      <c r="I412" t="s">
        <v>1481</v>
      </c>
      <c r="J412">
        <v>291</v>
      </c>
      <c r="K412">
        <v>5147</v>
      </c>
      <c r="L412">
        <v>5148</v>
      </c>
      <c r="M412" s="6">
        <v>-0.23279201478213099</v>
      </c>
      <c r="N412" s="4">
        <f t="shared" si="108"/>
        <v>0</v>
      </c>
      <c r="O412" s="4">
        <f t="shared" si="115"/>
        <v>0</v>
      </c>
      <c r="P412" s="4">
        <f t="shared" ref="P412:P443" si="116">IF(I412="SigB",1,0)</f>
        <v>1</v>
      </c>
      <c r="Q412" s="4">
        <f t="shared" si="114"/>
        <v>0</v>
      </c>
      <c r="R412" s="4">
        <f t="shared" si="102"/>
        <v>0</v>
      </c>
      <c r="S412" s="4">
        <f t="shared" si="109"/>
        <v>0</v>
      </c>
      <c r="T412" s="4">
        <f t="shared" ref="T412:T450" si="117">IF(I412="SigEF",1,0)</f>
        <v>0</v>
      </c>
      <c r="U412" s="4">
        <f t="shared" si="112"/>
        <v>0</v>
      </c>
      <c r="V412" s="4">
        <f t="shared" si="104"/>
        <v>0</v>
      </c>
      <c r="W412" s="4">
        <f t="shared" si="111"/>
        <v>0</v>
      </c>
      <c r="X412" s="4">
        <f t="shared" si="110"/>
        <v>1</v>
      </c>
      <c r="Y412" s="6">
        <v>1.1650554055625701E-4</v>
      </c>
      <c r="Z412">
        <v>528</v>
      </c>
      <c r="AA412" t="s">
        <v>2997</v>
      </c>
      <c r="AB412" t="s">
        <v>2998</v>
      </c>
      <c r="AC412">
        <v>3708172</v>
      </c>
      <c r="AD412">
        <v>3708699</v>
      </c>
      <c r="AE412">
        <v>-1</v>
      </c>
      <c r="AF412" t="s">
        <v>2999</v>
      </c>
      <c r="AG412" t="s">
        <v>3000</v>
      </c>
      <c r="AH412" t="s">
        <v>2997</v>
      </c>
      <c r="AI412" t="s">
        <v>436</v>
      </c>
      <c r="AJ412" t="s">
        <v>437</v>
      </c>
    </row>
    <row r="413" spans="1:36">
      <c r="A413" t="s">
        <v>3001</v>
      </c>
      <c r="B413" t="s">
        <v>3002</v>
      </c>
      <c r="C413">
        <v>860294</v>
      </c>
      <c r="D413">
        <v>861944</v>
      </c>
      <c r="E413">
        <v>1</v>
      </c>
      <c r="F413" t="s">
        <v>105</v>
      </c>
      <c r="G413" t="s">
        <v>3003</v>
      </c>
      <c r="H413" t="s">
        <v>3004</v>
      </c>
      <c r="I413" t="s">
        <v>1481</v>
      </c>
      <c r="J413">
        <v>292</v>
      </c>
      <c r="K413">
        <v>1098</v>
      </c>
      <c r="L413">
        <v>1101</v>
      </c>
      <c r="M413" s="6">
        <v>-0.35893656668269303</v>
      </c>
      <c r="N413" s="4">
        <f t="shared" si="108"/>
        <v>0</v>
      </c>
      <c r="O413" s="4">
        <f t="shared" si="115"/>
        <v>0</v>
      </c>
      <c r="P413" s="4">
        <f t="shared" si="116"/>
        <v>1</v>
      </c>
      <c r="Q413" s="4">
        <f t="shared" si="114"/>
        <v>0</v>
      </c>
      <c r="R413" s="4">
        <f t="shared" si="102"/>
        <v>0</v>
      </c>
      <c r="S413" s="4">
        <f t="shared" si="109"/>
        <v>0</v>
      </c>
      <c r="T413" s="4">
        <f t="shared" si="117"/>
        <v>0</v>
      </c>
      <c r="U413" s="4">
        <f t="shared" si="112"/>
        <v>0</v>
      </c>
      <c r="V413" s="4">
        <f t="shared" si="104"/>
        <v>0</v>
      </c>
      <c r="W413" s="4">
        <f t="shared" si="111"/>
        <v>0</v>
      </c>
      <c r="X413" s="4">
        <f t="shared" si="110"/>
        <v>1</v>
      </c>
      <c r="Y413" s="7">
        <v>1.33760413878339E-9</v>
      </c>
      <c r="Z413">
        <v>216</v>
      </c>
      <c r="AA413" t="s">
        <v>3009</v>
      </c>
      <c r="AB413" t="s">
        <v>3010</v>
      </c>
      <c r="AC413">
        <v>861586</v>
      </c>
      <c r="AD413">
        <v>861801</v>
      </c>
      <c r="AE413">
        <v>-1</v>
      </c>
      <c r="AF413" t="s">
        <v>3011</v>
      </c>
      <c r="AG413" t="s">
        <v>3012</v>
      </c>
      <c r="AH413" t="s">
        <v>3009</v>
      </c>
      <c r="AI413" t="s">
        <v>3013</v>
      </c>
      <c r="AJ413" t="s">
        <v>3014</v>
      </c>
    </row>
    <row r="414" spans="1:36">
      <c r="A414" t="s">
        <v>3001</v>
      </c>
      <c r="B414" t="s">
        <v>3002</v>
      </c>
      <c r="C414">
        <v>860294</v>
      </c>
      <c r="D414">
        <v>861944</v>
      </c>
      <c r="E414">
        <v>1</v>
      </c>
      <c r="F414" t="s">
        <v>105</v>
      </c>
      <c r="G414" t="s">
        <v>3003</v>
      </c>
      <c r="H414" t="s">
        <v>3004</v>
      </c>
      <c r="I414" t="s">
        <v>1481</v>
      </c>
      <c r="J414">
        <v>292</v>
      </c>
      <c r="K414">
        <v>1098</v>
      </c>
      <c r="L414">
        <v>1099</v>
      </c>
      <c r="M414" s="6">
        <v>-0.52109661167911703</v>
      </c>
      <c r="N414" s="4">
        <f t="shared" si="108"/>
        <v>0</v>
      </c>
      <c r="O414" s="4">
        <f t="shared" si="115"/>
        <v>0</v>
      </c>
      <c r="P414" s="4">
        <f t="shared" si="116"/>
        <v>1</v>
      </c>
      <c r="Q414" s="4">
        <f t="shared" si="114"/>
        <v>0</v>
      </c>
      <c r="R414" s="4">
        <f t="shared" si="102"/>
        <v>0</v>
      </c>
      <c r="S414" s="4">
        <f t="shared" si="109"/>
        <v>0</v>
      </c>
      <c r="T414" s="4">
        <f t="shared" si="117"/>
        <v>0</v>
      </c>
      <c r="U414" s="4">
        <f t="shared" si="112"/>
        <v>0</v>
      </c>
      <c r="V414" s="4">
        <f t="shared" si="104"/>
        <v>0</v>
      </c>
      <c r="W414" s="4">
        <f t="shared" si="111"/>
        <v>0</v>
      </c>
      <c r="X414" s="4">
        <f t="shared" si="110"/>
        <v>1</v>
      </c>
      <c r="Y414" s="7">
        <v>3.9642333131761402E-20</v>
      </c>
      <c r="Z414">
        <v>1191</v>
      </c>
      <c r="AA414" t="s">
        <v>3005</v>
      </c>
      <c r="AB414" t="s">
        <v>3006</v>
      </c>
      <c r="AC414">
        <v>860303</v>
      </c>
      <c r="AD414">
        <v>861493</v>
      </c>
      <c r="AE414">
        <v>-1</v>
      </c>
      <c r="AF414" t="s">
        <v>3007</v>
      </c>
      <c r="AG414" t="s">
        <v>3008</v>
      </c>
      <c r="AH414" t="s">
        <v>3005</v>
      </c>
      <c r="AI414" t="s">
        <v>1362</v>
      </c>
      <c r="AJ414" t="s">
        <v>1363</v>
      </c>
    </row>
    <row r="415" spans="1:36">
      <c r="A415" t="s">
        <v>3015</v>
      </c>
      <c r="B415" t="s">
        <v>3016</v>
      </c>
      <c r="C415">
        <v>988013</v>
      </c>
      <c r="D415">
        <v>988416</v>
      </c>
      <c r="E415">
        <v>-1</v>
      </c>
      <c r="F415" t="s">
        <v>356</v>
      </c>
      <c r="G415" t="s">
        <v>3017</v>
      </c>
      <c r="H415" t="s">
        <v>3018</v>
      </c>
      <c r="I415" t="s">
        <v>1481</v>
      </c>
      <c r="J415">
        <v>293</v>
      </c>
      <c r="K415">
        <v>1277</v>
      </c>
      <c r="L415">
        <v>1276</v>
      </c>
      <c r="M415" s="6">
        <v>-0.40132140065468203</v>
      </c>
      <c r="N415" s="4">
        <f t="shared" si="108"/>
        <v>0</v>
      </c>
      <c r="O415" s="4">
        <f t="shared" si="115"/>
        <v>0</v>
      </c>
      <c r="P415" s="4">
        <f t="shared" si="116"/>
        <v>1</v>
      </c>
      <c r="Q415" s="4">
        <f t="shared" si="114"/>
        <v>0</v>
      </c>
      <c r="R415" s="4">
        <f t="shared" si="102"/>
        <v>0</v>
      </c>
      <c r="S415" s="4">
        <f t="shared" si="109"/>
        <v>0</v>
      </c>
      <c r="T415" s="4">
        <f t="shared" si="117"/>
        <v>0</v>
      </c>
      <c r="U415" s="4">
        <f t="shared" si="112"/>
        <v>0</v>
      </c>
      <c r="V415" s="4">
        <f t="shared" si="104"/>
        <v>0</v>
      </c>
      <c r="W415" s="4">
        <f t="shared" si="111"/>
        <v>0</v>
      </c>
      <c r="X415" s="4">
        <f t="shared" si="110"/>
        <v>1</v>
      </c>
      <c r="Y415" s="7">
        <v>7.8505391091227004E-12</v>
      </c>
      <c r="Z415">
        <v>365</v>
      </c>
      <c r="AA415" t="s">
        <v>3019</v>
      </c>
      <c r="AB415" t="s">
        <v>3020</v>
      </c>
      <c r="AC415">
        <v>986986</v>
      </c>
      <c r="AD415">
        <v>988377</v>
      </c>
      <c r="AE415">
        <v>1</v>
      </c>
      <c r="AF415" t="s">
        <v>3021</v>
      </c>
      <c r="AG415" t="s">
        <v>3022</v>
      </c>
      <c r="AH415" t="s">
        <v>3019</v>
      </c>
      <c r="AI415" t="s">
        <v>1079</v>
      </c>
      <c r="AJ415" t="s">
        <v>1080</v>
      </c>
    </row>
    <row r="416" spans="1:36">
      <c r="A416" t="s">
        <v>3023</v>
      </c>
      <c r="B416" t="s">
        <v>3024</v>
      </c>
      <c r="C416">
        <v>3466157</v>
      </c>
      <c r="D416">
        <v>3466342</v>
      </c>
      <c r="E416">
        <v>-1</v>
      </c>
      <c r="F416" t="s">
        <v>163</v>
      </c>
      <c r="G416" t="s">
        <v>3025</v>
      </c>
      <c r="H416" t="s">
        <v>3026</v>
      </c>
      <c r="I416" t="s">
        <v>44</v>
      </c>
      <c r="J416">
        <v>294</v>
      </c>
      <c r="K416">
        <v>4830</v>
      </c>
      <c r="L416">
        <v>4828</v>
      </c>
      <c r="M416" s="6">
        <v>-4.2394313806342503E-2</v>
      </c>
      <c r="N416" s="4">
        <f t="shared" si="108"/>
        <v>0</v>
      </c>
      <c r="O416" s="4">
        <f t="shared" si="115"/>
        <v>1</v>
      </c>
      <c r="P416" s="4">
        <f t="shared" si="116"/>
        <v>0</v>
      </c>
      <c r="Q416" s="4">
        <f t="shared" si="114"/>
        <v>0</v>
      </c>
      <c r="R416" s="4">
        <f t="shared" si="102"/>
        <v>0</v>
      </c>
      <c r="S416" s="4">
        <f t="shared" si="109"/>
        <v>0</v>
      </c>
      <c r="T416" s="4">
        <f t="shared" si="117"/>
        <v>0</v>
      </c>
      <c r="U416" s="4">
        <f t="shared" si="112"/>
        <v>0</v>
      </c>
      <c r="V416" s="4">
        <f t="shared" si="104"/>
        <v>0</v>
      </c>
      <c r="W416" s="4">
        <f t="shared" si="111"/>
        <v>0</v>
      </c>
      <c r="X416" s="4">
        <f t="shared" si="110"/>
        <v>1</v>
      </c>
      <c r="Y416" s="6">
        <v>0.488691286473733</v>
      </c>
      <c r="Z416">
        <v>186</v>
      </c>
      <c r="AA416" t="s">
        <v>3027</v>
      </c>
      <c r="AB416" t="s">
        <v>3028</v>
      </c>
      <c r="AC416">
        <v>3465776</v>
      </c>
      <c r="AD416">
        <v>3466387</v>
      </c>
      <c r="AE416">
        <v>1</v>
      </c>
      <c r="AF416" t="s">
        <v>3029</v>
      </c>
      <c r="AG416" t="s">
        <v>3030</v>
      </c>
      <c r="AH416" t="s">
        <v>3031</v>
      </c>
      <c r="AI416" t="s">
        <v>593</v>
      </c>
      <c r="AJ416" t="s">
        <v>3032</v>
      </c>
    </row>
    <row r="417" spans="1:36">
      <c r="A417" t="s">
        <v>3033</v>
      </c>
      <c r="B417" t="s">
        <v>3034</v>
      </c>
      <c r="C417">
        <v>2892550</v>
      </c>
      <c r="D417">
        <v>2894991</v>
      </c>
      <c r="E417">
        <v>1</v>
      </c>
      <c r="F417" t="s">
        <v>4299</v>
      </c>
      <c r="G417" t="s">
        <v>3035</v>
      </c>
      <c r="H417" t="s">
        <v>3036</v>
      </c>
      <c r="I417" t="s">
        <v>44</v>
      </c>
      <c r="J417">
        <v>295</v>
      </c>
      <c r="K417">
        <v>4033</v>
      </c>
      <c r="L417">
        <v>4034</v>
      </c>
      <c r="M417" s="6">
        <v>-0.51305153097242795</v>
      </c>
      <c r="N417" s="4">
        <f t="shared" si="108"/>
        <v>0</v>
      </c>
      <c r="O417" s="4">
        <f t="shared" si="115"/>
        <v>1</v>
      </c>
      <c r="P417" s="4">
        <f t="shared" si="116"/>
        <v>0</v>
      </c>
      <c r="Q417" s="4">
        <f t="shared" si="114"/>
        <v>0</v>
      </c>
      <c r="R417" s="4">
        <f t="shared" si="102"/>
        <v>0</v>
      </c>
      <c r="S417" s="4">
        <f t="shared" si="109"/>
        <v>0</v>
      </c>
      <c r="T417" s="4">
        <f t="shared" si="117"/>
        <v>0</v>
      </c>
      <c r="U417" s="4">
        <f t="shared" si="112"/>
        <v>0</v>
      </c>
      <c r="V417" s="4">
        <f t="shared" si="104"/>
        <v>0</v>
      </c>
      <c r="W417" s="4">
        <f t="shared" si="111"/>
        <v>0</v>
      </c>
      <c r="X417" s="4">
        <f t="shared" si="110"/>
        <v>1</v>
      </c>
      <c r="Y417" s="7">
        <v>1.83299568009491E-19</v>
      </c>
      <c r="Z417">
        <v>1029</v>
      </c>
      <c r="AA417" t="s">
        <v>3041</v>
      </c>
      <c r="AB417" t="s">
        <v>3042</v>
      </c>
      <c r="AC417">
        <v>2893681</v>
      </c>
      <c r="AD417">
        <v>2894709</v>
      </c>
      <c r="AE417">
        <v>-1</v>
      </c>
      <c r="AF417" t="s">
        <v>3043</v>
      </c>
      <c r="AG417" t="s">
        <v>3044</v>
      </c>
      <c r="AH417" t="s">
        <v>3041</v>
      </c>
      <c r="AI417" t="s">
        <v>568</v>
      </c>
      <c r="AJ417" t="s">
        <v>569</v>
      </c>
    </row>
    <row r="418" spans="1:36">
      <c r="A418" t="s">
        <v>3033</v>
      </c>
      <c r="B418" t="s">
        <v>3034</v>
      </c>
      <c r="C418">
        <v>2892550</v>
      </c>
      <c r="D418">
        <v>2894991</v>
      </c>
      <c r="E418">
        <v>1</v>
      </c>
      <c r="F418" t="s">
        <v>4299</v>
      </c>
      <c r="G418" t="s">
        <v>3035</v>
      </c>
      <c r="H418" t="s">
        <v>3036</v>
      </c>
      <c r="I418" t="s">
        <v>44</v>
      </c>
      <c r="J418">
        <v>295</v>
      </c>
      <c r="K418">
        <v>4033</v>
      </c>
      <c r="L418">
        <v>4035</v>
      </c>
      <c r="M418" s="6">
        <v>-0.52926381144205903</v>
      </c>
      <c r="N418" s="4">
        <f t="shared" si="108"/>
        <v>0</v>
      </c>
      <c r="O418" s="4">
        <f t="shared" si="115"/>
        <v>1</v>
      </c>
      <c r="P418" s="4">
        <f t="shared" si="116"/>
        <v>0</v>
      </c>
      <c r="Q418" s="4">
        <f t="shared" si="114"/>
        <v>0</v>
      </c>
      <c r="R418" s="4">
        <f t="shared" si="102"/>
        <v>0</v>
      </c>
      <c r="S418" s="4">
        <f t="shared" si="109"/>
        <v>0</v>
      </c>
      <c r="T418" s="4">
        <f t="shared" si="117"/>
        <v>0</v>
      </c>
      <c r="U418" s="4">
        <f t="shared" si="112"/>
        <v>0</v>
      </c>
      <c r="V418" s="4">
        <f t="shared" si="104"/>
        <v>0</v>
      </c>
      <c r="W418" s="4">
        <f t="shared" si="111"/>
        <v>0</v>
      </c>
      <c r="X418" s="4">
        <f t="shared" si="110"/>
        <v>1</v>
      </c>
      <c r="Y418" s="7">
        <v>8.0308264758989693E-21</v>
      </c>
      <c r="Z418">
        <v>259</v>
      </c>
      <c r="AA418" t="s">
        <v>3045</v>
      </c>
      <c r="AB418" t="s">
        <v>3046</v>
      </c>
      <c r="AC418">
        <v>2894733</v>
      </c>
      <c r="AD418">
        <v>2895251</v>
      </c>
      <c r="AE418">
        <v>-1</v>
      </c>
      <c r="AF418" t="s">
        <v>3047</v>
      </c>
      <c r="AG418" t="s">
        <v>3048</v>
      </c>
      <c r="AH418" t="s">
        <v>3045</v>
      </c>
      <c r="AI418" t="s">
        <v>568</v>
      </c>
      <c r="AJ418" t="s">
        <v>569</v>
      </c>
    </row>
    <row r="419" spans="1:36">
      <c r="A419" t="s">
        <v>3033</v>
      </c>
      <c r="B419" t="s">
        <v>3034</v>
      </c>
      <c r="C419">
        <v>2892550</v>
      </c>
      <c r="D419">
        <v>2894991</v>
      </c>
      <c r="E419">
        <v>1</v>
      </c>
      <c r="F419" t="s">
        <v>4299</v>
      </c>
      <c r="G419" t="s">
        <v>3035</v>
      </c>
      <c r="H419" t="s">
        <v>3036</v>
      </c>
      <c r="I419" t="s">
        <v>44</v>
      </c>
      <c r="J419">
        <v>295</v>
      </c>
      <c r="K419">
        <v>4033</v>
      </c>
      <c r="L419">
        <v>4032</v>
      </c>
      <c r="M419" s="6">
        <v>-0.578076321267739</v>
      </c>
      <c r="N419" s="4">
        <f t="shared" si="108"/>
        <v>0</v>
      </c>
      <c r="O419" s="4">
        <f t="shared" si="115"/>
        <v>1</v>
      </c>
      <c r="P419" s="4">
        <f t="shared" si="116"/>
        <v>0</v>
      </c>
      <c r="Q419" s="4">
        <f t="shared" si="114"/>
        <v>0</v>
      </c>
      <c r="R419" s="4">
        <f t="shared" si="102"/>
        <v>0</v>
      </c>
      <c r="S419" s="4">
        <f t="shared" si="109"/>
        <v>0</v>
      </c>
      <c r="T419" s="4">
        <f t="shared" si="117"/>
        <v>0</v>
      </c>
      <c r="U419" s="4">
        <f t="shared" si="112"/>
        <v>0</v>
      </c>
      <c r="V419" s="4">
        <f t="shared" si="104"/>
        <v>0</v>
      </c>
      <c r="W419" s="4">
        <f t="shared" si="111"/>
        <v>0</v>
      </c>
      <c r="X419" s="4">
        <f t="shared" si="110"/>
        <v>1</v>
      </c>
      <c r="Y419" s="7">
        <v>2.1975906909758498E-25</v>
      </c>
      <c r="Z419">
        <v>1145</v>
      </c>
      <c r="AA419" t="s">
        <v>3037</v>
      </c>
      <c r="AB419" t="s">
        <v>3038</v>
      </c>
      <c r="AC419">
        <v>2892138</v>
      </c>
      <c r="AD419">
        <v>2893694</v>
      </c>
      <c r="AE419">
        <v>-1</v>
      </c>
      <c r="AF419" t="s">
        <v>3039</v>
      </c>
      <c r="AG419" t="s">
        <v>3040</v>
      </c>
      <c r="AH419" t="s">
        <v>3037</v>
      </c>
      <c r="AI419" t="s">
        <v>568</v>
      </c>
      <c r="AJ419" t="s">
        <v>569</v>
      </c>
    </row>
    <row r="420" spans="1:36">
      <c r="A420" t="s">
        <v>3049</v>
      </c>
      <c r="B420" t="s">
        <v>3050</v>
      </c>
      <c r="C420">
        <v>3465665</v>
      </c>
      <c r="D420">
        <v>3466067</v>
      </c>
      <c r="E420">
        <v>-1</v>
      </c>
      <c r="F420" t="s">
        <v>356</v>
      </c>
      <c r="G420" t="s">
        <v>3051</v>
      </c>
      <c r="H420" t="s">
        <v>3052</v>
      </c>
      <c r="I420" t="s">
        <v>44</v>
      </c>
      <c r="J420">
        <v>296</v>
      </c>
      <c r="K420">
        <v>4827</v>
      </c>
      <c r="L420">
        <v>4828</v>
      </c>
      <c r="M420" s="6">
        <v>-0.16053929530879699</v>
      </c>
      <c r="N420" s="4">
        <f t="shared" si="108"/>
        <v>0</v>
      </c>
      <c r="O420" s="4">
        <f t="shared" si="115"/>
        <v>1</v>
      </c>
      <c r="P420" s="4">
        <f t="shared" si="116"/>
        <v>0</v>
      </c>
      <c r="Q420" s="4">
        <f t="shared" si="114"/>
        <v>0</v>
      </c>
      <c r="R420" s="4">
        <f t="shared" si="102"/>
        <v>0</v>
      </c>
      <c r="S420" s="4">
        <f t="shared" si="109"/>
        <v>0</v>
      </c>
      <c r="T420" s="4">
        <f t="shared" si="117"/>
        <v>0</v>
      </c>
      <c r="U420" s="4">
        <f t="shared" si="112"/>
        <v>0</v>
      </c>
      <c r="V420" s="4">
        <f t="shared" si="104"/>
        <v>0</v>
      </c>
      <c r="W420" s="4">
        <f t="shared" si="111"/>
        <v>0</v>
      </c>
      <c r="X420" s="4">
        <f t="shared" si="110"/>
        <v>1</v>
      </c>
      <c r="Y420" s="6">
        <v>8.3418673751249808E-3</v>
      </c>
      <c r="Z420">
        <v>292</v>
      </c>
      <c r="AA420" t="s">
        <v>3027</v>
      </c>
      <c r="AB420" t="s">
        <v>3028</v>
      </c>
      <c r="AC420">
        <v>3465776</v>
      </c>
      <c r="AD420">
        <v>3466387</v>
      </c>
      <c r="AE420">
        <v>1</v>
      </c>
      <c r="AF420" t="s">
        <v>3029</v>
      </c>
      <c r="AG420" t="s">
        <v>3030</v>
      </c>
      <c r="AH420" t="s">
        <v>3031</v>
      </c>
      <c r="AI420" t="s">
        <v>593</v>
      </c>
      <c r="AJ420" t="s">
        <v>3032</v>
      </c>
    </row>
    <row r="421" spans="1:36">
      <c r="A421" t="s">
        <v>3049</v>
      </c>
      <c r="B421" t="s">
        <v>3050</v>
      </c>
      <c r="C421">
        <v>3465665</v>
      </c>
      <c r="D421">
        <v>3466067</v>
      </c>
      <c r="E421">
        <v>-1</v>
      </c>
      <c r="F421" t="s">
        <v>356</v>
      </c>
      <c r="G421" t="s">
        <v>3051</v>
      </c>
      <c r="H421" t="s">
        <v>3052</v>
      </c>
      <c r="I421" t="s">
        <v>44</v>
      </c>
      <c r="J421">
        <v>296</v>
      </c>
      <c r="K421">
        <v>4827</v>
      </c>
      <c r="L421">
        <v>4826</v>
      </c>
      <c r="M421" s="6">
        <v>-0.36481015178328602</v>
      </c>
      <c r="N421" s="4">
        <f t="shared" si="108"/>
        <v>0</v>
      </c>
      <c r="O421" s="4">
        <f t="shared" si="115"/>
        <v>1</v>
      </c>
      <c r="P421" s="4">
        <f t="shared" si="116"/>
        <v>0</v>
      </c>
      <c r="Q421" s="4">
        <f t="shared" si="114"/>
        <v>0</v>
      </c>
      <c r="R421" s="4">
        <f t="shared" si="102"/>
        <v>0</v>
      </c>
      <c r="S421" s="4">
        <f t="shared" si="109"/>
        <v>0</v>
      </c>
      <c r="T421" s="4">
        <f t="shared" si="117"/>
        <v>0</v>
      </c>
      <c r="U421" s="4">
        <f t="shared" si="112"/>
        <v>0</v>
      </c>
      <c r="V421" s="4">
        <f t="shared" si="104"/>
        <v>0</v>
      </c>
      <c r="W421" s="4">
        <f t="shared" si="111"/>
        <v>0</v>
      </c>
      <c r="X421" s="4">
        <f t="shared" si="110"/>
        <v>1</v>
      </c>
      <c r="Y421" s="7">
        <v>6.8553536040522203E-10</v>
      </c>
      <c r="Z421">
        <v>69</v>
      </c>
      <c r="AA421" t="s">
        <v>3053</v>
      </c>
      <c r="AB421" t="s">
        <v>3054</v>
      </c>
      <c r="AC421">
        <v>3464762</v>
      </c>
      <c r="AD421">
        <v>3465733</v>
      </c>
      <c r="AE421">
        <v>1</v>
      </c>
      <c r="AF421" t="s">
        <v>3055</v>
      </c>
      <c r="AG421" t="s">
        <v>3056</v>
      </c>
      <c r="AH421" t="s">
        <v>3053</v>
      </c>
      <c r="AI421" t="s">
        <v>593</v>
      </c>
      <c r="AJ421" t="s">
        <v>3032</v>
      </c>
    </row>
    <row r="422" spans="1:36">
      <c r="A422" t="s">
        <v>3057</v>
      </c>
      <c r="B422" t="s">
        <v>3058</v>
      </c>
      <c r="C422">
        <v>3466069</v>
      </c>
      <c r="D422">
        <v>3466155</v>
      </c>
      <c r="E422">
        <v>-1</v>
      </c>
      <c r="F422" t="s">
        <v>356</v>
      </c>
      <c r="G422" t="s">
        <v>3059</v>
      </c>
      <c r="H422" t="s">
        <v>3060</v>
      </c>
      <c r="I422" t="s">
        <v>44</v>
      </c>
      <c r="J422">
        <v>297</v>
      </c>
      <c r="K422">
        <v>4829</v>
      </c>
      <c r="L422">
        <v>4828</v>
      </c>
      <c r="M422" s="6">
        <v>-5.4790207146846799E-2</v>
      </c>
      <c r="N422" s="4">
        <f t="shared" si="108"/>
        <v>0</v>
      </c>
      <c r="O422" s="4">
        <f t="shared" si="115"/>
        <v>1</v>
      </c>
      <c r="P422" s="4">
        <f t="shared" si="116"/>
        <v>0</v>
      </c>
      <c r="Q422" s="4">
        <f t="shared" si="114"/>
        <v>0</v>
      </c>
      <c r="R422" s="4">
        <f t="shared" si="102"/>
        <v>0</v>
      </c>
      <c r="S422" s="4">
        <f t="shared" si="109"/>
        <v>0</v>
      </c>
      <c r="T422" s="4">
        <f t="shared" si="117"/>
        <v>0</v>
      </c>
      <c r="U422" s="4">
        <f t="shared" si="112"/>
        <v>0</v>
      </c>
      <c r="V422" s="4">
        <f t="shared" si="104"/>
        <v>0</v>
      </c>
      <c r="W422" s="4">
        <f t="shared" si="111"/>
        <v>0</v>
      </c>
      <c r="X422" s="4">
        <f t="shared" si="110"/>
        <v>1</v>
      </c>
      <c r="Y422" s="6">
        <v>0.37072612171610098</v>
      </c>
      <c r="Z422">
        <v>87</v>
      </c>
      <c r="AA422" t="s">
        <v>3027</v>
      </c>
      <c r="AB422" t="s">
        <v>3028</v>
      </c>
      <c r="AC422">
        <v>3465776</v>
      </c>
      <c r="AD422">
        <v>3466387</v>
      </c>
      <c r="AE422">
        <v>1</v>
      </c>
      <c r="AF422" t="s">
        <v>3029</v>
      </c>
      <c r="AG422" t="s">
        <v>3030</v>
      </c>
      <c r="AH422" t="s">
        <v>3031</v>
      </c>
      <c r="AI422" t="s">
        <v>593</v>
      </c>
      <c r="AJ422" t="s">
        <v>3032</v>
      </c>
    </row>
    <row r="423" spans="1:36">
      <c r="A423" t="s">
        <v>3061</v>
      </c>
      <c r="B423" t="s">
        <v>3062</v>
      </c>
      <c r="C423">
        <v>1150464</v>
      </c>
      <c r="D423">
        <v>1151119</v>
      </c>
      <c r="E423">
        <v>1</v>
      </c>
      <c r="F423" t="s">
        <v>144</v>
      </c>
      <c r="G423" t="s">
        <v>3063</v>
      </c>
      <c r="H423" t="s">
        <v>3064</v>
      </c>
      <c r="I423" t="s">
        <v>44</v>
      </c>
      <c r="J423">
        <v>298</v>
      </c>
      <c r="K423">
        <v>1498</v>
      </c>
      <c r="L423">
        <v>1501</v>
      </c>
      <c r="M423" s="6">
        <v>3.97396613023396E-2</v>
      </c>
      <c r="N423" s="4">
        <f t="shared" si="108"/>
        <v>1</v>
      </c>
      <c r="O423" s="4">
        <f t="shared" si="115"/>
        <v>1</v>
      </c>
      <c r="P423" s="4">
        <f t="shared" si="116"/>
        <v>0</v>
      </c>
      <c r="Q423" s="4">
        <f t="shared" si="114"/>
        <v>0</v>
      </c>
      <c r="R423" s="4">
        <f t="shared" si="102"/>
        <v>0</v>
      </c>
      <c r="S423" s="4">
        <f t="shared" si="109"/>
        <v>0</v>
      </c>
      <c r="T423" s="4">
        <f t="shared" si="117"/>
        <v>0</v>
      </c>
      <c r="U423" s="4">
        <f t="shared" si="112"/>
        <v>0</v>
      </c>
      <c r="V423" s="4">
        <f t="shared" si="104"/>
        <v>0</v>
      </c>
      <c r="W423" s="4">
        <f t="shared" si="111"/>
        <v>0</v>
      </c>
      <c r="X423" s="4">
        <f t="shared" si="110"/>
        <v>1</v>
      </c>
      <c r="Y423" s="6">
        <v>0.51633829519532004</v>
      </c>
      <c r="Z423">
        <v>171</v>
      </c>
      <c r="AA423" t="s">
        <v>3065</v>
      </c>
      <c r="AB423" t="s">
        <v>3066</v>
      </c>
      <c r="AC423">
        <v>1150850</v>
      </c>
      <c r="AD423">
        <v>1151020</v>
      </c>
      <c r="AE423">
        <v>-1</v>
      </c>
      <c r="AF423" t="s">
        <v>3067</v>
      </c>
      <c r="AG423" t="s">
        <v>3068</v>
      </c>
      <c r="AH423" t="s">
        <v>3065</v>
      </c>
      <c r="AI423" t="s">
        <v>1290</v>
      </c>
      <c r="AJ423" t="s">
        <v>3069</v>
      </c>
    </row>
    <row r="424" spans="1:36">
      <c r="A424" t="s">
        <v>3070</v>
      </c>
      <c r="B424" t="s">
        <v>3071</v>
      </c>
      <c r="C424">
        <v>3669959</v>
      </c>
      <c r="D424">
        <v>3672791</v>
      </c>
      <c r="E424">
        <v>1</v>
      </c>
      <c r="F424" t="s">
        <v>19</v>
      </c>
      <c r="G424" t="s">
        <v>3072</v>
      </c>
      <c r="H424" t="s">
        <v>3073</v>
      </c>
      <c r="I424" t="s">
        <v>1481</v>
      </c>
      <c r="J424">
        <v>299</v>
      </c>
      <c r="K424">
        <v>5098</v>
      </c>
      <c r="L424">
        <v>5100</v>
      </c>
      <c r="M424" s="6">
        <v>-0.35865743534660399</v>
      </c>
      <c r="N424" s="4">
        <f t="shared" si="108"/>
        <v>0</v>
      </c>
      <c r="O424" s="4">
        <f t="shared" si="115"/>
        <v>0</v>
      </c>
      <c r="P424" s="4">
        <f t="shared" si="116"/>
        <v>1</v>
      </c>
      <c r="Q424" s="4">
        <f t="shared" si="114"/>
        <v>0</v>
      </c>
      <c r="R424" s="4">
        <f t="shared" si="102"/>
        <v>0</v>
      </c>
      <c r="S424" s="4">
        <f t="shared" si="109"/>
        <v>0</v>
      </c>
      <c r="T424" s="4">
        <f t="shared" si="117"/>
        <v>0</v>
      </c>
      <c r="U424" s="4">
        <f t="shared" si="112"/>
        <v>0</v>
      </c>
      <c r="V424" s="4">
        <f t="shared" si="104"/>
        <v>0</v>
      </c>
      <c r="W424" s="4">
        <f t="shared" si="111"/>
        <v>0</v>
      </c>
      <c r="X424" s="4">
        <f t="shared" si="110"/>
        <v>1</v>
      </c>
      <c r="Y424" s="7">
        <v>1.3803117608364799E-9</v>
      </c>
      <c r="Z424">
        <v>207</v>
      </c>
      <c r="AA424" t="s">
        <v>3078</v>
      </c>
      <c r="AB424" t="s">
        <v>3079</v>
      </c>
      <c r="AC424">
        <v>3671416</v>
      </c>
      <c r="AD424">
        <v>3671622</v>
      </c>
      <c r="AE424">
        <v>-1</v>
      </c>
      <c r="AF424" t="s">
        <v>3080</v>
      </c>
      <c r="AG424" t="s">
        <v>3081</v>
      </c>
      <c r="AH424" t="s">
        <v>3078</v>
      </c>
      <c r="AI424" t="s">
        <v>27</v>
      </c>
      <c r="AJ424" t="s">
        <v>28</v>
      </c>
    </row>
    <row r="425" spans="1:36">
      <c r="A425" t="s">
        <v>3070</v>
      </c>
      <c r="B425" t="s">
        <v>3071</v>
      </c>
      <c r="C425">
        <v>3669959</v>
      </c>
      <c r="D425">
        <v>3672791</v>
      </c>
      <c r="E425">
        <v>1</v>
      </c>
      <c r="F425" t="s">
        <v>19</v>
      </c>
      <c r="G425" t="s">
        <v>3072</v>
      </c>
      <c r="H425" t="s">
        <v>3073</v>
      </c>
      <c r="I425" t="s">
        <v>1481</v>
      </c>
      <c r="J425">
        <v>299</v>
      </c>
      <c r="K425">
        <v>5098</v>
      </c>
      <c r="L425">
        <v>5099</v>
      </c>
      <c r="M425" s="6">
        <v>-0.503651102561819</v>
      </c>
      <c r="N425" s="4">
        <f t="shared" si="108"/>
        <v>0</v>
      </c>
      <c r="O425" s="4">
        <f t="shared" si="115"/>
        <v>0</v>
      </c>
      <c r="P425" s="4">
        <f t="shared" si="116"/>
        <v>1</v>
      </c>
      <c r="Q425" s="4">
        <f t="shared" si="114"/>
        <v>0</v>
      </c>
      <c r="R425" s="4">
        <f t="shared" si="102"/>
        <v>0</v>
      </c>
      <c r="S425" s="4">
        <f t="shared" si="109"/>
        <v>0</v>
      </c>
      <c r="T425" s="4">
        <f t="shared" si="117"/>
        <v>0</v>
      </c>
      <c r="U425" s="4">
        <f t="shared" si="112"/>
        <v>0</v>
      </c>
      <c r="V425" s="4">
        <f t="shared" si="104"/>
        <v>0</v>
      </c>
      <c r="W425" s="4">
        <f t="shared" si="111"/>
        <v>0</v>
      </c>
      <c r="X425" s="4">
        <f t="shared" si="110"/>
        <v>1</v>
      </c>
      <c r="Y425" s="7">
        <v>1.04286414805487E-18</v>
      </c>
      <c r="Z425">
        <v>1341</v>
      </c>
      <c r="AA425" t="s">
        <v>3074</v>
      </c>
      <c r="AB425" t="s">
        <v>3075</v>
      </c>
      <c r="AC425">
        <v>3670035</v>
      </c>
      <c r="AD425">
        <v>3671375</v>
      </c>
      <c r="AE425">
        <v>-1</v>
      </c>
      <c r="AF425" t="s">
        <v>3076</v>
      </c>
      <c r="AG425" t="s">
        <v>3077</v>
      </c>
      <c r="AH425" t="s">
        <v>3074</v>
      </c>
      <c r="AI425" t="s">
        <v>852</v>
      </c>
      <c r="AJ425" t="s">
        <v>853</v>
      </c>
    </row>
    <row r="426" spans="1:36">
      <c r="A426" t="s">
        <v>3082</v>
      </c>
      <c r="B426" t="s">
        <v>3083</v>
      </c>
      <c r="C426">
        <v>2007582</v>
      </c>
      <c r="D426">
        <v>2008540</v>
      </c>
      <c r="E426">
        <v>-1</v>
      </c>
      <c r="F426" t="s">
        <v>356</v>
      </c>
      <c r="G426" t="s">
        <v>3084</v>
      </c>
      <c r="H426" t="s">
        <v>3085</v>
      </c>
      <c r="I426" t="s">
        <v>44</v>
      </c>
      <c r="J426">
        <v>300</v>
      </c>
      <c r="K426">
        <v>2619</v>
      </c>
      <c r="L426">
        <v>2618</v>
      </c>
      <c r="M426" s="6">
        <v>-0.49303153269799599</v>
      </c>
      <c r="N426" s="4">
        <f t="shared" si="108"/>
        <v>0</v>
      </c>
      <c r="O426" s="4">
        <f t="shared" si="115"/>
        <v>1</v>
      </c>
      <c r="P426" s="4">
        <f t="shared" si="116"/>
        <v>0</v>
      </c>
      <c r="Q426" s="4">
        <f t="shared" si="114"/>
        <v>0</v>
      </c>
      <c r="R426" s="4">
        <f t="shared" si="102"/>
        <v>0</v>
      </c>
      <c r="S426" s="4">
        <f t="shared" si="109"/>
        <v>0</v>
      </c>
      <c r="T426" s="4">
        <f t="shared" si="117"/>
        <v>0</v>
      </c>
      <c r="U426" s="4">
        <f t="shared" si="112"/>
        <v>0</v>
      </c>
      <c r="V426" s="4">
        <f t="shared" si="104"/>
        <v>0</v>
      </c>
      <c r="W426" s="4">
        <f t="shared" si="111"/>
        <v>0</v>
      </c>
      <c r="X426" s="4">
        <f t="shared" si="110"/>
        <v>1</v>
      </c>
      <c r="Y426" s="7">
        <v>6.9771469085939996E-18</v>
      </c>
      <c r="Z426">
        <v>934</v>
      </c>
      <c r="AA426" t="s">
        <v>3086</v>
      </c>
      <c r="AB426" t="s">
        <v>3087</v>
      </c>
      <c r="AC426">
        <v>2007526</v>
      </c>
      <c r="AD426">
        <v>2008515</v>
      </c>
      <c r="AE426">
        <v>1</v>
      </c>
      <c r="AF426" t="s">
        <v>3088</v>
      </c>
      <c r="AG426" t="s">
        <v>3089</v>
      </c>
      <c r="AH426" t="s">
        <v>3086</v>
      </c>
      <c r="AI426" t="s">
        <v>27</v>
      </c>
      <c r="AJ426" t="s">
        <v>28</v>
      </c>
    </row>
    <row r="427" spans="1:36">
      <c r="A427" t="s">
        <v>3090</v>
      </c>
      <c r="B427" t="s">
        <v>3091</v>
      </c>
      <c r="C427">
        <v>957688</v>
      </c>
      <c r="D427">
        <v>958613</v>
      </c>
      <c r="E427">
        <v>1</v>
      </c>
      <c r="F427" t="s">
        <v>356</v>
      </c>
      <c r="G427" t="s">
        <v>3092</v>
      </c>
      <c r="H427" t="s">
        <v>3093</v>
      </c>
      <c r="I427" t="s">
        <v>44</v>
      </c>
      <c r="J427">
        <v>301</v>
      </c>
      <c r="K427">
        <v>1232</v>
      </c>
      <c r="L427">
        <v>1233</v>
      </c>
      <c r="M427" s="6">
        <v>-9.7288827054566707E-2</v>
      </c>
      <c r="N427" s="4">
        <f t="shared" si="108"/>
        <v>0</v>
      </c>
      <c r="O427" s="4">
        <f t="shared" si="115"/>
        <v>1</v>
      </c>
      <c r="P427" s="4">
        <f t="shared" si="116"/>
        <v>0</v>
      </c>
      <c r="Q427" s="4">
        <f t="shared" si="114"/>
        <v>0</v>
      </c>
      <c r="R427" s="4">
        <f t="shared" ref="R427:R483" si="118">IF(I427="SigH",1,0)</f>
        <v>0</v>
      </c>
      <c r="S427" s="4">
        <f t="shared" si="109"/>
        <v>0</v>
      </c>
      <c r="T427" s="4">
        <f t="shared" si="117"/>
        <v>0</v>
      </c>
      <c r="U427" s="4">
        <f t="shared" si="112"/>
        <v>0</v>
      </c>
      <c r="V427" s="4">
        <f t="shared" si="104"/>
        <v>0</v>
      </c>
      <c r="W427" s="4">
        <f t="shared" si="111"/>
        <v>0</v>
      </c>
      <c r="X427" s="4">
        <f t="shared" si="110"/>
        <v>1</v>
      </c>
      <c r="Y427" s="6">
        <v>0.111383919014985</v>
      </c>
      <c r="Z427">
        <v>909</v>
      </c>
      <c r="AA427" t="s">
        <v>3094</v>
      </c>
      <c r="AB427" t="s">
        <v>3095</v>
      </c>
      <c r="AC427">
        <v>957705</v>
      </c>
      <c r="AD427">
        <v>959060</v>
      </c>
      <c r="AE427">
        <v>-1</v>
      </c>
      <c r="AF427" t="s">
        <v>3096</v>
      </c>
      <c r="AG427" t="s">
        <v>3097</v>
      </c>
      <c r="AH427" t="s">
        <v>3094</v>
      </c>
      <c r="AI427" t="s">
        <v>268</v>
      </c>
      <c r="AJ427" t="s">
        <v>269</v>
      </c>
    </row>
    <row r="428" spans="1:36">
      <c r="A428" t="s">
        <v>3098</v>
      </c>
      <c r="B428" t="s">
        <v>3099</v>
      </c>
      <c r="C428">
        <v>1260806</v>
      </c>
      <c r="D428">
        <v>1262335</v>
      </c>
      <c r="E428">
        <v>1</v>
      </c>
      <c r="F428" t="s">
        <v>356</v>
      </c>
      <c r="G428" t="s">
        <v>3100</v>
      </c>
      <c r="H428" t="s">
        <v>3101</v>
      </c>
      <c r="I428" t="s">
        <v>3102</v>
      </c>
      <c r="J428">
        <v>302</v>
      </c>
      <c r="K428">
        <v>1669</v>
      </c>
      <c r="L428">
        <v>1671</v>
      </c>
      <c r="M428" s="6">
        <v>0.41335083450773802</v>
      </c>
      <c r="N428" s="4">
        <f t="shared" si="108"/>
        <v>1</v>
      </c>
      <c r="O428" s="4">
        <v>1</v>
      </c>
      <c r="P428" s="4">
        <f t="shared" si="116"/>
        <v>0</v>
      </c>
      <c r="Q428" s="4">
        <f t="shared" si="114"/>
        <v>0</v>
      </c>
      <c r="R428" s="4">
        <f t="shared" si="118"/>
        <v>0</v>
      </c>
      <c r="S428" s="4">
        <v>1</v>
      </c>
      <c r="T428" s="4">
        <f t="shared" si="117"/>
        <v>0</v>
      </c>
      <c r="U428" s="4">
        <f t="shared" si="112"/>
        <v>0</v>
      </c>
      <c r="V428" s="4">
        <f t="shared" ref="V428:V491" si="119">IF(I428="SigK",1,0)</f>
        <v>0</v>
      </c>
      <c r="W428" s="4">
        <f t="shared" si="111"/>
        <v>0</v>
      </c>
      <c r="X428" s="4">
        <f t="shared" si="110"/>
        <v>2</v>
      </c>
      <c r="Y428" s="7">
        <v>1.58980361958516E-12</v>
      </c>
      <c r="Z428">
        <v>910</v>
      </c>
      <c r="AA428" t="s">
        <v>3107</v>
      </c>
      <c r="AB428" t="s">
        <v>3108</v>
      </c>
      <c r="AC428">
        <v>1261426</v>
      </c>
      <c r="AD428">
        <v>1262616</v>
      </c>
      <c r="AE428">
        <v>-1</v>
      </c>
      <c r="AF428" t="s">
        <v>3109</v>
      </c>
      <c r="AG428" t="s">
        <v>3110</v>
      </c>
      <c r="AH428" t="s">
        <v>3107</v>
      </c>
      <c r="AI428" t="s">
        <v>27</v>
      </c>
      <c r="AJ428" t="s">
        <v>28</v>
      </c>
    </row>
    <row r="429" spans="1:36">
      <c r="A429" t="s">
        <v>3098</v>
      </c>
      <c r="B429" t="s">
        <v>3099</v>
      </c>
      <c r="C429">
        <v>1260806</v>
      </c>
      <c r="D429">
        <v>1262335</v>
      </c>
      <c r="E429">
        <v>1</v>
      </c>
      <c r="F429" t="s">
        <v>356</v>
      </c>
      <c r="G429" t="s">
        <v>3100</v>
      </c>
      <c r="H429" t="s">
        <v>3101</v>
      </c>
      <c r="I429" t="s">
        <v>3102</v>
      </c>
      <c r="J429">
        <v>302</v>
      </c>
      <c r="K429">
        <v>1669</v>
      </c>
      <c r="L429">
        <v>1670</v>
      </c>
      <c r="M429" s="6">
        <v>0.123731990206979</v>
      </c>
      <c r="N429" s="4">
        <f t="shared" si="108"/>
        <v>1</v>
      </c>
      <c r="O429" s="4">
        <v>1</v>
      </c>
      <c r="P429" s="4">
        <f t="shared" si="116"/>
        <v>0</v>
      </c>
      <c r="Q429" s="4">
        <f t="shared" si="114"/>
        <v>0</v>
      </c>
      <c r="R429" s="4">
        <f t="shared" si="118"/>
        <v>0</v>
      </c>
      <c r="S429" s="4">
        <v>1</v>
      </c>
      <c r="T429" s="4">
        <f t="shared" si="117"/>
        <v>0</v>
      </c>
      <c r="U429" s="4">
        <f t="shared" si="112"/>
        <v>0</v>
      </c>
      <c r="V429" s="4">
        <f t="shared" si="119"/>
        <v>0</v>
      </c>
      <c r="W429" s="4">
        <f t="shared" si="111"/>
        <v>0</v>
      </c>
      <c r="X429" s="4">
        <f t="shared" si="110"/>
        <v>2</v>
      </c>
      <c r="Y429" s="6">
        <v>4.2590527090061697E-2</v>
      </c>
      <c r="Z429">
        <v>546</v>
      </c>
      <c r="AA429" t="s">
        <v>3103</v>
      </c>
      <c r="AB429" t="s">
        <v>3104</v>
      </c>
      <c r="AC429">
        <v>1260811</v>
      </c>
      <c r="AD429">
        <v>1261356</v>
      </c>
      <c r="AE429">
        <v>-1</v>
      </c>
      <c r="AF429" t="s">
        <v>3105</v>
      </c>
      <c r="AG429" t="s">
        <v>3106</v>
      </c>
      <c r="AH429" t="s">
        <v>3103</v>
      </c>
      <c r="AI429" t="s">
        <v>1011</v>
      </c>
      <c r="AJ429" t="s">
        <v>1012</v>
      </c>
    </row>
    <row r="430" spans="1:36">
      <c r="A430" t="s">
        <v>3111</v>
      </c>
      <c r="B430" t="s">
        <v>3112</v>
      </c>
      <c r="C430">
        <v>2908835</v>
      </c>
      <c r="D430">
        <v>2909456</v>
      </c>
      <c r="E430">
        <v>-1</v>
      </c>
      <c r="F430" t="s">
        <v>105</v>
      </c>
      <c r="G430" t="s">
        <v>3113</v>
      </c>
      <c r="H430" t="s">
        <v>3114</v>
      </c>
      <c r="I430" t="s">
        <v>44</v>
      </c>
      <c r="J430">
        <v>303</v>
      </c>
      <c r="K430">
        <v>4059</v>
      </c>
      <c r="L430">
        <v>4060</v>
      </c>
      <c r="M430" s="6">
        <v>-0.44143968421748903</v>
      </c>
      <c r="N430" s="4">
        <f t="shared" si="108"/>
        <v>0</v>
      </c>
      <c r="O430" s="4">
        <f t="shared" ref="O430:O440" si="120">IF(I430="SigA",1,0)</f>
        <v>1</v>
      </c>
      <c r="P430" s="4">
        <f t="shared" si="116"/>
        <v>0</v>
      </c>
      <c r="Q430" s="4">
        <f t="shared" si="114"/>
        <v>0</v>
      </c>
      <c r="R430" s="4">
        <f t="shared" si="118"/>
        <v>0</v>
      </c>
      <c r="S430" s="4">
        <f t="shared" ref="S430:S461" si="121">IF(I430="SigL",1,0)</f>
        <v>0</v>
      </c>
      <c r="T430" s="4">
        <f t="shared" si="117"/>
        <v>0</v>
      </c>
      <c r="U430" s="4">
        <f t="shared" si="112"/>
        <v>0</v>
      </c>
      <c r="V430" s="4">
        <f t="shared" si="119"/>
        <v>0</v>
      </c>
      <c r="W430" s="4">
        <f t="shared" si="111"/>
        <v>0</v>
      </c>
      <c r="X430" s="4">
        <f t="shared" si="110"/>
        <v>1</v>
      </c>
      <c r="Y430" s="7">
        <v>2.95227836185634E-14</v>
      </c>
      <c r="Z430">
        <v>427</v>
      </c>
      <c r="AA430" t="s">
        <v>3115</v>
      </c>
      <c r="AB430" t="s">
        <v>3116</v>
      </c>
      <c r="AC430">
        <v>2909030</v>
      </c>
      <c r="AD430">
        <v>2909476</v>
      </c>
      <c r="AE430">
        <v>1</v>
      </c>
      <c r="AF430" t="s">
        <v>3117</v>
      </c>
      <c r="AG430" t="s">
        <v>3118</v>
      </c>
      <c r="AH430" t="s">
        <v>3115</v>
      </c>
      <c r="AI430" t="s">
        <v>27</v>
      </c>
      <c r="AJ430" t="s">
        <v>28</v>
      </c>
    </row>
    <row r="431" spans="1:36">
      <c r="A431" t="s">
        <v>3119</v>
      </c>
      <c r="B431" t="s">
        <v>3120</v>
      </c>
      <c r="C431">
        <v>292874</v>
      </c>
      <c r="D431">
        <v>293464</v>
      </c>
      <c r="E431">
        <v>1</v>
      </c>
      <c r="F431" t="s">
        <v>105</v>
      </c>
      <c r="G431" t="s">
        <v>3121</v>
      </c>
      <c r="H431" t="s">
        <v>3122</v>
      </c>
      <c r="I431" t="s">
        <v>44</v>
      </c>
      <c r="J431">
        <v>304</v>
      </c>
      <c r="K431">
        <v>375</v>
      </c>
      <c r="L431">
        <v>376</v>
      </c>
      <c r="M431" s="6">
        <v>3.5651747957185502E-2</v>
      </c>
      <c r="N431" s="4">
        <f t="shared" si="108"/>
        <v>1</v>
      </c>
      <c r="O431" s="4">
        <f t="shared" si="120"/>
        <v>1</v>
      </c>
      <c r="P431" s="4">
        <f t="shared" si="116"/>
        <v>0</v>
      </c>
      <c r="Q431" s="4">
        <f t="shared" ref="Q431:Q462" si="122">IF(I431="SigD",1,0)</f>
        <v>0</v>
      </c>
      <c r="R431" s="4">
        <f t="shared" si="118"/>
        <v>0</v>
      </c>
      <c r="S431" s="4">
        <f t="shared" si="121"/>
        <v>0</v>
      </c>
      <c r="T431" s="4">
        <f t="shared" si="117"/>
        <v>0</v>
      </c>
      <c r="U431" s="4">
        <f t="shared" si="112"/>
        <v>0</v>
      </c>
      <c r="V431" s="4">
        <f t="shared" si="119"/>
        <v>0</v>
      </c>
      <c r="W431" s="4">
        <f t="shared" si="111"/>
        <v>0</v>
      </c>
      <c r="X431" s="4">
        <f t="shared" si="110"/>
        <v>1</v>
      </c>
      <c r="Y431" s="6">
        <v>0.56043582512711299</v>
      </c>
      <c r="Z431">
        <v>384</v>
      </c>
      <c r="AA431" t="s">
        <v>3123</v>
      </c>
      <c r="AB431" t="s">
        <v>3124</v>
      </c>
      <c r="AC431">
        <v>292881</v>
      </c>
      <c r="AD431">
        <v>293264</v>
      </c>
      <c r="AE431">
        <v>-1</v>
      </c>
      <c r="AF431" t="s">
        <v>3125</v>
      </c>
      <c r="AG431" t="s">
        <v>3126</v>
      </c>
      <c r="AH431" t="s">
        <v>3123</v>
      </c>
      <c r="AI431" t="s">
        <v>27</v>
      </c>
      <c r="AJ431" t="s">
        <v>28</v>
      </c>
    </row>
    <row r="432" spans="1:36">
      <c r="A432" t="s">
        <v>3127</v>
      </c>
      <c r="B432" t="s">
        <v>3128</v>
      </c>
      <c r="C432">
        <v>1117688</v>
      </c>
      <c r="D432">
        <v>1117833</v>
      </c>
      <c r="E432">
        <v>1</v>
      </c>
      <c r="F432" t="s">
        <v>105</v>
      </c>
      <c r="G432" t="s">
        <v>3129</v>
      </c>
      <c r="H432" t="s">
        <v>3130</v>
      </c>
      <c r="I432" t="s">
        <v>44</v>
      </c>
      <c r="J432">
        <v>305</v>
      </c>
      <c r="K432">
        <v>1453</v>
      </c>
      <c r="L432">
        <v>1454</v>
      </c>
      <c r="M432" s="6">
        <v>-0.229484184862048</v>
      </c>
      <c r="N432" s="4">
        <f t="shared" si="108"/>
        <v>0</v>
      </c>
      <c r="O432" s="4">
        <f t="shared" si="120"/>
        <v>1</v>
      </c>
      <c r="P432" s="4">
        <f t="shared" si="116"/>
        <v>0</v>
      </c>
      <c r="Q432" s="4">
        <f t="shared" si="122"/>
        <v>0</v>
      </c>
      <c r="R432" s="4">
        <f t="shared" si="118"/>
        <v>0</v>
      </c>
      <c r="S432" s="4">
        <f t="shared" si="121"/>
        <v>0</v>
      </c>
      <c r="T432" s="4">
        <f t="shared" si="117"/>
        <v>0</v>
      </c>
      <c r="U432" s="4">
        <f t="shared" si="112"/>
        <v>0</v>
      </c>
      <c r="V432" s="4">
        <f t="shared" si="119"/>
        <v>0</v>
      </c>
      <c r="W432" s="4">
        <f t="shared" si="111"/>
        <v>0</v>
      </c>
      <c r="X432" s="4">
        <f t="shared" si="110"/>
        <v>1</v>
      </c>
      <c r="Y432" s="6">
        <v>1.4640418843434299E-4</v>
      </c>
      <c r="Z432">
        <v>100</v>
      </c>
      <c r="AA432" t="s">
        <v>3131</v>
      </c>
      <c r="AB432" t="s">
        <v>3132</v>
      </c>
      <c r="AC432">
        <v>1117734</v>
      </c>
      <c r="AD432">
        <v>1118633</v>
      </c>
      <c r="AE432">
        <v>-1</v>
      </c>
      <c r="AF432" t="s">
        <v>3133</v>
      </c>
      <c r="AG432" t="s">
        <v>3134</v>
      </c>
      <c r="AH432" t="s">
        <v>3131</v>
      </c>
      <c r="AI432" t="s">
        <v>3135</v>
      </c>
      <c r="AJ432" t="s">
        <v>3136</v>
      </c>
    </row>
    <row r="433" spans="1:36">
      <c r="A433" t="s">
        <v>3137</v>
      </c>
      <c r="B433" t="s">
        <v>3138</v>
      </c>
      <c r="C433">
        <v>1117924</v>
      </c>
      <c r="D433">
        <v>1118790</v>
      </c>
      <c r="E433">
        <v>1</v>
      </c>
      <c r="F433" t="s">
        <v>105</v>
      </c>
      <c r="G433" t="s">
        <v>3139</v>
      </c>
      <c r="H433" t="s">
        <v>3140</v>
      </c>
      <c r="I433" t="s">
        <v>44</v>
      </c>
      <c r="J433">
        <v>306</v>
      </c>
      <c r="K433">
        <v>1455</v>
      </c>
      <c r="L433">
        <v>1454</v>
      </c>
      <c r="M433" s="6">
        <v>-0.32746434250834699</v>
      </c>
      <c r="N433" s="4">
        <f t="shared" si="108"/>
        <v>0</v>
      </c>
      <c r="O433" s="4">
        <f t="shared" si="120"/>
        <v>1</v>
      </c>
      <c r="P433" s="4">
        <f t="shared" si="116"/>
        <v>0</v>
      </c>
      <c r="Q433" s="4">
        <f t="shared" si="122"/>
        <v>0</v>
      </c>
      <c r="R433" s="4">
        <f t="shared" si="118"/>
        <v>0</v>
      </c>
      <c r="S433" s="4">
        <f t="shared" si="121"/>
        <v>0</v>
      </c>
      <c r="T433" s="4">
        <f t="shared" si="117"/>
        <v>0</v>
      </c>
      <c r="U433" s="4">
        <f t="shared" si="112"/>
        <v>0</v>
      </c>
      <c r="V433" s="4">
        <f t="shared" si="119"/>
        <v>0</v>
      </c>
      <c r="W433" s="4">
        <f t="shared" si="111"/>
        <v>0</v>
      </c>
      <c r="X433" s="4">
        <f t="shared" si="110"/>
        <v>1</v>
      </c>
      <c r="Y433" s="7">
        <v>3.8381490772974602E-8</v>
      </c>
      <c r="Z433">
        <v>710</v>
      </c>
      <c r="AA433" t="s">
        <v>3131</v>
      </c>
      <c r="AB433" t="s">
        <v>3132</v>
      </c>
      <c r="AC433">
        <v>1117734</v>
      </c>
      <c r="AD433">
        <v>1118633</v>
      </c>
      <c r="AE433">
        <v>-1</v>
      </c>
      <c r="AF433" t="s">
        <v>3133</v>
      </c>
      <c r="AG433" t="s">
        <v>3134</v>
      </c>
      <c r="AH433" t="s">
        <v>3131</v>
      </c>
      <c r="AI433" t="s">
        <v>3135</v>
      </c>
      <c r="AJ433" t="s">
        <v>3136</v>
      </c>
    </row>
    <row r="434" spans="1:36">
      <c r="A434" t="s">
        <v>3141</v>
      </c>
      <c r="B434" t="s">
        <v>3142</v>
      </c>
      <c r="C434">
        <v>3178934</v>
      </c>
      <c r="D434">
        <v>3179900</v>
      </c>
      <c r="E434">
        <v>-1</v>
      </c>
      <c r="F434" t="s">
        <v>105</v>
      </c>
      <c r="G434" t="s">
        <v>3143</v>
      </c>
      <c r="H434" t="s">
        <v>3144</v>
      </c>
      <c r="I434" t="s">
        <v>186</v>
      </c>
      <c r="J434">
        <v>307</v>
      </c>
      <c r="K434">
        <v>4421</v>
      </c>
      <c r="L434">
        <v>4423</v>
      </c>
      <c r="M434" s="6">
        <v>-0.219467435413819</v>
      </c>
      <c r="N434" s="4">
        <f t="shared" si="108"/>
        <v>0</v>
      </c>
      <c r="O434" s="4">
        <f t="shared" si="120"/>
        <v>0</v>
      </c>
      <c r="P434" s="4">
        <f t="shared" si="116"/>
        <v>0</v>
      </c>
      <c r="Q434" s="4">
        <f t="shared" si="122"/>
        <v>0</v>
      </c>
      <c r="R434" s="4">
        <f t="shared" si="118"/>
        <v>0</v>
      </c>
      <c r="S434" s="4">
        <f t="shared" si="121"/>
        <v>0</v>
      </c>
      <c r="T434" s="4">
        <f t="shared" si="117"/>
        <v>0</v>
      </c>
      <c r="U434" s="4">
        <f t="shared" si="112"/>
        <v>0</v>
      </c>
      <c r="V434" s="4">
        <f t="shared" si="119"/>
        <v>0</v>
      </c>
      <c r="W434" s="4">
        <f t="shared" si="111"/>
        <v>1</v>
      </c>
      <c r="X434" s="4">
        <f t="shared" si="110"/>
        <v>1</v>
      </c>
      <c r="Y434" s="6">
        <v>2.8663280316994601E-4</v>
      </c>
      <c r="Z434">
        <v>579</v>
      </c>
      <c r="AA434" t="s">
        <v>3148</v>
      </c>
      <c r="AB434" t="s">
        <v>3149</v>
      </c>
      <c r="AC434">
        <v>3179306</v>
      </c>
      <c r="AD434">
        <v>3179884</v>
      </c>
      <c r="AE434">
        <v>1</v>
      </c>
      <c r="AF434" t="s">
        <v>3150</v>
      </c>
      <c r="AG434" t="s">
        <v>3151</v>
      </c>
      <c r="AH434" t="s">
        <v>3148</v>
      </c>
      <c r="AI434" t="s">
        <v>3152</v>
      </c>
      <c r="AJ434" t="s">
        <v>3153</v>
      </c>
    </row>
    <row r="435" spans="1:36">
      <c r="A435" t="s">
        <v>3141</v>
      </c>
      <c r="B435" t="s">
        <v>3142</v>
      </c>
      <c r="C435">
        <v>3178934</v>
      </c>
      <c r="D435">
        <v>3179900</v>
      </c>
      <c r="E435">
        <v>-1</v>
      </c>
      <c r="F435" t="s">
        <v>105</v>
      </c>
      <c r="G435" t="s">
        <v>3143</v>
      </c>
      <c r="H435" t="s">
        <v>3144</v>
      </c>
      <c r="I435" t="s">
        <v>186</v>
      </c>
      <c r="J435">
        <v>307</v>
      </c>
      <c r="K435">
        <v>4421</v>
      </c>
      <c r="L435">
        <v>4422</v>
      </c>
      <c r="M435" s="6">
        <v>-0.23463981395962599</v>
      </c>
      <c r="N435" s="4">
        <f t="shared" si="108"/>
        <v>0</v>
      </c>
      <c r="O435" s="4">
        <f t="shared" si="120"/>
        <v>0</v>
      </c>
      <c r="P435" s="4">
        <f t="shared" si="116"/>
        <v>0</v>
      </c>
      <c r="Q435" s="4">
        <f t="shared" si="122"/>
        <v>0</v>
      </c>
      <c r="R435" s="4">
        <f t="shared" si="118"/>
        <v>0</v>
      </c>
      <c r="S435" s="4">
        <f t="shared" si="121"/>
        <v>0</v>
      </c>
      <c r="T435" s="4">
        <f t="shared" si="117"/>
        <v>0</v>
      </c>
      <c r="U435" s="4">
        <f t="shared" si="112"/>
        <v>0</v>
      </c>
      <c r="V435" s="4">
        <f t="shared" si="119"/>
        <v>0</v>
      </c>
      <c r="W435" s="4">
        <f t="shared" si="111"/>
        <v>1</v>
      </c>
      <c r="X435" s="4">
        <f t="shared" si="110"/>
        <v>1</v>
      </c>
      <c r="Y435" s="6">
        <v>1.02401336821561E-4</v>
      </c>
      <c r="Z435">
        <v>102</v>
      </c>
      <c r="AA435" t="s">
        <v>556</v>
      </c>
      <c r="AB435" t="s">
        <v>3145</v>
      </c>
      <c r="AC435">
        <v>3179105</v>
      </c>
      <c r="AD435">
        <v>3179206</v>
      </c>
      <c r="AE435">
        <v>1</v>
      </c>
      <c r="AF435" t="s">
        <v>3146</v>
      </c>
      <c r="AG435" t="s">
        <v>3147</v>
      </c>
    </row>
    <row r="436" spans="1:36">
      <c r="A436" t="s">
        <v>3154</v>
      </c>
      <c r="B436" t="s">
        <v>3155</v>
      </c>
      <c r="C436">
        <v>3719173</v>
      </c>
      <c r="D436">
        <v>3720884</v>
      </c>
      <c r="E436">
        <v>1</v>
      </c>
      <c r="F436" t="s">
        <v>105</v>
      </c>
      <c r="G436" t="s">
        <v>3156</v>
      </c>
      <c r="H436" t="s">
        <v>3157</v>
      </c>
      <c r="I436" t="s">
        <v>186</v>
      </c>
      <c r="J436">
        <v>308</v>
      </c>
      <c r="K436">
        <v>5165</v>
      </c>
      <c r="L436">
        <v>5164</v>
      </c>
      <c r="M436" s="6">
        <v>0.153519829066777</v>
      </c>
      <c r="N436" s="4">
        <f t="shared" si="108"/>
        <v>1</v>
      </c>
      <c r="O436" s="4">
        <f t="shared" si="120"/>
        <v>0</v>
      </c>
      <c r="P436" s="4">
        <f t="shared" si="116"/>
        <v>0</v>
      </c>
      <c r="Q436" s="4">
        <f t="shared" si="122"/>
        <v>0</v>
      </c>
      <c r="R436" s="4">
        <f t="shared" si="118"/>
        <v>0</v>
      </c>
      <c r="S436" s="4">
        <f t="shared" si="121"/>
        <v>0</v>
      </c>
      <c r="T436" s="4">
        <f t="shared" si="117"/>
        <v>0</v>
      </c>
      <c r="U436" s="4">
        <f t="shared" si="112"/>
        <v>0</v>
      </c>
      <c r="V436" s="4">
        <f t="shared" si="119"/>
        <v>0</v>
      </c>
      <c r="W436" s="4">
        <f t="shared" si="111"/>
        <v>1</v>
      </c>
      <c r="X436" s="4">
        <f t="shared" si="110"/>
        <v>1</v>
      </c>
      <c r="Y436" s="6">
        <v>1.1697201365113199E-2</v>
      </c>
      <c r="Z436">
        <v>1539</v>
      </c>
      <c r="AA436" t="s">
        <v>3158</v>
      </c>
      <c r="AB436" t="s">
        <v>3159</v>
      </c>
      <c r="AC436">
        <v>3719134</v>
      </c>
      <c r="AD436">
        <v>3720711</v>
      </c>
      <c r="AE436">
        <v>-1</v>
      </c>
      <c r="AF436" t="s">
        <v>3160</v>
      </c>
      <c r="AG436" t="s">
        <v>3161</v>
      </c>
    </row>
    <row r="437" spans="1:36">
      <c r="A437" t="s">
        <v>3162</v>
      </c>
      <c r="B437" t="s">
        <v>3163</v>
      </c>
      <c r="C437">
        <v>3983174</v>
      </c>
      <c r="D437">
        <v>3984118</v>
      </c>
      <c r="E437">
        <v>1</v>
      </c>
      <c r="F437" t="s">
        <v>163</v>
      </c>
      <c r="G437" t="s">
        <v>3164</v>
      </c>
      <c r="H437" t="s">
        <v>3165</v>
      </c>
      <c r="I437" t="s">
        <v>186</v>
      </c>
      <c r="J437">
        <v>309</v>
      </c>
      <c r="K437">
        <v>5539</v>
      </c>
      <c r="L437">
        <v>5540</v>
      </c>
      <c r="M437" s="6">
        <v>0.147753218660366</v>
      </c>
      <c r="N437" s="6">
        <f t="shared" si="108"/>
        <v>1</v>
      </c>
      <c r="O437" s="4">
        <f t="shared" si="120"/>
        <v>0</v>
      </c>
      <c r="P437" s="4">
        <f t="shared" si="116"/>
        <v>0</v>
      </c>
      <c r="Q437" s="4">
        <f t="shared" si="122"/>
        <v>0</v>
      </c>
      <c r="R437" s="4">
        <f t="shared" si="118"/>
        <v>0</v>
      </c>
      <c r="S437" s="4">
        <f t="shared" si="121"/>
        <v>0</v>
      </c>
      <c r="T437" s="4">
        <f t="shared" si="117"/>
        <v>0</v>
      </c>
      <c r="U437" s="4">
        <f t="shared" si="112"/>
        <v>0</v>
      </c>
      <c r="V437" s="4">
        <f t="shared" si="119"/>
        <v>0</v>
      </c>
      <c r="W437" s="4">
        <f t="shared" si="111"/>
        <v>1</v>
      </c>
      <c r="X437" s="4">
        <f t="shared" si="110"/>
        <v>1</v>
      </c>
      <c r="Y437" s="6">
        <v>1.5292601936472101E-2</v>
      </c>
      <c r="Z437">
        <v>840</v>
      </c>
      <c r="AA437" t="s">
        <v>3166</v>
      </c>
      <c r="AB437" t="s">
        <v>3167</v>
      </c>
      <c r="AC437">
        <v>3983187</v>
      </c>
      <c r="AD437">
        <v>3984026</v>
      </c>
      <c r="AE437">
        <v>-1</v>
      </c>
      <c r="AF437" t="s">
        <v>3168</v>
      </c>
      <c r="AG437" t="s">
        <v>3169</v>
      </c>
      <c r="AH437" t="s">
        <v>3166</v>
      </c>
      <c r="AI437" t="s">
        <v>27</v>
      </c>
      <c r="AJ437" t="s">
        <v>28</v>
      </c>
    </row>
    <row r="438" spans="1:36">
      <c r="A438" t="s">
        <v>3170</v>
      </c>
      <c r="B438" t="s">
        <v>3171</v>
      </c>
      <c r="C438">
        <v>2264353</v>
      </c>
      <c r="D438">
        <v>2265142</v>
      </c>
      <c r="E438">
        <v>-1</v>
      </c>
      <c r="F438" t="s">
        <v>356</v>
      </c>
      <c r="G438" t="s">
        <v>3172</v>
      </c>
      <c r="H438" t="s">
        <v>3173</v>
      </c>
      <c r="I438" t="s">
        <v>44</v>
      </c>
      <c r="J438">
        <v>310</v>
      </c>
      <c r="K438">
        <v>3056</v>
      </c>
      <c r="L438">
        <v>3058</v>
      </c>
      <c r="M438" s="6">
        <v>0.23018077207669199</v>
      </c>
      <c r="N438" s="4">
        <f t="shared" si="108"/>
        <v>1</v>
      </c>
      <c r="O438" s="4">
        <f t="shared" si="120"/>
        <v>1</v>
      </c>
      <c r="P438" s="4">
        <f t="shared" si="116"/>
        <v>0</v>
      </c>
      <c r="Q438" s="4">
        <f t="shared" si="122"/>
        <v>0</v>
      </c>
      <c r="R438" s="4">
        <f t="shared" si="118"/>
        <v>0</v>
      </c>
      <c r="S438" s="4">
        <f t="shared" si="121"/>
        <v>0</v>
      </c>
      <c r="T438" s="4">
        <f t="shared" si="117"/>
        <v>0</v>
      </c>
      <c r="U438" s="4">
        <f t="shared" si="112"/>
        <v>0</v>
      </c>
      <c r="V438" s="4">
        <f t="shared" si="119"/>
        <v>0</v>
      </c>
      <c r="W438" s="4">
        <f t="shared" si="111"/>
        <v>0</v>
      </c>
      <c r="X438" s="4">
        <f t="shared" si="110"/>
        <v>1</v>
      </c>
      <c r="Y438" s="6">
        <v>1.39566227825636E-4</v>
      </c>
      <c r="Z438">
        <v>240</v>
      </c>
      <c r="AA438" t="s">
        <v>3182</v>
      </c>
      <c r="AB438" t="s">
        <v>3183</v>
      </c>
      <c r="AC438">
        <v>2264903</v>
      </c>
      <c r="AD438">
        <v>2265169</v>
      </c>
      <c r="AE438">
        <v>1</v>
      </c>
      <c r="AF438" t="s">
        <v>3184</v>
      </c>
      <c r="AG438" t="s">
        <v>3185</v>
      </c>
      <c r="AH438" t="s">
        <v>3182</v>
      </c>
      <c r="AI438" t="s">
        <v>38</v>
      </c>
      <c r="AJ438" t="s">
        <v>4302</v>
      </c>
    </row>
    <row r="439" spans="1:36">
      <c r="A439" t="s">
        <v>3170</v>
      </c>
      <c r="B439" t="s">
        <v>3171</v>
      </c>
      <c r="C439">
        <v>2264353</v>
      </c>
      <c r="D439">
        <v>2265142</v>
      </c>
      <c r="E439">
        <v>-1</v>
      </c>
      <c r="F439" t="s">
        <v>356</v>
      </c>
      <c r="G439" t="s">
        <v>3172</v>
      </c>
      <c r="H439" t="s">
        <v>3173</v>
      </c>
      <c r="I439" t="s">
        <v>44</v>
      </c>
      <c r="J439">
        <v>310</v>
      </c>
      <c r="K439">
        <v>3056</v>
      </c>
      <c r="L439">
        <v>3057</v>
      </c>
      <c r="M439" s="6">
        <v>0.213155373814506</v>
      </c>
      <c r="N439" s="4">
        <f t="shared" si="108"/>
        <v>1</v>
      </c>
      <c r="O439" s="4">
        <f t="shared" si="120"/>
        <v>1</v>
      </c>
      <c r="P439" s="4">
        <f t="shared" si="116"/>
        <v>0</v>
      </c>
      <c r="Q439" s="4">
        <f t="shared" si="122"/>
        <v>0</v>
      </c>
      <c r="R439" s="4">
        <f t="shared" si="118"/>
        <v>0</v>
      </c>
      <c r="S439" s="4">
        <f t="shared" si="121"/>
        <v>0</v>
      </c>
      <c r="T439" s="4">
        <f t="shared" si="117"/>
        <v>0</v>
      </c>
      <c r="U439" s="4">
        <f t="shared" si="112"/>
        <v>0</v>
      </c>
      <c r="V439" s="4">
        <f t="shared" si="119"/>
        <v>0</v>
      </c>
      <c r="W439" s="4">
        <f t="shared" si="111"/>
        <v>0</v>
      </c>
      <c r="X439" s="4">
        <f t="shared" si="110"/>
        <v>1</v>
      </c>
      <c r="Y439" s="6">
        <v>4.3110818627674401E-4</v>
      </c>
      <c r="Z439">
        <v>213</v>
      </c>
      <c r="AA439" t="s">
        <v>3178</v>
      </c>
      <c r="AB439" t="s">
        <v>3179</v>
      </c>
      <c r="AC439">
        <v>2264680</v>
      </c>
      <c r="AD439">
        <v>2264892</v>
      </c>
      <c r="AE439">
        <v>1</v>
      </c>
      <c r="AF439" t="s">
        <v>3180</v>
      </c>
      <c r="AG439" t="s">
        <v>3181</v>
      </c>
      <c r="AH439" t="s">
        <v>3178</v>
      </c>
      <c r="AI439" t="s">
        <v>38</v>
      </c>
      <c r="AJ439" t="s">
        <v>4302</v>
      </c>
    </row>
    <row r="440" spans="1:36">
      <c r="A440" t="s">
        <v>3170</v>
      </c>
      <c r="B440" t="s">
        <v>3171</v>
      </c>
      <c r="C440">
        <v>2264353</v>
      </c>
      <c r="D440">
        <v>2265142</v>
      </c>
      <c r="E440">
        <v>-1</v>
      </c>
      <c r="F440" t="s">
        <v>356</v>
      </c>
      <c r="G440" t="s">
        <v>3172</v>
      </c>
      <c r="H440" t="s">
        <v>3173</v>
      </c>
      <c r="I440" t="s">
        <v>44</v>
      </c>
      <c r="J440">
        <v>310</v>
      </c>
      <c r="K440">
        <v>3056</v>
      </c>
      <c r="L440">
        <v>3055</v>
      </c>
      <c r="M440" s="6">
        <v>0.16633619441702099</v>
      </c>
      <c r="N440" s="4">
        <f t="shared" si="108"/>
        <v>1</v>
      </c>
      <c r="O440" s="4">
        <f t="shared" si="120"/>
        <v>1</v>
      </c>
      <c r="P440" s="4">
        <f t="shared" si="116"/>
        <v>0</v>
      </c>
      <c r="Q440" s="4">
        <f t="shared" si="122"/>
        <v>0</v>
      </c>
      <c r="R440" s="4">
        <f t="shared" si="118"/>
        <v>0</v>
      </c>
      <c r="S440" s="4">
        <f t="shared" si="121"/>
        <v>0</v>
      </c>
      <c r="T440" s="4">
        <f t="shared" si="117"/>
        <v>0</v>
      </c>
      <c r="U440" s="4">
        <f t="shared" si="112"/>
        <v>0</v>
      </c>
      <c r="V440" s="4">
        <f t="shared" si="119"/>
        <v>0</v>
      </c>
      <c r="W440" s="4">
        <f t="shared" si="111"/>
        <v>0</v>
      </c>
      <c r="X440" s="4">
        <f t="shared" si="110"/>
        <v>1</v>
      </c>
      <c r="Y440" s="6">
        <v>6.2477512384547396E-3</v>
      </c>
      <c r="Z440">
        <v>240</v>
      </c>
      <c r="AA440" t="s">
        <v>3174</v>
      </c>
      <c r="AB440" t="s">
        <v>3175</v>
      </c>
      <c r="AC440">
        <v>2263489</v>
      </c>
      <c r="AD440">
        <v>2264592</v>
      </c>
      <c r="AE440">
        <v>1</v>
      </c>
      <c r="AF440" t="s">
        <v>3176</v>
      </c>
      <c r="AG440" t="s">
        <v>3177</v>
      </c>
      <c r="AH440" t="s">
        <v>3174</v>
      </c>
      <c r="AI440" t="s">
        <v>1260</v>
      </c>
      <c r="AJ440" t="s">
        <v>4305</v>
      </c>
    </row>
    <row r="441" spans="1:36">
      <c r="A441" t="s">
        <v>3186</v>
      </c>
      <c r="B441" t="s">
        <v>3187</v>
      </c>
      <c r="C441">
        <v>1421204</v>
      </c>
      <c r="D441">
        <v>1422144</v>
      </c>
      <c r="E441">
        <v>-1</v>
      </c>
      <c r="F441" t="s">
        <v>356</v>
      </c>
      <c r="G441" t="s">
        <v>3188</v>
      </c>
      <c r="H441" t="s">
        <v>3189</v>
      </c>
      <c r="I441" t="s">
        <v>69</v>
      </c>
      <c r="J441">
        <v>311</v>
      </c>
      <c r="K441">
        <v>1908</v>
      </c>
      <c r="L441">
        <v>1907</v>
      </c>
      <c r="M441" s="6">
        <v>0.197378026512355</v>
      </c>
      <c r="N441" s="4">
        <f t="shared" si="108"/>
        <v>1</v>
      </c>
      <c r="O441" s="4">
        <v>1</v>
      </c>
      <c r="P441" s="4">
        <f t="shared" si="116"/>
        <v>0</v>
      </c>
      <c r="Q441" s="4">
        <f t="shared" si="122"/>
        <v>0</v>
      </c>
      <c r="R441" s="4">
        <f t="shared" si="118"/>
        <v>0</v>
      </c>
      <c r="S441" s="4">
        <f t="shared" si="121"/>
        <v>0</v>
      </c>
      <c r="T441" s="4">
        <f t="shared" si="117"/>
        <v>0</v>
      </c>
      <c r="U441" s="4">
        <f t="shared" si="112"/>
        <v>0</v>
      </c>
      <c r="V441" s="4">
        <f t="shared" si="119"/>
        <v>0</v>
      </c>
      <c r="W441" s="4">
        <f t="shared" si="111"/>
        <v>0</v>
      </c>
      <c r="X441" s="4">
        <f t="shared" si="110"/>
        <v>1</v>
      </c>
      <c r="Y441" s="6">
        <v>1.13697104755293E-3</v>
      </c>
      <c r="Z441">
        <v>226</v>
      </c>
      <c r="AA441" t="s">
        <v>3190</v>
      </c>
      <c r="AB441" t="s">
        <v>3191</v>
      </c>
      <c r="AC441">
        <v>1419213</v>
      </c>
      <c r="AD441">
        <v>1421429</v>
      </c>
      <c r="AE441">
        <v>1</v>
      </c>
      <c r="AF441" t="s">
        <v>3192</v>
      </c>
      <c r="AG441" t="s">
        <v>3193</v>
      </c>
      <c r="AH441" t="s">
        <v>3190</v>
      </c>
      <c r="AI441" t="s">
        <v>1106</v>
      </c>
      <c r="AJ441" t="s">
        <v>1107</v>
      </c>
    </row>
    <row r="442" spans="1:36">
      <c r="A442" t="s">
        <v>3186</v>
      </c>
      <c r="B442" t="s">
        <v>3187</v>
      </c>
      <c r="C442">
        <v>1421204</v>
      </c>
      <c r="D442">
        <v>1422144</v>
      </c>
      <c r="E442">
        <v>-1</v>
      </c>
      <c r="F442" t="s">
        <v>356</v>
      </c>
      <c r="G442" t="s">
        <v>3188</v>
      </c>
      <c r="H442" t="s">
        <v>3189</v>
      </c>
      <c r="I442" t="s">
        <v>69</v>
      </c>
      <c r="J442">
        <v>311</v>
      </c>
      <c r="K442">
        <v>1908</v>
      </c>
      <c r="L442">
        <v>1909</v>
      </c>
      <c r="M442" s="6">
        <v>-0.33210294457391598</v>
      </c>
      <c r="N442" s="4">
        <f t="shared" si="108"/>
        <v>0</v>
      </c>
      <c r="O442" s="4">
        <v>1</v>
      </c>
      <c r="P442" s="4">
        <f t="shared" si="116"/>
        <v>0</v>
      </c>
      <c r="Q442" s="4">
        <f t="shared" si="122"/>
        <v>0</v>
      </c>
      <c r="R442" s="4">
        <f t="shared" si="118"/>
        <v>0</v>
      </c>
      <c r="S442" s="4">
        <f t="shared" si="121"/>
        <v>0</v>
      </c>
      <c r="T442" s="4">
        <f t="shared" si="117"/>
        <v>0</v>
      </c>
      <c r="U442" s="4">
        <f t="shared" si="112"/>
        <v>0</v>
      </c>
      <c r="V442" s="4">
        <f t="shared" si="119"/>
        <v>0</v>
      </c>
      <c r="W442" s="4">
        <f t="shared" si="111"/>
        <v>0</v>
      </c>
      <c r="X442" s="4">
        <f t="shared" si="110"/>
        <v>1</v>
      </c>
      <c r="Y442" s="7">
        <v>2.3952374452703401E-8</v>
      </c>
      <c r="Z442">
        <v>498</v>
      </c>
      <c r="AA442" t="s">
        <v>3194</v>
      </c>
      <c r="AB442" t="s">
        <v>3195</v>
      </c>
      <c r="AC442">
        <v>1421426</v>
      </c>
      <c r="AD442">
        <v>1421923</v>
      </c>
      <c r="AE442">
        <v>1</v>
      </c>
      <c r="AF442" t="s">
        <v>3196</v>
      </c>
      <c r="AG442" t="s">
        <v>3197</v>
      </c>
      <c r="AH442" t="s">
        <v>3194</v>
      </c>
      <c r="AI442" t="s">
        <v>795</v>
      </c>
      <c r="AJ442" t="s">
        <v>796</v>
      </c>
    </row>
    <row r="443" spans="1:36">
      <c r="A443" t="s">
        <v>3198</v>
      </c>
      <c r="B443" t="s">
        <v>3199</v>
      </c>
      <c r="C443">
        <v>2544841</v>
      </c>
      <c r="D443">
        <v>2545385</v>
      </c>
      <c r="E443">
        <v>-1</v>
      </c>
      <c r="F443" t="s">
        <v>105</v>
      </c>
      <c r="G443" t="s">
        <v>3200</v>
      </c>
      <c r="H443" t="s">
        <v>3201</v>
      </c>
      <c r="I443" t="s">
        <v>44</v>
      </c>
      <c r="J443">
        <v>312</v>
      </c>
      <c r="K443">
        <v>3491</v>
      </c>
      <c r="L443">
        <v>3493</v>
      </c>
      <c r="M443" s="6">
        <v>-0.136624541005539</v>
      </c>
      <c r="N443" s="4">
        <f t="shared" si="108"/>
        <v>0</v>
      </c>
      <c r="O443" s="4">
        <f t="shared" ref="O443:O450" si="123">IF(I443="SigA",1,0)</f>
        <v>1</v>
      </c>
      <c r="P443" s="4">
        <f t="shared" si="116"/>
        <v>0</v>
      </c>
      <c r="Q443" s="4">
        <f t="shared" si="122"/>
        <v>0</v>
      </c>
      <c r="R443" s="4">
        <f t="shared" si="118"/>
        <v>0</v>
      </c>
      <c r="S443" s="4">
        <f t="shared" si="121"/>
        <v>0</v>
      </c>
      <c r="T443" s="4">
        <f t="shared" si="117"/>
        <v>0</v>
      </c>
      <c r="U443" s="4">
        <f t="shared" si="112"/>
        <v>0</v>
      </c>
      <c r="V443" s="4">
        <f t="shared" si="119"/>
        <v>0</v>
      </c>
      <c r="W443" s="4">
        <f t="shared" si="111"/>
        <v>0</v>
      </c>
      <c r="X443" s="4">
        <f t="shared" si="110"/>
        <v>1</v>
      </c>
      <c r="Y443" s="6">
        <v>2.5033063627360599E-2</v>
      </c>
      <c r="Z443">
        <v>381</v>
      </c>
      <c r="AA443" t="s">
        <v>3202</v>
      </c>
      <c r="AB443" t="s">
        <v>3203</v>
      </c>
      <c r="AC443">
        <v>2544995</v>
      </c>
      <c r="AD443">
        <v>2545375</v>
      </c>
      <c r="AE443">
        <v>1</v>
      </c>
      <c r="AF443" t="s">
        <v>3204</v>
      </c>
      <c r="AG443" t="s">
        <v>3205</v>
      </c>
      <c r="AH443" t="s">
        <v>3202</v>
      </c>
      <c r="AI443" t="s">
        <v>27</v>
      </c>
      <c r="AJ443" t="s">
        <v>28</v>
      </c>
    </row>
    <row r="444" spans="1:36">
      <c r="A444" t="s">
        <v>3206</v>
      </c>
      <c r="B444" t="s">
        <v>3207</v>
      </c>
      <c r="C444">
        <v>3643957</v>
      </c>
      <c r="D444">
        <v>3645689</v>
      </c>
      <c r="E444">
        <v>1</v>
      </c>
      <c r="F444" t="s">
        <v>4299</v>
      </c>
      <c r="G444" t="s">
        <v>3208</v>
      </c>
      <c r="H444" t="s">
        <v>3209</v>
      </c>
      <c r="I444" t="s">
        <v>44</v>
      </c>
      <c r="J444">
        <v>313</v>
      </c>
      <c r="K444">
        <v>5063</v>
      </c>
      <c r="L444">
        <v>5064</v>
      </c>
      <c r="M444" s="6">
        <v>1.0564647169900101E-2</v>
      </c>
      <c r="N444" s="4">
        <f t="shared" si="108"/>
        <v>1</v>
      </c>
      <c r="O444" s="4">
        <f t="shared" si="123"/>
        <v>1</v>
      </c>
      <c r="P444" s="4">
        <f t="shared" ref="P444:P475" si="124">IF(I444="SigB",1,0)</f>
        <v>0</v>
      </c>
      <c r="Q444" s="4">
        <f t="shared" si="122"/>
        <v>0</v>
      </c>
      <c r="R444" s="4">
        <f t="shared" si="118"/>
        <v>0</v>
      </c>
      <c r="S444" s="4">
        <f t="shared" si="121"/>
        <v>0</v>
      </c>
      <c r="T444" s="4">
        <f t="shared" si="117"/>
        <v>0</v>
      </c>
      <c r="U444" s="4">
        <f t="shared" si="112"/>
        <v>0</v>
      </c>
      <c r="V444" s="4">
        <f t="shared" si="119"/>
        <v>0</v>
      </c>
      <c r="W444" s="4">
        <f t="shared" si="111"/>
        <v>0</v>
      </c>
      <c r="X444" s="4">
        <f t="shared" si="110"/>
        <v>1</v>
      </c>
      <c r="Y444" s="6">
        <v>0.86306724985003302</v>
      </c>
      <c r="Z444">
        <v>690</v>
      </c>
      <c r="AA444" t="s">
        <v>3216</v>
      </c>
      <c r="AB444" t="s">
        <v>3217</v>
      </c>
      <c r="AC444">
        <v>3644607</v>
      </c>
      <c r="AD444">
        <v>3645296</v>
      </c>
      <c r="AE444">
        <v>-1</v>
      </c>
      <c r="AF444" t="s">
        <v>3218</v>
      </c>
      <c r="AG444" t="s">
        <v>3219</v>
      </c>
      <c r="AH444" t="s">
        <v>3216</v>
      </c>
      <c r="AI444" t="s">
        <v>159</v>
      </c>
      <c r="AJ444" t="s">
        <v>3220</v>
      </c>
    </row>
    <row r="445" spans="1:36">
      <c r="A445" t="s">
        <v>3206</v>
      </c>
      <c r="B445" t="s">
        <v>3207</v>
      </c>
      <c r="C445">
        <v>3643957</v>
      </c>
      <c r="D445">
        <v>3645689</v>
      </c>
      <c r="E445">
        <v>1</v>
      </c>
      <c r="F445" t="s">
        <v>4299</v>
      </c>
      <c r="G445" t="s">
        <v>3208</v>
      </c>
      <c r="H445" t="s">
        <v>3209</v>
      </c>
      <c r="I445" t="s">
        <v>44</v>
      </c>
      <c r="J445">
        <v>313</v>
      </c>
      <c r="K445">
        <v>5063</v>
      </c>
      <c r="L445">
        <v>5066</v>
      </c>
      <c r="M445" s="6">
        <v>-0.13424893848014999</v>
      </c>
      <c r="N445" s="4">
        <f t="shared" si="108"/>
        <v>0</v>
      </c>
      <c r="O445" s="4">
        <f t="shared" si="123"/>
        <v>1</v>
      </c>
      <c r="P445" s="4">
        <f t="shared" si="124"/>
        <v>0</v>
      </c>
      <c r="Q445" s="4">
        <f t="shared" si="122"/>
        <v>0</v>
      </c>
      <c r="R445" s="4">
        <f t="shared" si="118"/>
        <v>0</v>
      </c>
      <c r="S445" s="4">
        <f t="shared" si="121"/>
        <v>0</v>
      </c>
      <c r="T445" s="4">
        <f t="shared" si="117"/>
        <v>0</v>
      </c>
      <c r="U445" s="4">
        <f t="shared" si="112"/>
        <v>0</v>
      </c>
      <c r="V445" s="4">
        <f t="shared" si="119"/>
        <v>0</v>
      </c>
      <c r="W445" s="4">
        <f t="shared" si="111"/>
        <v>0</v>
      </c>
      <c r="X445" s="4">
        <f t="shared" si="110"/>
        <v>1</v>
      </c>
      <c r="Y445" s="6">
        <v>2.7695832573219399E-2</v>
      </c>
      <c r="Z445">
        <v>311</v>
      </c>
      <c r="AA445" t="s">
        <v>3221</v>
      </c>
      <c r="AB445" t="s">
        <v>3222</v>
      </c>
      <c r="AC445">
        <v>3645379</v>
      </c>
      <c r="AD445">
        <v>3646536</v>
      </c>
      <c r="AE445">
        <v>-1</v>
      </c>
      <c r="AF445" t="s">
        <v>3223</v>
      </c>
      <c r="AG445" t="s">
        <v>3224</v>
      </c>
      <c r="AH445" t="s">
        <v>3221</v>
      </c>
      <c r="AI445" t="s">
        <v>196</v>
      </c>
      <c r="AJ445" t="s">
        <v>3225</v>
      </c>
    </row>
    <row r="446" spans="1:36">
      <c r="A446" t="s">
        <v>3206</v>
      </c>
      <c r="B446" t="s">
        <v>3207</v>
      </c>
      <c r="C446">
        <v>3643957</v>
      </c>
      <c r="D446">
        <v>3645689</v>
      </c>
      <c r="E446">
        <v>1</v>
      </c>
      <c r="F446" t="s">
        <v>4299</v>
      </c>
      <c r="G446" t="s">
        <v>3208</v>
      </c>
      <c r="H446" t="s">
        <v>3209</v>
      </c>
      <c r="I446" t="s">
        <v>44</v>
      </c>
      <c r="J446">
        <v>313</v>
      </c>
      <c r="K446">
        <v>5063</v>
      </c>
      <c r="L446">
        <v>5062</v>
      </c>
      <c r="M446" s="6">
        <v>-0.325049828703391</v>
      </c>
      <c r="N446" s="4">
        <f t="shared" si="108"/>
        <v>0</v>
      </c>
      <c r="O446" s="4">
        <f t="shared" si="123"/>
        <v>1</v>
      </c>
      <c r="P446" s="4">
        <f t="shared" si="124"/>
        <v>0</v>
      </c>
      <c r="Q446" s="4">
        <f t="shared" si="122"/>
        <v>0</v>
      </c>
      <c r="R446" s="4">
        <f t="shared" si="118"/>
        <v>0</v>
      </c>
      <c r="S446" s="4">
        <f t="shared" si="121"/>
        <v>0</v>
      </c>
      <c r="T446" s="4">
        <f t="shared" si="117"/>
        <v>0</v>
      </c>
      <c r="U446" s="4">
        <f t="shared" si="112"/>
        <v>0</v>
      </c>
      <c r="V446" s="4">
        <f t="shared" si="119"/>
        <v>0</v>
      </c>
      <c r="W446" s="4">
        <f t="shared" si="111"/>
        <v>0</v>
      </c>
      <c r="X446" s="4">
        <f t="shared" si="110"/>
        <v>1</v>
      </c>
      <c r="Y446" s="7">
        <v>4.8906502552850003E-8</v>
      </c>
      <c r="Z446">
        <v>553</v>
      </c>
      <c r="AA446" t="s">
        <v>3210</v>
      </c>
      <c r="AB446" t="s">
        <v>3211</v>
      </c>
      <c r="AC446">
        <v>3643664</v>
      </c>
      <c r="AD446">
        <v>3644509</v>
      </c>
      <c r="AE446">
        <v>-1</v>
      </c>
      <c r="AF446" t="s">
        <v>3212</v>
      </c>
      <c r="AG446" t="s">
        <v>3213</v>
      </c>
      <c r="AH446" t="s">
        <v>3214</v>
      </c>
      <c r="AI446" t="s">
        <v>946</v>
      </c>
      <c r="AJ446" t="s">
        <v>3215</v>
      </c>
    </row>
    <row r="447" spans="1:36">
      <c r="A447" t="s">
        <v>3226</v>
      </c>
      <c r="B447" t="s">
        <v>3227</v>
      </c>
      <c r="C447">
        <v>4213186</v>
      </c>
      <c r="D447">
        <v>4215471</v>
      </c>
      <c r="E447">
        <v>1</v>
      </c>
      <c r="F447" t="s">
        <v>144</v>
      </c>
      <c r="G447" t="s">
        <v>3228</v>
      </c>
      <c r="H447" t="s">
        <v>3229</v>
      </c>
      <c r="I447" t="s">
        <v>44</v>
      </c>
      <c r="J447">
        <v>314</v>
      </c>
      <c r="K447">
        <v>5867</v>
      </c>
      <c r="L447">
        <v>5871</v>
      </c>
      <c r="M447" s="6">
        <v>-0.14958632589836501</v>
      </c>
      <c r="N447" s="4">
        <f t="shared" si="108"/>
        <v>0</v>
      </c>
      <c r="O447" s="4">
        <f t="shared" si="123"/>
        <v>1</v>
      </c>
      <c r="P447" s="4">
        <f t="shared" si="124"/>
        <v>0</v>
      </c>
      <c r="Q447" s="4">
        <f t="shared" si="122"/>
        <v>0</v>
      </c>
      <c r="R447" s="4">
        <f t="shared" si="118"/>
        <v>0</v>
      </c>
      <c r="S447" s="4">
        <f t="shared" si="121"/>
        <v>0</v>
      </c>
      <c r="T447" s="4">
        <f t="shared" si="117"/>
        <v>0</v>
      </c>
      <c r="U447" s="4">
        <f t="shared" si="112"/>
        <v>0</v>
      </c>
      <c r="V447" s="4">
        <f t="shared" si="119"/>
        <v>0</v>
      </c>
      <c r="W447" s="4">
        <f t="shared" si="111"/>
        <v>0</v>
      </c>
      <c r="X447" s="4">
        <f t="shared" si="110"/>
        <v>1</v>
      </c>
      <c r="Y447" s="6">
        <v>1.4056900503702599E-2</v>
      </c>
      <c r="Z447">
        <v>351</v>
      </c>
      <c r="AA447" t="s">
        <v>3241</v>
      </c>
      <c r="AB447" t="s">
        <v>3242</v>
      </c>
      <c r="AC447">
        <v>4214753</v>
      </c>
      <c r="AD447">
        <v>4215103</v>
      </c>
      <c r="AE447">
        <v>-1</v>
      </c>
      <c r="AF447" t="s">
        <v>3243</v>
      </c>
      <c r="AG447" t="s">
        <v>3244</v>
      </c>
      <c r="AH447" t="s">
        <v>3241</v>
      </c>
      <c r="AI447" t="s">
        <v>3245</v>
      </c>
      <c r="AJ447" t="s">
        <v>3246</v>
      </c>
    </row>
    <row r="448" spans="1:36">
      <c r="A448" t="s">
        <v>3226</v>
      </c>
      <c r="B448" t="s">
        <v>3227</v>
      </c>
      <c r="C448">
        <v>4213186</v>
      </c>
      <c r="D448">
        <v>4215471</v>
      </c>
      <c r="E448">
        <v>1</v>
      </c>
      <c r="F448" t="s">
        <v>144</v>
      </c>
      <c r="G448" t="s">
        <v>3228</v>
      </c>
      <c r="H448" t="s">
        <v>3229</v>
      </c>
      <c r="I448" t="s">
        <v>44</v>
      </c>
      <c r="J448">
        <v>314</v>
      </c>
      <c r="K448">
        <v>5867</v>
      </c>
      <c r="L448">
        <v>5869</v>
      </c>
      <c r="M448" s="6">
        <v>-0.20593684080740801</v>
      </c>
      <c r="N448" s="4">
        <f t="shared" si="108"/>
        <v>0</v>
      </c>
      <c r="O448" s="4">
        <f t="shared" si="123"/>
        <v>1</v>
      </c>
      <c r="P448" s="4">
        <f t="shared" si="124"/>
        <v>0</v>
      </c>
      <c r="Q448" s="4">
        <f t="shared" si="122"/>
        <v>0</v>
      </c>
      <c r="R448" s="4">
        <f t="shared" si="118"/>
        <v>0</v>
      </c>
      <c r="S448" s="4">
        <f t="shared" si="121"/>
        <v>0</v>
      </c>
      <c r="T448" s="4">
        <f t="shared" si="117"/>
        <v>0</v>
      </c>
      <c r="U448" s="4">
        <f t="shared" si="112"/>
        <v>0</v>
      </c>
      <c r="V448" s="4">
        <f t="shared" si="119"/>
        <v>0</v>
      </c>
      <c r="W448" s="4">
        <f t="shared" si="111"/>
        <v>0</v>
      </c>
      <c r="X448" s="4">
        <f t="shared" si="110"/>
        <v>1</v>
      </c>
      <c r="Y448" s="6">
        <v>6.7784888020449999E-4</v>
      </c>
      <c r="Z448">
        <v>786</v>
      </c>
      <c r="AA448" t="s">
        <v>3235</v>
      </c>
      <c r="AB448" t="s">
        <v>3236</v>
      </c>
      <c r="AC448">
        <v>4213823</v>
      </c>
      <c r="AD448">
        <v>4214608</v>
      </c>
      <c r="AE448">
        <v>-1</v>
      </c>
      <c r="AF448" t="s">
        <v>3237</v>
      </c>
      <c r="AG448" t="s">
        <v>3238</v>
      </c>
      <c r="AH448" t="s">
        <v>3239</v>
      </c>
      <c r="AI448" t="s">
        <v>2468</v>
      </c>
      <c r="AJ448" t="s">
        <v>3240</v>
      </c>
    </row>
    <row r="449" spans="1:36">
      <c r="A449" t="s">
        <v>3226</v>
      </c>
      <c r="B449" t="s">
        <v>3227</v>
      </c>
      <c r="C449">
        <v>4213186</v>
      </c>
      <c r="D449">
        <v>4215471</v>
      </c>
      <c r="E449">
        <v>1</v>
      </c>
      <c r="F449" t="s">
        <v>144</v>
      </c>
      <c r="G449" t="s">
        <v>3228</v>
      </c>
      <c r="H449" t="s">
        <v>3229</v>
      </c>
      <c r="I449" t="s">
        <v>44</v>
      </c>
      <c r="J449">
        <v>314</v>
      </c>
      <c r="K449">
        <v>5867</v>
      </c>
      <c r="L449">
        <v>5873</v>
      </c>
      <c r="M449" s="6">
        <v>-0.233795351331677</v>
      </c>
      <c r="N449" s="4">
        <f t="shared" si="108"/>
        <v>0</v>
      </c>
      <c r="O449" s="4">
        <f t="shared" si="123"/>
        <v>1</v>
      </c>
      <c r="P449" s="4">
        <f t="shared" si="124"/>
        <v>0</v>
      </c>
      <c r="Q449" s="4">
        <f t="shared" si="122"/>
        <v>0</v>
      </c>
      <c r="R449" s="4">
        <f t="shared" si="118"/>
        <v>0</v>
      </c>
      <c r="S449" s="4">
        <f t="shared" si="121"/>
        <v>0</v>
      </c>
      <c r="T449" s="4">
        <f t="shared" si="117"/>
        <v>0</v>
      </c>
      <c r="U449" s="4">
        <f t="shared" si="112"/>
        <v>0</v>
      </c>
      <c r="V449" s="4">
        <f t="shared" si="119"/>
        <v>0</v>
      </c>
      <c r="W449" s="4">
        <f t="shared" si="111"/>
        <v>0</v>
      </c>
      <c r="X449" s="4">
        <f t="shared" si="110"/>
        <v>1</v>
      </c>
      <c r="Y449" s="6">
        <v>1.08635661954768E-4</v>
      </c>
      <c r="Z449">
        <v>135</v>
      </c>
      <c r="AA449" t="s">
        <v>3247</v>
      </c>
      <c r="AB449" t="s">
        <v>3248</v>
      </c>
      <c r="AC449">
        <v>4215255</v>
      </c>
      <c r="AD449">
        <v>4215389</v>
      </c>
      <c r="AE449">
        <v>-1</v>
      </c>
      <c r="AF449" t="s">
        <v>3249</v>
      </c>
      <c r="AG449" t="s">
        <v>3250</v>
      </c>
      <c r="AH449" t="s">
        <v>3247</v>
      </c>
      <c r="AI449" t="s">
        <v>890</v>
      </c>
      <c r="AJ449" t="s">
        <v>966</v>
      </c>
    </row>
    <row r="450" spans="1:36">
      <c r="A450" t="s">
        <v>3226</v>
      </c>
      <c r="B450" t="s">
        <v>3227</v>
      </c>
      <c r="C450">
        <v>4213186</v>
      </c>
      <c r="D450">
        <v>4215471</v>
      </c>
      <c r="E450">
        <v>1</v>
      </c>
      <c r="F450" t="s">
        <v>144</v>
      </c>
      <c r="G450" t="s">
        <v>3228</v>
      </c>
      <c r="H450" t="s">
        <v>3229</v>
      </c>
      <c r="I450" t="s">
        <v>44</v>
      </c>
      <c r="J450">
        <v>314</v>
      </c>
      <c r="K450">
        <v>5867</v>
      </c>
      <c r="L450">
        <v>5868</v>
      </c>
      <c r="M450" s="6">
        <v>-0.323937521188984</v>
      </c>
      <c r="N450" s="4">
        <f t="shared" ref="N450:N513" si="125">IF(M450&gt;0,1,0)</f>
        <v>0</v>
      </c>
      <c r="O450" s="4">
        <f t="shared" si="123"/>
        <v>1</v>
      </c>
      <c r="P450" s="4">
        <f t="shared" si="124"/>
        <v>0</v>
      </c>
      <c r="Q450" s="4">
        <f t="shared" si="122"/>
        <v>0</v>
      </c>
      <c r="R450" s="4">
        <f t="shared" si="118"/>
        <v>0</v>
      </c>
      <c r="S450" s="4">
        <f t="shared" si="121"/>
        <v>0</v>
      </c>
      <c r="T450" s="4">
        <f t="shared" si="117"/>
        <v>0</v>
      </c>
      <c r="U450" s="4">
        <f t="shared" si="112"/>
        <v>0</v>
      </c>
      <c r="V450" s="4">
        <f t="shared" si="119"/>
        <v>0</v>
      </c>
      <c r="W450" s="4">
        <f t="shared" si="111"/>
        <v>0</v>
      </c>
      <c r="X450" s="4">
        <f t="shared" ref="X450:X513" si="126">SUM(O450:W450)</f>
        <v>1</v>
      </c>
      <c r="Y450" s="7">
        <v>5.4643978766140099E-8</v>
      </c>
      <c r="Z450">
        <v>627</v>
      </c>
      <c r="AA450" t="s">
        <v>3230</v>
      </c>
      <c r="AB450" t="s">
        <v>3231</v>
      </c>
      <c r="AC450">
        <v>4213200</v>
      </c>
      <c r="AD450">
        <v>4213826</v>
      </c>
      <c r="AE450">
        <v>-1</v>
      </c>
      <c r="AF450" t="s">
        <v>3232</v>
      </c>
      <c r="AG450" t="s">
        <v>3233</v>
      </c>
      <c r="AH450" t="s">
        <v>3230</v>
      </c>
      <c r="AI450" t="s">
        <v>210</v>
      </c>
      <c r="AJ450" t="s">
        <v>3234</v>
      </c>
    </row>
    <row r="451" spans="1:36">
      <c r="A451" t="s">
        <v>3251</v>
      </c>
      <c r="B451" t="s">
        <v>3252</v>
      </c>
      <c r="C451">
        <v>822826</v>
      </c>
      <c r="D451">
        <v>826091</v>
      </c>
      <c r="E451">
        <v>1</v>
      </c>
      <c r="F451" t="s">
        <v>105</v>
      </c>
      <c r="G451" t="s">
        <v>3253</v>
      </c>
      <c r="H451" t="s">
        <v>3254</v>
      </c>
      <c r="I451" t="s">
        <v>574</v>
      </c>
      <c r="J451">
        <v>315</v>
      </c>
      <c r="K451">
        <v>1046</v>
      </c>
      <c r="L451">
        <v>1050</v>
      </c>
      <c r="M451" s="6">
        <v>-0.25049829189115502</v>
      </c>
      <c r="N451" s="4">
        <f t="shared" si="125"/>
        <v>0</v>
      </c>
      <c r="O451" s="4">
        <v>1</v>
      </c>
      <c r="P451" s="4">
        <f t="shared" si="124"/>
        <v>0</v>
      </c>
      <c r="Q451" s="4">
        <f t="shared" si="122"/>
        <v>0</v>
      </c>
      <c r="R451" s="4">
        <f t="shared" si="118"/>
        <v>0</v>
      </c>
      <c r="S451" s="4">
        <f t="shared" si="121"/>
        <v>0</v>
      </c>
      <c r="T451" s="4">
        <v>1</v>
      </c>
      <c r="U451" s="4">
        <f t="shared" si="112"/>
        <v>0</v>
      </c>
      <c r="V451" s="4">
        <f t="shared" si="119"/>
        <v>0</v>
      </c>
      <c r="W451" s="4">
        <f t="shared" si="111"/>
        <v>0</v>
      </c>
      <c r="X451" s="4">
        <f t="shared" si="126"/>
        <v>2</v>
      </c>
      <c r="Y451" s="7">
        <v>3.2415956622634399E-5</v>
      </c>
      <c r="Z451">
        <v>305</v>
      </c>
      <c r="AA451" t="s">
        <v>1116</v>
      </c>
      <c r="AB451" t="s">
        <v>1117</v>
      </c>
      <c r="AC451">
        <v>825787</v>
      </c>
      <c r="AD451">
        <v>826734</v>
      </c>
      <c r="AE451">
        <v>-1</v>
      </c>
      <c r="AF451" t="s">
        <v>1118</v>
      </c>
      <c r="AG451" t="s">
        <v>1119</v>
      </c>
      <c r="AH451" t="s">
        <v>1116</v>
      </c>
      <c r="AI451" t="s">
        <v>475</v>
      </c>
      <c r="AJ451" t="s">
        <v>1120</v>
      </c>
    </row>
    <row r="452" spans="1:36">
      <c r="A452" t="s">
        <v>3251</v>
      </c>
      <c r="B452" t="s">
        <v>3252</v>
      </c>
      <c r="C452">
        <v>822826</v>
      </c>
      <c r="D452">
        <v>826091</v>
      </c>
      <c r="E452">
        <v>1</v>
      </c>
      <c r="F452" t="s">
        <v>105</v>
      </c>
      <c r="G452" t="s">
        <v>3253</v>
      </c>
      <c r="H452" t="s">
        <v>3254</v>
      </c>
      <c r="I452" t="s">
        <v>574</v>
      </c>
      <c r="J452">
        <v>315</v>
      </c>
      <c r="K452">
        <v>1046</v>
      </c>
      <c r="L452">
        <v>1049</v>
      </c>
      <c r="M452" s="6">
        <v>-0.47344661325798099</v>
      </c>
      <c r="N452" s="4">
        <f t="shared" si="125"/>
        <v>0</v>
      </c>
      <c r="O452" s="4">
        <v>1</v>
      </c>
      <c r="P452" s="4">
        <f t="shared" si="124"/>
        <v>0</v>
      </c>
      <c r="Q452" s="4">
        <f t="shared" si="122"/>
        <v>0</v>
      </c>
      <c r="R452" s="4">
        <f t="shared" si="118"/>
        <v>0</v>
      </c>
      <c r="S452" s="4">
        <f t="shared" si="121"/>
        <v>0</v>
      </c>
      <c r="T452" s="4">
        <v>1</v>
      </c>
      <c r="U452" s="4">
        <f t="shared" si="112"/>
        <v>0</v>
      </c>
      <c r="V452" s="4">
        <f t="shared" si="119"/>
        <v>0</v>
      </c>
      <c r="W452" s="4">
        <f t="shared" si="111"/>
        <v>0</v>
      </c>
      <c r="X452" s="4">
        <f t="shared" si="126"/>
        <v>2</v>
      </c>
      <c r="Y452" s="7">
        <v>1.9624175780737E-16</v>
      </c>
      <c r="Z452">
        <v>1002</v>
      </c>
      <c r="AA452" t="s">
        <v>3263</v>
      </c>
      <c r="AB452" t="s">
        <v>3264</v>
      </c>
      <c r="AC452">
        <v>824714</v>
      </c>
      <c r="AD452">
        <v>825715</v>
      </c>
      <c r="AE452">
        <v>-1</v>
      </c>
      <c r="AF452" t="s">
        <v>3265</v>
      </c>
      <c r="AG452" t="s">
        <v>3266</v>
      </c>
      <c r="AH452" t="s">
        <v>3263</v>
      </c>
      <c r="AI452" t="s">
        <v>3267</v>
      </c>
      <c r="AJ452" t="s">
        <v>3268</v>
      </c>
    </row>
    <row r="453" spans="1:36">
      <c r="A453" t="s">
        <v>3251</v>
      </c>
      <c r="B453" t="s">
        <v>3252</v>
      </c>
      <c r="C453">
        <v>822826</v>
      </c>
      <c r="D453">
        <v>826091</v>
      </c>
      <c r="E453">
        <v>1</v>
      </c>
      <c r="F453" t="s">
        <v>105</v>
      </c>
      <c r="G453" t="s">
        <v>3253</v>
      </c>
      <c r="H453" t="s">
        <v>3254</v>
      </c>
      <c r="I453" t="s">
        <v>574</v>
      </c>
      <c r="J453">
        <v>315</v>
      </c>
      <c r="K453">
        <v>1046</v>
      </c>
      <c r="L453">
        <v>1048</v>
      </c>
      <c r="M453" s="6">
        <v>-0.61640022790163695</v>
      </c>
      <c r="N453" s="4">
        <f t="shared" si="125"/>
        <v>0</v>
      </c>
      <c r="O453" s="4">
        <v>1</v>
      </c>
      <c r="P453" s="4">
        <f t="shared" si="124"/>
        <v>0</v>
      </c>
      <c r="Q453" s="4">
        <f t="shared" si="122"/>
        <v>0</v>
      </c>
      <c r="R453" s="4">
        <f t="shared" si="118"/>
        <v>0</v>
      </c>
      <c r="S453" s="4">
        <f t="shared" si="121"/>
        <v>0</v>
      </c>
      <c r="T453" s="4">
        <v>1</v>
      </c>
      <c r="U453" s="4">
        <f t="shared" si="112"/>
        <v>0</v>
      </c>
      <c r="V453" s="4">
        <f t="shared" si="119"/>
        <v>0</v>
      </c>
      <c r="W453" s="4">
        <f t="shared" si="111"/>
        <v>0</v>
      </c>
      <c r="X453" s="4">
        <f t="shared" si="126"/>
        <v>2</v>
      </c>
      <c r="Y453" s="7">
        <v>1.53057908504398E-29</v>
      </c>
      <c r="Z453">
        <v>1002</v>
      </c>
      <c r="AA453" t="s">
        <v>3259</v>
      </c>
      <c r="AB453" t="s">
        <v>3260</v>
      </c>
      <c r="AC453">
        <v>823716</v>
      </c>
      <c r="AD453">
        <v>824717</v>
      </c>
      <c r="AE453">
        <v>-1</v>
      </c>
      <c r="AF453" t="s">
        <v>3261</v>
      </c>
      <c r="AG453" t="s">
        <v>3262</v>
      </c>
      <c r="AH453" t="s">
        <v>3259</v>
      </c>
      <c r="AI453" t="s">
        <v>475</v>
      </c>
      <c r="AJ453" t="s">
        <v>1120</v>
      </c>
    </row>
    <row r="454" spans="1:36">
      <c r="A454" t="s">
        <v>3251</v>
      </c>
      <c r="B454" t="s">
        <v>3252</v>
      </c>
      <c r="C454">
        <v>822826</v>
      </c>
      <c r="D454">
        <v>826091</v>
      </c>
      <c r="E454">
        <v>1</v>
      </c>
      <c r="F454" t="s">
        <v>105</v>
      </c>
      <c r="G454" t="s">
        <v>3253</v>
      </c>
      <c r="H454" t="s">
        <v>3254</v>
      </c>
      <c r="I454" t="s">
        <v>574</v>
      </c>
      <c r="J454">
        <v>315</v>
      </c>
      <c r="K454">
        <v>1046</v>
      </c>
      <c r="L454">
        <v>1047</v>
      </c>
      <c r="M454" s="6">
        <v>-0.71318848230130405</v>
      </c>
      <c r="N454" s="4">
        <f t="shared" si="125"/>
        <v>0</v>
      </c>
      <c r="O454" s="4">
        <v>1</v>
      </c>
      <c r="P454" s="4">
        <f t="shared" si="124"/>
        <v>0</v>
      </c>
      <c r="Q454" s="4">
        <f t="shared" si="122"/>
        <v>0</v>
      </c>
      <c r="R454" s="4">
        <f t="shared" si="118"/>
        <v>0</v>
      </c>
      <c r="S454" s="4">
        <f t="shared" si="121"/>
        <v>0</v>
      </c>
      <c r="T454" s="4">
        <v>1</v>
      </c>
      <c r="U454" s="4">
        <f t="shared" si="112"/>
        <v>0</v>
      </c>
      <c r="V454" s="4">
        <f t="shared" si="119"/>
        <v>0</v>
      </c>
      <c r="W454" s="4">
        <f t="shared" si="111"/>
        <v>0</v>
      </c>
      <c r="X454" s="4">
        <f t="shared" si="126"/>
        <v>2</v>
      </c>
      <c r="Y454" s="7">
        <v>4.3217426837030203E-43</v>
      </c>
      <c r="Z454">
        <v>801</v>
      </c>
      <c r="AA454" t="s">
        <v>3255</v>
      </c>
      <c r="AB454" t="s">
        <v>3256</v>
      </c>
      <c r="AC454">
        <v>822903</v>
      </c>
      <c r="AD454">
        <v>823703</v>
      </c>
      <c r="AE454">
        <v>-1</v>
      </c>
      <c r="AF454" t="s">
        <v>3257</v>
      </c>
      <c r="AG454" t="s">
        <v>3258</v>
      </c>
      <c r="AH454" t="s">
        <v>3255</v>
      </c>
      <c r="AI454" t="s">
        <v>475</v>
      </c>
      <c r="AJ454" t="s">
        <v>1120</v>
      </c>
    </row>
    <row r="455" spans="1:36">
      <c r="A455" t="s">
        <v>3269</v>
      </c>
      <c r="B455" t="s">
        <v>3270</v>
      </c>
      <c r="C455">
        <v>1914233</v>
      </c>
      <c r="D455">
        <v>1914999</v>
      </c>
      <c r="E455">
        <v>-1</v>
      </c>
      <c r="F455" t="s">
        <v>356</v>
      </c>
      <c r="G455" t="s">
        <v>3271</v>
      </c>
      <c r="H455" t="s">
        <v>3272</v>
      </c>
      <c r="I455" t="s">
        <v>44</v>
      </c>
      <c r="J455">
        <v>316</v>
      </c>
      <c r="K455">
        <v>2524</v>
      </c>
      <c r="L455">
        <v>2523</v>
      </c>
      <c r="M455" s="6">
        <v>-0.25874210363040701</v>
      </c>
      <c r="N455" s="4">
        <f t="shared" si="125"/>
        <v>0</v>
      </c>
      <c r="O455" s="4">
        <f>IF(I455="SigA",1,0)</f>
        <v>1</v>
      </c>
      <c r="P455" s="4">
        <f t="shared" si="124"/>
        <v>0</v>
      </c>
      <c r="Q455" s="4">
        <f t="shared" si="122"/>
        <v>0</v>
      </c>
      <c r="R455" s="4">
        <f t="shared" si="118"/>
        <v>0</v>
      </c>
      <c r="S455" s="4">
        <f t="shared" si="121"/>
        <v>0</v>
      </c>
      <c r="T455" s="4">
        <f>IF(I455="SigEF",1,0)</f>
        <v>0</v>
      </c>
      <c r="U455" s="4">
        <f t="shared" si="112"/>
        <v>0</v>
      </c>
      <c r="V455" s="4">
        <f t="shared" si="119"/>
        <v>0</v>
      </c>
      <c r="W455" s="4">
        <f t="shared" si="111"/>
        <v>0</v>
      </c>
      <c r="X455" s="4">
        <f t="shared" si="126"/>
        <v>1</v>
      </c>
      <c r="Y455" s="7">
        <v>1.7286947773140999E-5</v>
      </c>
      <c r="Z455">
        <v>361</v>
      </c>
      <c r="AA455" t="s">
        <v>1762</v>
      </c>
      <c r="AB455" t="s">
        <v>1763</v>
      </c>
      <c r="AC455">
        <v>1912953</v>
      </c>
      <c r="AD455">
        <v>1914593</v>
      </c>
      <c r="AE455">
        <v>1</v>
      </c>
      <c r="AF455" t="s">
        <v>1764</v>
      </c>
      <c r="AG455" t="s">
        <v>1765</v>
      </c>
      <c r="AH455" t="s">
        <v>1762</v>
      </c>
      <c r="AI455" t="s">
        <v>27</v>
      </c>
      <c r="AJ455" t="s">
        <v>28</v>
      </c>
    </row>
    <row r="456" spans="1:36">
      <c r="A456" t="s">
        <v>3269</v>
      </c>
      <c r="B456" t="s">
        <v>3270</v>
      </c>
      <c r="C456">
        <v>1914233</v>
      </c>
      <c r="D456">
        <v>1914999</v>
      </c>
      <c r="E456">
        <v>-1</v>
      </c>
      <c r="F456" t="s">
        <v>356</v>
      </c>
      <c r="G456" t="s">
        <v>3271</v>
      </c>
      <c r="H456" t="s">
        <v>3272</v>
      </c>
      <c r="I456" t="s">
        <v>44</v>
      </c>
      <c r="J456">
        <v>316</v>
      </c>
      <c r="K456">
        <v>2524</v>
      </c>
      <c r="L456">
        <v>2525</v>
      </c>
      <c r="M456" s="6">
        <v>-0.33555507319526101</v>
      </c>
      <c r="N456" s="4">
        <f t="shared" si="125"/>
        <v>0</v>
      </c>
      <c r="O456" s="4">
        <f>IF(I456="SigA",1,0)</f>
        <v>1</v>
      </c>
      <c r="P456" s="4">
        <f t="shared" si="124"/>
        <v>0</v>
      </c>
      <c r="Q456" s="4">
        <f t="shared" si="122"/>
        <v>0</v>
      </c>
      <c r="R456" s="4">
        <f t="shared" si="118"/>
        <v>0</v>
      </c>
      <c r="S456" s="4">
        <f t="shared" si="121"/>
        <v>0</v>
      </c>
      <c r="T456" s="4">
        <f>IF(I456="SigEF",1,0)</f>
        <v>0</v>
      </c>
      <c r="U456" s="4">
        <f t="shared" si="112"/>
        <v>0</v>
      </c>
      <c r="V456" s="4">
        <f t="shared" si="119"/>
        <v>0</v>
      </c>
      <c r="W456" s="4">
        <f t="shared" si="111"/>
        <v>0</v>
      </c>
      <c r="X456" s="4">
        <f t="shared" si="126"/>
        <v>1</v>
      </c>
      <c r="Y456" s="7">
        <v>1.67775838453E-8</v>
      </c>
      <c r="Z456">
        <v>366</v>
      </c>
      <c r="AA456" t="s">
        <v>3273</v>
      </c>
      <c r="AB456" t="s">
        <v>3274</v>
      </c>
      <c r="AC456">
        <v>1914630</v>
      </c>
      <c r="AD456">
        <v>1914995</v>
      </c>
      <c r="AE456">
        <v>1</v>
      </c>
      <c r="AF456" t="s">
        <v>3275</v>
      </c>
      <c r="AG456" t="s">
        <v>3276</v>
      </c>
      <c r="AH456" t="s">
        <v>3273</v>
      </c>
      <c r="AI456" t="s">
        <v>27</v>
      </c>
      <c r="AJ456" t="s">
        <v>28</v>
      </c>
    </row>
    <row r="457" spans="1:36">
      <c r="A457" t="s">
        <v>3277</v>
      </c>
      <c r="B457" t="s">
        <v>3278</v>
      </c>
      <c r="C457">
        <v>4094722</v>
      </c>
      <c r="D457">
        <v>4095322</v>
      </c>
      <c r="E457">
        <v>-1</v>
      </c>
      <c r="F457" t="s">
        <v>356</v>
      </c>
      <c r="G457" t="s">
        <v>3279</v>
      </c>
      <c r="H457" t="s">
        <v>3280</v>
      </c>
      <c r="I457" t="s">
        <v>44</v>
      </c>
      <c r="J457">
        <v>317</v>
      </c>
      <c r="K457">
        <v>5695</v>
      </c>
      <c r="L457">
        <v>5694</v>
      </c>
      <c r="M457" s="6">
        <v>-0.39894728806999702</v>
      </c>
      <c r="N457" s="4">
        <f t="shared" si="125"/>
        <v>0</v>
      </c>
      <c r="O457" s="4">
        <f>IF(I457="SigA",1,0)</f>
        <v>1</v>
      </c>
      <c r="P457" s="4">
        <f t="shared" si="124"/>
        <v>0</v>
      </c>
      <c r="Q457" s="4">
        <f t="shared" si="122"/>
        <v>0</v>
      </c>
      <c r="R457" s="4">
        <f t="shared" si="118"/>
        <v>0</v>
      </c>
      <c r="S457" s="4">
        <f t="shared" si="121"/>
        <v>0</v>
      </c>
      <c r="T457" s="4">
        <f>IF(I457="SigEF",1,0)</f>
        <v>0</v>
      </c>
      <c r="U457" s="4">
        <f t="shared" si="112"/>
        <v>0</v>
      </c>
      <c r="V457" s="4">
        <f t="shared" si="119"/>
        <v>0</v>
      </c>
      <c r="W457" s="4">
        <f t="shared" ref="W457:W523" si="127">IF(I457="SigWXY",1,0)</f>
        <v>0</v>
      </c>
      <c r="X457" s="4">
        <f t="shared" si="126"/>
        <v>1</v>
      </c>
      <c r="Y457" s="7">
        <v>1.0678747105388299E-11</v>
      </c>
      <c r="Z457">
        <v>596</v>
      </c>
      <c r="AA457" t="s">
        <v>3281</v>
      </c>
      <c r="AB457" t="s">
        <v>3282</v>
      </c>
      <c r="AC457">
        <v>4093980</v>
      </c>
      <c r="AD457">
        <v>4095317</v>
      </c>
      <c r="AE457">
        <v>1</v>
      </c>
      <c r="AF457" t="s">
        <v>3283</v>
      </c>
      <c r="AG457" t="s">
        <v>3284</v>
      </c>
      <c r="AH457" t="s">
        <v>3281</v>
      </c>
      <c r="AI457" t="s">
        <v>268</v>
      </c>
      <c r="AJ457" t="s">
        <v>269</v>
      </c>
    </row>
    <row r="458" spans="1:36">
      <c r="A458" t="s">
        <v>3285</v>
      </c>
      <c r="B458" t="s">
        <v>3286</v>
      </c>
      <c r="C458">
        <v>1369868</v>
      </c>
      <c r="D458">
        <v>1371036</v>
      </c>
      <c r="E458">
        <v>1</v>
      </c>
      <c r="F458" t="s">
        <v>356</v>
      </c>
      <c r="G458" t="s">
        <v>3287</v>
      </c>
      <c r="H458" t="s">
        <v>3288</v>
      </c>
      <c r="I458" t="s">
        <v>574</v>
      </c>
      <c r="J458">
        <v>318</v>
      </c>
      <c r="K458">
        <v>1829</v>
      </c>
      <c r="L458">
        <v>1831</v>
      </c>
      <c r="M458" s="6">
        <v>4.86663901279865E-2</v>
      </c>
      <c r="N458" s="4">
        <f t="shared" si="125"/>
        <v>1</v>
      </c>
      <c r="O458" s="4">
        <v>1</v>
      </c>
      <c r="P458" s="4">
        <f t="shared" si="124"/>
        <v>0</v>
      </c>
      <c r="Q458" s="4">
        <f t="shared" si="122"/>
        <v>0</v>
      </c>
      <c r="R458" s="4">
        <f t="shared" si="118"/>
        <v>0</v>
      </c>
      <c r="S458" s="4">
        <f t="shared" si="121"/>
        <v>0</v>
      </c>
      <c r="T458" s="4">
        <v>1</v>
      </c>
      <c r="U458" s="4">
        <f t="shared" ref="U458:U521" si="128">IF(I458="SigGF",1,0)</f>
        <v>0</v>
      </c>
      <c r="V458" s="4">
        <f t="shared" si="119"/>
        <v>0</v>
      </c>
      <c r="W458" s="4">
        <f t="shared" si="127"/>
        <v>0</v>
      </c>
      <c r="X458" s="4">
        <f t="shared" si="126"/>
        <v>2</v>
      </c>
      <c r="Y458" s="6">
        <v>0.42664706966541799</v>
      </c>
      <c r="Z458">
        <v>22</v>
      </c>
      <c r="AA458" t="s">
        <v>3293</v>
      </c>
      <c r="AB458" t="s">
        <v>3294</v>
      </c>
      <c r="AC458">
        <v>1371015</v>
      </c>
      <c r="AD458">
        <v>1371875</v>
      </c>
      <c r="AE458">
        <v>-1</v>
      </c>
      <c r="AF458" t="s">
        <v>3295</v>
      </c>
      <c r="AG458" t="s">
        <v>3296</v>
      </c>
      <c r="AH458" t="s">
        <v>3293</v>
      </c>
      <c r="AI458" t="s">
        <v>593</v>
      </c>
      <c r="AJ458" t="s">
        <v>1005</v>
      </c>
    </row>
    <row r="459" spans="1:36">
      <c r="A459" t="s">
        <v>3285</v>
      </c>
      <c r="B459" t="s">
        <v>3286</v>
      </c>
      <c r="C459">
        <v>1369868</v>
      </c>
      <c r="D459">
        <v>1371036</v>
      </c>
      <c r="E459">
        <v>1</v>
      </c>
      <c r="F459" t="s">
        <v>356</v>
      </c>
      <c r="G459" t="s">
        <v>3287</v>
      </c>
      <c r="H459" t="s">
        <v>3288</v>
      </c>
      <c r="I459" t="s">
        <v>574</v>
      </c>
      <c r="J459">
        <v>318</v>
      </c>
      <c r="K459">
        <v>1829</v>
      </c>
      <c r="L459">
        <v>1830</v>
      </c>
      <c r="M459" s="6">
        <v>-0.33524952291190102</v>
      </c>
      <c r="N459" s="4">
        <f t="shared" si="125"/>
        <v>0</v>
      </c>
      <c r="O459" s="4">
        <v>1</v>
      </c>
      <c r="P459" s="4">
        <f t="shared" si="124"/>
        <v>0</v>
      </c>
      <c r="Q459" s="4">
        <f t="shared" si="122"/>
        <v>0</v>
      </c>
      <c r="R459" s="4">
        <f t="shared" si="118"/>
        <v>0</v>
      </c>
      <c r="S459" s="4">
        <f t="shared" si="121"/>
        <v>0</v>
      </c>
      <c r="T459" s="4">
        <v>1</v>
      </c>
      <c r="U459" s="4">
        <f t="shared" si="128"/>
        <v>0</v>
      </c>
      <c r="V459" s="4">
        <f t="shared" si="119"/>
        <v>0</v>
      </c>
      <c r="W459" s="4">
        <f t="shared" si="127"/>
        <v>0</v>
      </c>
      <c r="X459" s="4">
        <f t="shared" si="126"/>
        <v>2</v>
      </c>
      <c r="Y459" s="7">
        <v>1.7317765118306201E-8</v>
      </c>
      <c r="Z459">
        <v>1050</v>
      </c>
      <c r="AA459" t="s">
        <v>3289</v>
      </c>
      <c r="AB459" t="s">
        <v>3290</v>
      </c>
      <c r="AC459">
        <v>1369876</v>
      </c>
      <c r="AD459">
        <v>1370925</v>
      </c>
      <c r="AE459">
        <v>-1</v>
      </c>
      <c r="AF459" t="s">
        <v>3291</v>
      </c>
      <c r="AG459" t="s">
        <v>3292</v>
      </c>
      <c r="AH459" t="s">
        <v>3289</v>
      </c>
      <c r="AI459" t="s">
        <v>593</v>
      </c>
      <c r="AJ459" t="s">
        <v>1005</v>
      </c>
    </row>
    <row r="460" spans="1:36">
      <c r="A460" t="s">
        <v>3297</v>
      </c>
      <c r="B460" t="s">
        <v>3298</v>
      </c>
      <c r="C460">
        <v>1461473</v>
      </c>
      <c r="D460">
        <v>1462812</v>
      </c>
      <c r="E460">
        <v>-1</v>
      </c>
      <c r="F460" t="s">
        <v>4293</v>
      </c>
      <c r="G460" t="s">
        <v>3299</v>
      </c>
      <c r="H460" t="s">
        <v>3300</v>
      </c>
      <c r="I460" t="s">
        <v>44</v>
      </c>
      <c r="J460">
        <v>319</v>
      </c>
      <c r="K460">
        <v>1974</v>
      </c>
      <c r="L460">
        <v>1975</v>
      </c>
      <c r="M460" s="6">
        <v>-0.193138593783996</v>
      </c>
      <c r="N460" s="4">
        <f t="shared" si="125"/>
        <v>0</v>
      </c>
      <c r="O460" s="4">
        <f t="shared" ref="O460:O467" si="129">IF(I460="SigA",1,0)</f>
        <v>1</v>
      </c>
      <c r="P460" s="4">
        <f t="shared" si="124"/>
        <v>0</v>
      </c>
      <c r="Q460" s="4">
        <f t="shared" si="122"/>
        <v>0</v>
      </c>
      <c r="R460" s="4">
        <f t="shared" si="118"/>
        <v>0</v>
      </c>
      <c r="S460" s="4">
        <f t="shared" si="121"/>
        <v>0</v>
      </c>
      <c r="T460" s="4">
        <f t="shared" ref="T460:T491" si="130">IF(I460="SigEF",1,0)</f>
        <v>0</v>
      </c>
      <c r="U460" s="4">
        <f t="shared" si="128"/>
        <v>0</v>
      </c>
      <c r="V460" s="4">
        <f t="shared" si="119"/>
        <v>0</v>
      </c>
      <c r="W460" s="4">
        <f t="shared" si="127"/>
        <v>0</v>
      </c>
      <c r="X460" s="4">
        <f t="shared" si="126"/>
        <v>1</v>
      </c>
      <c r="Y460" s="6">
        <v>1.45768052760948E-3</v>
      </c>
      <c r="Z460">
        <v>1029</v>
      </c>
      <c r="AA460" t="s">
        <v>3307</v>
      </c>
      <c r="AB460" t="s">
        <v>3308</v>
      </c>
      <c r="AC460">
        <v>1461770</v>
      </c>
      <c r="AD460">
        <v>1462798</v>
      </c>
      <c r="AE460">
        <v>1</v>
      </c>
      <c r="AF460" t="s">
        <v>3309</v>
      </c>
      <c r="AG460" t="s">
        <v>3310</v>
      </c>
      <c r="AH460" t="s">
        <v>3307</v>
      </c>
      <c r="AI460" t="s">
        <v>1475</v>
      </c>
      <c r="AJ460" t="s">
        <v>1476</v>
      </c>
    </row>
    <row r="461" spans="1:36">
      <c r="A461" t="s">
        <v>3297</v>
      </c>
      <c r="B461" t="s">
        <v>3298</v>
      </c>
      <c r="C461">
        <v>1461473</v>
      </c>
      <c r="D461">
        <v>1462812</v>
      </c>
      <c r="E461">
        <v>-1</v>
      </c>
      <c r="F461" t="s">
        <v>4293</v>
      </c>
      <c r="G461" t="s">
        <v>3299</v>
      </c>
      <c r="H461" t="s">
        <v>3300</v>
      </c>
      <c r="I461" t="s">
        <v>44</v>
      </c>
      <c r="J461">
        <v>319</v>
      </c>
      <c r="K461">
        <v>1974</v>
      </c>
      <c r="L461">
        <v>1973</v>
      </c>
      <c r="M461" s="6">
        <v>-0.27847976187595302</v>
      </c>
      <c r="N461" s="4">
        <f t="shared" si="125"/>
        <v>0</v>
      </c>
      <c r="O461" s="4">
        <f t="shared" si="129"/>
        <v>1</v>
      </c>
      <c r="P461" s="4">
        <f t="shared" si="124"/>
        <v>0</v>
      </c>
      <c r="Q461" s="4">
        <f t="shared" si="122"/>
        <v>0</v>
      </c>
      <c r="R461" s="4">
        <f t="shared" si="118"/>
        <v>0</v>
      </c>
      <c r="S461" s="4">
        <f t="shared" si="121"/>
        <v>0</v>
      </c>
      <c r="T461" s="4">
        <f t="shared" si="130"/>
        <v>0</v>
      </c>
      <c r="U461" s="4">
        <f t="shared" si="128"/>
        <v>0</v>
      </c>
      <c r="V461" s="4">
        <f t="shared" si="119"/>
        <v>0</v>
      </c>
      <c r="W461" s="4">
        <f t="shared" si="127"/>
        <v>0</v>
      </c>
      <c r="X461" s="4">
        <f t="shared" si="126"/>
        <v>1</v>
      </c>
      <c r="Y461" s="7">
        <v>3.5143212594437598E-6</v>
      </c>
      <c r="Z461">
        <v>220</v>
      </c>
      <c r="AA461" t="s">
        <v>3301</v>
      </c>
      <c r="AB461" t="s">
        <v>3302</v>
      </c>
      <c r="AC461">
        <v>1461453</v>
      </c>
      <c r="AD461">
        <v>1461692</v>
      </c>
      <c r="AE461">
        <v>1</v>
      </c>
      <c r="AF461" t="s">
        <v>3303</v>
      </c>
      <c r="AG461" t="s">
        <v>3304</v>
      </c>
      <c r="AH461" t="s">
        <v>3301</v>
      </c>
      <c r="AI461" t="s">
        <v>3305</v>
      </c>
      <c r="AJ461" t="s">
        <v>3306</v>
      </c>
    </row>
    <row r="462" spans="1:36">
      <c r="A462" t="s">
        <v>3311</v>
      </c>
      <c r="B462" t="s">
        <v>3312</v>
      </c>
      <c r="C462">
        <v>1130705</v>
      </c>
      <c r="D462">
        <v>1131082</v>
      </c>
      <c r="E462">
        <v>1</v>
      </c>
      <c r="F462" t="s">
        <v>356</v>
      </c>
      <c r="G462" t="s">
        <v>3313</v>
      </c>
      <c r="H462" t="s">
        <v>3314</v>
      </c>
      <c r="I462" t="s">
        <v>44</v>
      </c>
      <c r="J462">
        <v>320</v>
      </c>
      <c r="K462">
        <v>1476</v>
      </c>
      <c r="L462">
        <v>1478</v>
      </c>
      <c r="M462" s="6">
        <v>-5.0383887616073E-2</v>
      </c>
      <c r="N462" s="4">
        <f t="shared" si="125"/>
        <v>0</v>
      </c>
      <c r="O462" s="4">
        <f t="shared" si="129"/>
        <v>1</v>
      </c>
      <c r="P462" s="4">
        <f t="shared" si="124"/>
        <v>0</v>
      </c>
      <c r="Q462" s="4">
        <f t="shared" si="122"/>
        <v>0</v>
      </c>
      <c r="R462" s="4">
        <f t="shared" si="118"/>
        <v>0</v>
      </c>
      <c r="S462" s="4">
        <f t="shared" ref="S462:S493" si="131">IF(I462="SigL",1,0)</f>
        <v>0</v>
      </c>
      <c r="T462" s="4">
        <f t="shared" si="130"/>
        <v>0</v>
      </c>
      <c r="U462" s="4">
        <f t="shared" si="128"/>
        <v>0</v>
      </c>
      <c r="V462" s="4">
        <f t="shared" si="119"/>
        <v>0</v>
      </c>
      <c r="W462" s="4">
        <f t="shared" si="127"/>
        <v>0</v>
      </c>
      <c r="X462" s="4">
        <f t="shared" si="126"/>
        <v>1</v>
      </c>
      <c r="Y462" s="6">
        <v>0.41048986243267199</v>
      </c>
      <c r="Z462">
        <v>165</v>
      </c>
      <c r="AA462" t="s">
        <v>3315</v>
      </c>
      <c r="AB462" t="s">
        <v>3316</v>
      </c>
      <c r="AC462">
        <v>1130918</v>
      </c>
      <c r="AD462">
        <v>1132072</v>
      </c>
      <c r="AE462">
        <v>-1</v>
      </c>
      <c r="AF462" t="s">
        <v>3317</v>
      </c>
      <c r="AG462" t="s">
        <v>3318</v>
      </c>
      <c r="AH462" t="s">
        <v>3315</v>
      </c>
      <c r="AI462" t="s">
        <v>27</v>
      </c>
      <c r="AJ462" t="s">
        <v>28</v>
      </c>
    </row>
    <row r="463" spans="1:36">
      <c r="A463" t="s">
        <v>3319</v>
      </c>
      <c r="B463" t="s">
        <v>3320</v>
      </c>
      <c r="C463">
        <v>3250494</v>
      </c>
      <c r="D463">
        <v>3252362</v>
      </c>
      <c r="E463">
        <v>-1</v>
      </c>
      <c r="F463" t="s">
        <v>356</v>
      </c>
      <c r="G463" t="s">
        <v>3321</v>
      </c>
      <c r="H463" t="s">
        <v>3322</v>
      </c>
      <c r="I463" t="s">
        <v>44</v>
      </c>
      <c r="J463">
        <v>321</v>
      </c>
      <c r="K463">
        <v>4521</v>
      </c>
      <c r="L463">
        <v>4524</v>
      </c>
      <c r="M463" s="6">
        <v>-0.57448593663949199</v>
      </c>
      <c r="N463" s="4">
        <f t="shared" si="125"/>
        <v>0</v>
      </c>
      <c r="O463" s="4">
        <f t="shared" si="129"/>
        <v>1</v>
      </c>
      <c r="P463" s="4">
        <f t="shared" si="124"/>
        <v>0</v>
      </c>
      <c r="Q463" s="4">
        <f t="shared" ref="Q463:Q483" si="132">IF(I463="SigD",1,0)</f>
        <v>0</v>
      </c>
      <c r="R463" s="4">
        <f t="shared" si="118"/>
        <v>0</v>
      </c>
      <c r="S463" s="4">
        <f t="shared" si="131"/>
        <v>0</v>
      </c>
      <c r="T463" s="4">
        <f t="shared" si="130"/>
        <v>0</v>
      </c>
      <c r="U463" s="4">
        <f t="shared" si="128"/>
        <v>0</v>
      </c>
      <c r="V463" s="4">
        <f t="shared" si="119"/>
        <v>0</v>
      </c>
      <c r="W463" s="4">
        <f t="shared" si="127"/>
        <v>0</v>
      </c>
      <c r="X463" s="4">
        <f t="shared" si="126"/>
        <v>1</v>
      </c>
      <c r="Y463" s="7">
        <v>5.0561058486985101E-25</v>
      </c>
      <c r="Z463">
        <v>371</v>
      </c>
      <c r="AA463" t="s">
        <v>3337</v>
      </c>
      <c r="AB463" t="s">
        <v>3338</v>
      </c>
      <c r="AC463">
        <v>3251992</v>
      </c>
      <c r="AD463">
        <v>3252366</v>
      </c>
      <c r="AE463">
        <v>1</v>
      </c>
      <c r="AF463" t="s">
        <v>3339</v>
      </c>
      <c r="AG463" t="s">
        <v>3340</v>
      </c>
      <c r="AH463" t="s">
        <v>3337</v>
      </c>
      <c r="AI463" t="s">
        <v>3327</v>
      </c>
      <c r="AJ463" t="s">
        <v>3328</v>
      </c>
    </row>
    <row r="464" spans="1:36">
      <c r="A464" t="s">
        <v>3319</v>
      </c>
      <c r="B464" t="s">
        <v>3320</v>
      </c>
      <c r="C464">
        <v>3250494</v>
      </c>
      <c r="D464">
        <v>3252362</v>
      </c>
      <c r="E464">
        <v>-1</v>
      </c>
      <c r="F464" t="s">
        <v>356</v>
      </c>
      <c r="G464" t="s">
        <v>3321</v>
      </c>
      <c r="H464" t="s">
        <v>3322</v>
      </c>
      <c r="I464" t="s">
        <v>44</v>
      </c>
      <c r="J464">
        <v>321</v>
      </c>
      <c r="K464">
        <v>4521</v>
      </c>
      <c r="L464">
        <v>4523</v>
      </c>
      <c r="M464" s="6">
        <v>-0.58754463157416004</v>
      </c>
      <c r="N464" s="4">
        <f t="shared" si="125"/>
        <v>0</v>
      </c>
      <c r="O464" s="4">
        <f t="shared" si="129"/>
        <v>1</v>
      </c>
      <c r="P464" s="4">
        <f t="shared" si="124"/>
        <v>0</v>
      </c>
      <c r="Q464" s="4">
        <f t="shared" si="132"/>
        <v>0</v>
      </c>
      <c r="R464" s="4">
        <f t="shared" si="118"/>
        <v>0</v>
      </c>
      <c r="S464" s="4">
        <f t="shared" si="131"/>
        <v>0</v>
      </c>
      <c r="T464" s="4">
        <f t="shared" si="130"/>
        <v>0</v>
      </c>
      <c r="U464" s="4">
        <f t="shared" si="128"/>
        <v>0</v>
      </c>
      <c r="V464" s="4">
        <f t="shared" si="119"/>
        <v>0</v>
      </c>
      <c r="W464" s="4">
        <f t="shared" si="127"/>
        <v>0</v>
      </c>
      <c r="X464" s="4">
        <f t="shared" si="126"/>
        <v>1</v>
      </c>
      <c r="Y464" s="7">
        <v>2.32254469449407E-26</v>
      </c>
      <c r="Z464">
        <v>285</v>
      </c>
      <c r="AA464" t="s">
        <v>3333</v>
      </c>
      <c r="AB464" t="s">
        <v>3334</v>
      </c>
      <c r="AC464">
        <v>3251724</v>
      </c>
      <c r="AD464">
        <v>3252008</v>
      </c>
      <c r="AE464">
        <v>1</v>
      </c>
      <c r="AF464" t="s">
        <v>3335</v>
      </c>
      <c r="AG464" t="s">
        <v>3336</v>
      </c>
      <c r="AH464" t="s">
        <v>3333</v>
      </c>
      <c r="AI464" t="s">
        <v>3327</v>
      </c>
      <c r="AJ464" t="s">
        <v>3328</v>
      </c>
    </row>
    <row r="465" spans="1:36">
      <c r="A465" t="s">
        <v>3319</v>
      </c>
      <c r="B465" t="s">
        <v>3320</v>
      </c>
      <c r="C465">
        <v>3250494</v>
      </c>
      <c r="D465">
        <v>3252362</v>
      </c>
      <c r="E465">
        <v>-1</v>
      </c>
      <c r="F465" t="s">
        <v>356</v>
      </c>
      <c r="G465" t="s">
        <v>3321</v>
      </c>
      <c r="H465" t="s">
        <v>3322</v>
      </c>
      <c r="I465" t="s">
        <v>44</v>
      </c>
      <c r="J465">
        <v>321</v>
      </c>
      <c r="K465">
        <v>4521</v>
      </c>
      <c r="L465">
        <v>4520</v>
      </c>
      <c r="M465" s="6">
        <v>-0.59706140653928796</v>
      </c>
      <c r="N465" s="4">
        <f t="shared" si="125"/>
        <v>0</v>
      </c>
      <c r="O465" s="4">
        <f t="shared" si="129"/>
        <v>1</v>
      </c>
      <c r="P465" s="4">
        <f t="shared" si="124"/>
        <v>0</v>
      </c>
      <c r="Q465" s="4">
        <f t="shared" si="132"/>
        <v>0</v>
      </c>
      <c r="R465" s="4">
        <f t="shared" si="118"/>
        <v>0</v>
      </c>
      <c r="S465" s="4">
        <f t="shared" si="131"/>
        <v>0</v>
      </c>
      <c r="T465" s="4">
        <f t="shared" si="130"/>
        <v>0</v>
      </c>
      <c r="U465" s="4">
        <f t="shared" si="128"/>
        <v>0</v>
      </c>
      <c r="V465" s="4">
        <f t="shared" si="119"/>
        <v>0</v>
      </c>
      <c r="W465" s="4">
        <f t="shared" si="127"/>
        <v>0</v>
      </c>
      <c r="X465" s="4">
        <f t="shared" si="126"/>
        <v>1</v>
      </c>
      <c r="Y465" s="7">
        <v>2.2501710277764998E-27</v>
      </c>
      <c r="Z465">
        <v>749</v>
      </c>
      <c r="AA465" t="s">
        <v>3323</v>
      </c>
      <c r="AB465" t="s">
        <v>3324</v>
      </c>
      <c r="AC465">
        <v>3249761</v>
      </c>
      <c r="AD465">
        <v>3251242</v>
      </c>
      <c r="AE465">
        <v>1</v>
      </c>
      <c r="AF465" t="s">
        <v>3325</v>
      </c>
      <c r="AG465" t="s">
        <v>3326</v>
      </c>
      <c r="AH465" t="s">
        <v>3323</v>
      </c>
      <c r="AI465" t="s">
        <v>3327</v>
      </c>
      <c r="AJ465" t="s">
        <v>3328</v>
      </c>
    </row>
    <row r="466" spans="1:36">
      <c r="A466" t="s">
        <v>3319</v>
      </c>
      <c r="B466" t="s">
        <v>3320</v>
      </c>
      <c r="C466">
        <v>3250494</v>
      </c>
      <c r="D466">
        <v>3252362</v>
      </c>
      <c r="E466">
        <v>-1</v>
      </c>
      <c r="F466" t="s">
        <v>356</v>
      </c>
      <c r="G466" t="s">
        <v>3321</v>
      </c>
      <c r="H466" t="s">
        <v>3322</v>
      </c>
      <c r="I466" t="s">
        <v>44</v>
      </c>
      <c r="J466">
        <v>321</v>
      </c>
      <c r="K466">
        <v>4521</v>
      </c>
      <c r="L466">
        <v>4522</v>
      </c>
      <c r="M466" s="6">
        <v>-0.60029908581288105</v>
      </c>
      <c r="N466" s="4">
        <f t="shared" si="125"/>
        <v>0</v>
      </c>
      <c r="O466" s="4">
        <f t="shared" si="129"/>
        <v>1</v>
      </c>
      <c r="P466" s="4">
        <f t="shared" si="124"/>
        <v>0</v>
      </c>
      <c r="Q466" s="4">
        <f t="shared" si="132"/>
        <v>0</v>
      </c>
      <c r="R466" s="4">
        <f t="shared" si="118"/>
        <v>0</v>
      </c>
      <c r="S466" s="4">
        <f t="shared" si="131"/>
        <v>0</v>
      </c>
      <c r="T466" s="4">
        <f t="shared" si="130"/>
        <v>0</v>
      </c>
      <c r="U466" s="4">
        <f t="shared" si="128"/>
        <v>0</v>
      </c>
      <c r="V466" s="4">
        <f t="shared" si="119"/>
        <v>0</v>
      </c>
      <c r="W466" s="4">
        <f t="shared" si="127"/>
        <v>0</v>
      </c>
      <c r="X466" s="4">
        <f t="shared" si="126"/>
        <v>1</v>
      </c>
      <c r="Y466" s="7">
        <v>9.9904647186573997E-28</v>
      </c>
      <c r="Z466">
        <v>477</v>
      </c>
      <c r="AA466" t="s">
        <v>3329</v>
      </c>
      <c r="AB466" t="s">
        <v>3330</v>
      </c>
      <c r="AC466">
        <v>3251248</v>
      </c>
      <c r="AD466">
        <v>3251724</v>
      </c>
      <c r="AE466">
        <v>1</v>
      </c>
      <c r="AF466" t="s">
        <v>3331</v>
      </c>
      <c r="AG466" t="s">
        <v>3332</v>
      </c>
      <c r="AH466" t="s">
        <v>3329</v>
      </c>
      <c r="AI466" t="s">
        <v>3327</v>
      </c>
      <c r="AJ466" t="s">
        <v>3328</v>
      </c>
    </row>
    <row r="467" spans="1:36">
      <c r="A467" t="s">
        <v>3341</v>
      </c>
      <c r="B467" t="s">
        <v>3342</v>
      </c>
      <c r="C467">
        <v>2049454</v>
      </c>
      <c r="D467">
        <v>2050111</v>
      </c>
      <c r="E467">
        <v>1</v>
      </c>
      <c r="F467" t="s">
        <v>4293</v>
      </c>
      <c r="G467" t="s">
        <v>3343</v>
      </c>
      <c r="H467" t="s">
        <v>3344</v>
      </c>
      <c r="I467" t="s">
        <v>44</v>
      </c>
      <c r="J467">
        <v>322</v>
      </c>
      <c r="K467">
        <v>2683</v>
      </c>
      <c r="L467">
        <v>2684</v>
      </c>
      <c r="M467" s="6">
        <v>8.9918765131424994E-2</v>
      </c>
      <c r="N467" s="4">
        <f t="shared" si="125"/>
        <v>1</v>
      </c>
      <c r="O467" s="4">
        <f t="shared" si="129"/>
        <v>1</v>
      </c>
      <c r="P467" s="4">
        <f t="shared" si="124"/>
        <v>0</v>
      </c>
      <c r="Q467" s="4">
        <f t="shared" si="132"/>
        <v>0</v>
      </c>
      <c r="R467" s="4">
        <f t="shared" si="118"/>
        <v>0</v>
      </c>
      <c r="S467" s="4">
        <f t="shared" si="131"/>
        <v>0</v>
      </c>
      <c r="T467" s="4">
        <f t="shared" si="130"/>
        <v>0</v>
      </c>
      <c r="U467" s="4">
        <f t="shared" si="128"/>
        <v>0</v>
      </c>
      <c r="V467" s="4">
        <f t="shared" si="119"/>
        <v>0</v>
      </c>
      <c r="W467" s="4">
        <f t="shared" si="127"/>
        <v>0</v>
      </c>
      <c r="X467" s="4">
        <f t="shared" si="126"/>
        <v>1</v>
      </c>
      <c r="Y467" s="6">
        <v>0.14132065271513999</v>
      </c>
      <c r="Z467">
        <v>162</v>
      </c>
      <c r="AA467" t="s">
        <v>3345</v>
      </c>
      <c r="AB467" t="s">
        <v>3346</v>
      </c>
      <c r="AC467">
        <v>2049950</v>
      </c>
      <c r="AD467">
        <v>2050312</v>
      </c>
      <c r="AE467">
        <v>-1</v>
      </c>
      <c r="AF467" t="s">
        <v>3347</v>
      </c>
      <c r="AG467" t="s">
        <v>3348</v>
      </c>
      <c r="AH467" t="s">
        <v>3345</v>
      </c>
      <c r="AI467" t="s">
        <v>27</v>
      </c>
      <c r="AJ467" t="s">
        <v>28</v>
      </c>
    </row>
    <row r="468" spans="1:36">
      <c r="A468" t="s">
        <v>3349</v>
      </c>
      <c r="B468" t="s">
        <v>3350</v>
      </c>
      <c r="C468">
        <v>1921866</v>
      </c>
      <c r="D468">
        <v>1922524</v>
      </c>
      <c r="E468">
        <v>-1</v>
      </c>
      <c r="F468" t="s">
        <v>4299</v>
      </c>
      <c r="G468" t="s">
        <v>3351</v>
      </c>
      <c r="H468" t="s">
        <v>3352</v>
      </c>
      <c r="I468" t="s">
        <v>69</v>
      </c>
      <c r="J468">
        <v>323</v>
      </c>
      <c r="K468">
        <v>2542</v>
      </c>
      <c r="L468">
        <v>2543</v>
      </c>
      <c r="M468" s="6">
        <v>4.3891878649396997E-2</v>
      </c>
      <c r="N468" s="4">
        <f t="shared" si="125"/>
        <v>1</v>
      </c>
      <c r="O468" s="4">
        <v>1</v>
      </c>
      <c r="P468" s="4">
        <f t="shared" si="124"/>
        <v>0</v>
      </c>
      <c r="Q468" s="4">
        <f t="shared" si="132"/>
        <v>0</v>
      </c>
      <c r="R468" s="4">
        <f t="shared" si="118"/>
        <v>0</v>
      </c>
      <c r="S468" s="4">
        <f t="shared" si="131"/>
        <v>0</v>
      </c>
      <c r="T468" s="4">
        <f t="shared" si="130"/>
        <v>0</v>
      </c>
      <c r="U468" s="4">
        <f t="shared" si="128"/>
        <v>0</v>
      </c>
      <c r="V468" s="4">
        <f t="shared" si="119"/>
        <v>0</v>
      </c>
      <c r="W468" s="4">
        <f t="shared" si="127"/>
        <v>0</v>
      </c>
      <c r="X468" s="4">
        <f t="shared" si="126"/>
        <v>1</v>
      </c>
      <c r="Y468" s="6">
        <v>0.47345212156390998</v>
      </c>
      <c r="Z468">
        <v>447</v>
      </c>
      <c r="AA468" t="s">
        <v>3353</v>
      </c>
      <c r="AB468" t="s">
        <v>3354</v>
      </c>
      <c r="AC468">
        <v>1922017</v>
      </c>
      <c r="AD468">
        <v>1922463</v>
      </c>
      <c r="AE468">
        <v>1</v>
      </c>
      <c r="AF468" t="s">
        <v>3355</v>
      </c>
      <c r="AG468" t="s">
        <v>3356</v>
      </c>
      <c r="AH468" t="s">
        <v>3357</v>
      </c>
      <c r="AI468" t="s">
        <v>795</v>
      </c>
      <c r="AJ468" t="s">
        <v>956</v>
      </c>
    </row>
    <row r="469" spans="1:36">
      <c r="A469" t="s">
        <v>3358</v>
      </c>
      <c r="B469" t="s">
        <v>3359</v>
      </c>
      <c r="C469">
        <v>2153170</v>
      </c>
      <c r="D469">
        <v>2153718</v>
      </c>
      <c r="E469">
        <v>1</v>
      </c>
      <c r="F469" t="s">
        <v>4293</v>
      </c>
      <c r="G469" t="s">
        <v>3360</v>
      </c>
      <c r="H469" t="s">
        <v>3361</v>
      </c>
      <c r="I469" t="s">
        <v>44</v>
      </c>
      <c r="J469">
        <v>324</v>
      </c>
      <c r="K469">
        <v>2851</v>
      </c>
      <c r="L469">
        <v>2854</v>
      </c>
      <c r="M469" s="6">
        <v>0.29693395104701598</v>
      </c>
      <c r="N469" s="6">
        <f t="shared" si="125"/>
        <v>1</v>
      </c>
      <c r="O469" s="4">
        <f t="shared" ref="O469:O482" si="133">IF(I469="SigA",1,0)</f>
        <v>1</v>
      </c>
      <c r="P469" s="4">
        <f t="shared" si="124"/>
        <v>0</v>
      </c>
      <c r="Q469" s="4">
        <f t="shared" si="132"/>
        <v>0</v>
      </c>
      <c r="R469" s="4">
        <f t="shared" si="118"/>
        <v>0</v>
      </c>
      <c r="S469" s="4">
        <f t="shared" si="131"/>
        <v>0</v>
      </c>
      <c r="T469" s="4">
        <f t="shared" si="130"/>
        <v>0</v>
      </c>
      <c r="U469" s="4">
        <f t="shared" si="128"/>
        <v>0</v>
      </c>
      <c r="V469" s="4">
        <f t="shared" si="119"/>
        <v>0</v>
      </c>
      <c r="W469" s="4">
        <f t="shared" si="127"/>
        <v>0</v>
      </c>
      <c r="X469" s="4">
        <f t="shared" si="126"/>
        <v>1</v>
      </c>
      <c r="Y469" s="7">
        <v>7.0597987926143001E-7</v>
      </c>
      <c r="Z469">
        <v>213</v>
      </c>
      <c r="AA469" t="s">
        <v>3366</v>
      </c>
      <c r="AB469" t="s">
        <v>3367</v>
      </c>
      <c r="AC469">
        <v>2153440</v>
      </c>
      <c r="AD469">
        <v>2153652</v>
      </c>
      <c r="AE469">
        <v>-1</v>
      </c>
      <c r="AF469" t="s">
        <v>3368</v>
      </c>
      <c r="AG469" t="s">
        <v>3369</v>
      </c>
      <c r="AH469" t="s">
        <v>3366</v>
      </c>
      <c r="AI469" t="s">
        <v>38</v>
      </c>
      <c r="AJ469" t="s">
        <v>4302</v>
      </c>
    </row>
    <row r="470" spans="1:36">
      <c r="A470" t="s">
        <v>3358</v>
      </c>
      <c r="B470" t="s">
        <v>3359</v>
      </c>
      <c r="C470">
        <v>2153170</v>
      </c>
      <c r="D470">
        <v>2153718</v>
      </c>
      <c r="E470">
        <v>1</v>
      </c>
      <c r="F470" t="s">
        <v>4293</v>
      </c>
      <c r="G470" t="s">
        <v>3360</v>
      </c>
      <c r="H470" t="s">
        <v>3361</v>
      </c>
      <c r="I470" t="s">
        <v>44</v>
      </c>
      <c r="J470">
        <v>324</v>
      </c>
      <c r="K470">
        <v>2851</v>
      </c>
      <c r="L470">
        <v>2852</v>
      </c>
      <c r="M470" s="6">
        <v>0.15619072733422301</v>
      </c>
      <c r="N470" s="6">
        <f t="shared" si="125"/>
        <v>1</v>
      </c>
      <c r="O470" s="4">
        <f t="shared" si="133"/>
        <v>1</v>
      </c>
      <c r="P470" s="4">
        <f t="shared" si="124"/>
        <v>0</v>
      </c>
      <c r="Q470" s="4">
        <f t="shared" si="132"/>
        <v>0</v>
      </c>
      <c r="R470" s="4">
        <f t="shared" si="118"/>
        <v>0</v>
      </c>
      <c r="S470" s="4">
        <f t="shared" si="131"/>
        <v>0</v>
      </c>
      <c r="T470" s="4">
        <f t="shared" si="130"/>
        <v>0</v>
      </c>
      <c r="U470" s="4">
        <f t="shared" si="128"/>
        <v>0</v>
      </c>
      <c r="V470" s="4">
        <f t="shared" si="119"/>
        <v>0</v>
      </c>
      <c r="W470" s="4">
        <f t="shared" si="127"/>
        <v>0</v>
      </c>
      <c r="X470" s="4">
        <f t="shared" si="126"/>
        <v>1</v>
      </c>
      <c r="Y470" s="6">
        <v>1.0301127075271701E-2</v>
      </c>
      <c r="Z470">
        <v>186</v>
      </c>
      <c r="AA470" t="s">
        <v>3362</v>
      </c>
      <c r="AB470" t="s">
        <v>3363</v>
      </c>
      <c r="AC470">
        <v>2153171</v>
      </c>
      <c r="AD470">
        <v>2153356</v>
      </c>
      <c r="AE470">
        <v>-1</v>
      </c>
      <c r="AF470" t="s">
        <v>3364</v>
      </c>
      <c r="AG470" t="s">
        <v>3365</v>
      </c>
      <c r="AH470" t="s">
        <v>3362</v>
      </c>
      <c r="AI470" t="s">
        <v>38</v>
      </c>
      <c r="AJ470" t="s">
        <v>4302</v>
      </c>
    </row>
    <row r="471" spans="1:36">
      <c r="A471" t="s">
        <v>3370</v>
      </c>
      <c r="B471" t="s">
        <v>3371</v>
      </c>
      <c r="C471">
        <v>4005324</v>
      </c>
      <c r="D471">
        <v>4006049</v>
      </c>
      <c r="E471">
        <v>-1</v>
      </c>
      <c r="F471" t="s">
        <v>19</v>
      </c>
      <c r="G471" t="s">
        <v>3372</v>
      </c>
      <c r="H471" t="s">
        <v>3373</v>
      </c>
      <c r="I471" t="s">
        <v>191</v>
      </c>
      <c r="J471">
        <v>325</v>
      </c>
      <c r="K471">
        <v>5575</v>
      </c>
      <c r="L471">
        <v>5576</v>
      </c>
      <c r="M471" s="6">
        <v>0.20859849915331599</v>
      </c>
      <c r="N471" s="4">
        <f t="shared" si="125"/>
        <v>1</v>
      </c>
      <c r="O471" s="4">
        <f t="shared" si="133"/>
        <v>0</v>
      </c>
      <c r="P471" s="4">
        <f t="shared" si="124"/>
        <v>0</v>
      </c>
      <c r="Q471" s="4">
        <f t="shared" si="132"/>
        <v>1</v>
      </c>
      <c r="R471" s="4">
        <f t="shared" si="118"/>
        <v>0</v>
      </c>
      <c r="S471" s="4">
        <f t="shared" si="131"/>
        <v>0</v>
      </c>
      <c r="T471" s="4">
        <f t="shared" si="130"/>
        <v>0</v>
      </c>
      <c r="U471" s="4">
        <f t="shared" si="128"/>
        <v>0</v>
      </c>
      <c r="V471" s="4">
        <f t="shared" si="119"/>
        <v>0</v>
      </c>
      <c r="W471" s="4">
        <f t="shared" si="127"/>
        <v>0</v>
      </c>
      <c r="X471" s="4">
        <f t="shared" si="126"/>
        <v>1</v>
      </c>
      <c r="Y471" s="6">
        <v>5.7467530045477203E-4</v>
      </c>
      <c r="Z471">
        <v>103</v>
      </c>
      <c r="AA471" t="s">
        <v>556</v>
      </c>
      <c r="AB471" t="s">
        <v>3374</v>
      </c>
      <c r="AC471">
        <v>4005523</v>
      </c>
      <c r="AD471">
        <v>4005625</v>
      </c>
      <c r="AE471">
        <v>1</v>
      </c>
      <c r="AF471" t="s">
        <v>3375</v>
      </c>
      <c r="AG471" t="s">
        <v>3376</v>
      </c>
    </row>
    <row r="472" spans="1:36">
      <c r="A472" t="s">
        <v>3370</v>
      </c>
      <c r="B472" t="s">
        <v>3371</v>
      </c>
      <c r="C472">
        <v>4005324</v>
      </c>
      <c r="D472">
        <v>4006049</v>
      </c>
      <c r="E472">
        <v>-1</v>
      </c>
      <c r="F472" t="s">
        <v>19</v>
      </c>
      <c r="G472" t="s">
        <v>3372</v>
      </c>
      <c r="H472" t="s">
        <v>3373</v>
      </c>
      <c r="I472" t="s">
        <v>191</v>
      </c>
      <c r="J472">
        <v>325</v>
      </c>
      <c r="K472">
        <v>5575</v>
      </c>
      <c r="L472">
        <v>5578</v>
      </c>
      <c r="M472" s="6">
        <v>0.14030570481017501</v>
      </c>
      <c r="N472" s="4">
        <f t="shared" si="125"/>
        <v>1</v>
      </c>
      <c r="O472" s="4">
        <f t="shared" si="133"/>
        <v>0</v>
      </c>
      <c r="P472" s="4">
        <f t="shared" si="124"/>
        <v>0</v>
      </c>
      <c r="Q472" s="4">
        <f t="shared" si="132"/>
        <v>1</v>
      </c>
      <c r="R472" s="4">
        <f t="shared" si="118"/>
        <v>0</v>
      </c>
      <c r="S472" s="4">
        <f t="shared" si="131"/>
        <v>0</v>
      </c>
      <c r="T472" s="4">
        <f t="shared" si="130"/>
        <v>0</v>
      </c>
      <c r="U472" s="4">
        <f t="shared" si="128"/>
        <v>0</v>
      </c>
      <c r="V472" s="4">
        <f t="shared" si="119"/>
        <v>0</v>
      </c>
      <c r="W472" s="4">
        <f t="shared" si="127"/>
        <v>0</v>
      </c>
      <c r="X472" s="4">
        <f t="shared" si="126"/>
        <v>1</v>
      </c>
      <c r="Y472" s="6">
        <v>2.1342717152155799E-2</v>
      </c>
      <c r="Z472">
        <v>298</v>
      </c>
      <c r="AA472" t="s">
        <v>3377</v>
      </c>
      <c r="AB472" t="s">
        <v>3378</v>
      </c>
      <c r="AC472">
        <v>4005752</v>
      </c>
      <c r="AD472">
        <v>4006945</v>
      </c>
      <c r="AE472">
        <v>1</v>
      </c>
      <c r="AF472" t="s">
        <v>3379</v>
      </c>
      <c r="AG472" t="s">
        <v>3380</v>
      </c>
      <c r="AH472" t="s">
        <v>3381</v>
      </c>
      <c r="AI472" t="s">
        <v>63</v>
      </c>
      <c r="AJ472" t="s">
        <v>64</v>
      </c>
    </row>
    <row r="473" spans="1:36">
      <c r="A473" t="s">
        <v>3382</v>
      </c>
      <c r="B473" t="s">
        <v>3383</v>
      </c>
      <c r="C473">
        <v>4164565</v>
      </c>
      <c r="D473">
        <v>4165231</v>
      </c>
      <c r="E473">
        <v>1</v>
      </c>
      <c r="F473" t="s">
        <v>4299</v>
      </c>
      <c r="G473" t="s">
        <v>3384</v>
      </c>
      <c r="H473" t="s">
        <v>3385</v>
      </c>
      <c r="I473" t="s">
        <v>191</v>
      </c>
      <c r="J473">
        <v>326</v>
      </c>
      <c r="K473">
        <v>5791</v>
      </c>
      <c r="L473">
        <v>5790</v>
      </c>
      <c r="M473" s="6">
        <v>0.145393098609886</v>
      </c>
      <c r="N473" s="4">
        <f t="shared" si="125"/>
        <v>1</v>
      </c>
      <c r="O473" s="4">
        <f t="shared" si="133"/>
        <v>0</v>
      </c>
      <c r="P473" s="4">
        <f t="shared" si="124"/>
        <v>0</v>
      </c>
      <c r="Q473" s="4">
        <f t="shared" si="132"/>
        <v>1</v>
      </c>
      <c r="R473" s="4">
        <f t="shared" si="118"/>
        <v>0</v>
      </c>
      <c r="S473" s="4">
        <f t="shared" si="131"/>
        <v>0</v>
      </c>
      <c r="T473" s="4">
        <f t="shared" si="130"/>
        <v>0</v>
      </c>
      <c r="U473" s="4">
        <f t="shared" si="128"/>
        <v>0</v>
      </c>
      <c r="V473" s="4">
        <f t="shared" si="119"/>
        <v>0</v>
      </c>
      <c r="W473" s="4">
        <f t="shared" si="127"/>
        <v>0</v>
      </c>
      <c r="X473" s="4">
        <f t="shared" si="126"/>
        <v>1</v>
      </c>
      <c r="Y473" s="6">
        <v>1.7022906417327899E-2</v>
      </c>
      <c r="Z473">
        <v>667</v>
      </c>
      <c r="AA473" t="s">
        <v>3386</v>
      </c>
      <c r="AB473" t="s">
        <v>3387</v>
      </c>
      <c r="AC473">
        <v>4163643</v>
      </c>
      <c r="AD473">
        <v>4165622</v>
      </c>
      <c r="AE473">
        <v>-1</v>
      </c>
      <c r="AF473" t="s">
        <v>3388</v>
      </c>
      <c r="AG473" t="s">
        <v>3389</v>
      </c>
      <c r="AH473" t="s">
        <v>3386</v>
      </c>
      <c r="AI473" t="s">
        <v>1528</v>
      </c>
      <c r="AJ473" t="s">
        <v>3390</v>
      </c>
    </row>
    <row r="474" spans="1:36">
      <c r="A474" t="s">
        <v>3391</v>
      </c>
      <c r="B474" t="s">
        <v>3392</v>
      </c>
      <c r="C474">
        <v>14811</v>
      </c>
      <c r="D474">
        <v>15868</v>
      </c>
      <c r="E474">
        <v>1</v>
      </c>
      <c r="F474" t="s">
        <v>105</v>
      </c>
      <c r="G474" t="s">
        <v>3393</v>
      </c>
      <c r="H474" t="s">
        <v>3394</v>
      </c>
      <c r="J474">
        <v>327</v>
      </c>
      <c r="K474">
        <v>15</v>
      </c>
      <c r="L474">
        <v>16</v>
      </c>
      <c r="M474" s="6">
        <v>-4.5985764709218099E-2</v>
      </c>
      <c r="N474" s="4">
        <f t="shared" si="125"/>
        <v>0</v>
      </c>
      <c r="O474" s="4">
        <f t="shared" si="133"/>
        <v>0</v>
      </c>
      <c r="P474" s="4">
        <f t="shared" si="124"/>
        <v>0</v>
      </c>
      <c r="Q474" s="4">
        <f t="shared" si="132"/>
        <v>0</v>
      </c>
      <c r="R474" s="4">
        <f t="shared" si="118"/>
        <v>0</v>
      </c>
      <c r="S474" s="4">
        <f t="shared" si="131"/>
        <v>0</v>
      </c>
      <c r="T474" s="4">
        <f t="shared" si="130"/>
        <v>0</v>
      </c>
      <c r="U474" s="4">
        <f t="shared" si="128"/>
        <v>0</v>
      </c>
      <c r="V474" s="4">
        <f t="shared" si="119"/>
        <v>0</v>
      </c>
      <c r="W474" s="4">
        <f t="shared" si="127"/>
        <v>0</v>
      </c>
      <c r="X474" s="4">
        <f t="shared" si="126"/>
        <v>0</v>
      </c>
      <c r="Y474" s="6">
        <v>0.45258777796279098</v>
      </c>
      <c r="Z474">
        <v>948</v>
      </c>
      <c r="AA474" t="s">
        <v>3395</v>
      </c>
      <c r="AB474" t="s">
        <v>3396</v>
      </c>
      <c r="AC474">
        <v>14847</v>
      </c>
      <c r="AD474">
        <v>15794</v>
      </c>
      <c r="AE474">
        <v>-1</v>
      </c>
      <c r="AF474" t="s">
        <v>3397</v>
      </c>
      <c r="AG474" t="s">
        <v>3398</v>
      </c>
      <c r="AH474" t="s">
        <v>3395</v>
      </c>
      <c r="AI474" t="s">
        <v>27</v>
      </c>
      <c r="AJ474" t="s">
        <v>28</v>
      </c>
    </row>
    <row r="475" spans="1:36">
      <c r="A475" t="s">
        <v>3399</v>
      </c>
      <c r="B475" t="s">
        <v>3400</v>
      </c>
      <c r="C475">
        <v>1228135</v>
      </c>
      <c r="D475">
        <v>1228924</v>
      </c>
      <c r="E475">
        <v>1</v>
      </c>
      <c r="F475" t="s">
        <v>105</v>
      </c>
      <c r="G475" t="s">
        <v>3401</v>
      </c>
      <c r="H475" t="s">
        <v>3402</v>
      </c>
      <c r="I475" t="s">
        <v>186</v>
      </c>
      <c r="J475">
        <v>328</v>
      </c>
      <c r="K475">
        <v>1610</v>
      </c>
      <c r="L475">
        <v>1609</v>
      </c>
      <c r="M475" s="6">
        <v>-0.18634010398760401</v>
      </c>
      <c r="N475" s="4">
        <f t="shared" si="125"/>
        <v>0</v>
      </c>
      <c r="O475" s="4">
        <f t="shared" si="133"/>
        <v>0</v>
      </c>
      <c r="P475" s="4">
        <f t="shared" si="124"/>
        <v>0</v>
      </c>
      <c r="Q475" s="4">
        <f t="shared" si="132"/>
        <v>0</v>
      </c>
      <c r="R475" s="4">
        <f t="shared" si="118"/>
        <v>0</v>
      </c>
      <c r="S475" s="4">
        <f t="shared" si="131"/>
        <v>0</v>
      </c>
      <c r="T475" s="4">
        <f t="shared" si="130"/>
        <v>0</v>
      </c>
      <c r="U475" s="4">
        <f t="shared" si="128"/>
        <v>0</v>
      </c>
      <c r="V475" s="4">
        <f t="shared" si="119"/>
        <v>0</v>
      </c>
      <c r="W475" s="4">
        <f t="shared" si="127"/>
        <v>1</v>
      </c>
      <c r="X475" s="4">
        <f t="shared" si="126"/>
        <v>1</v>
      </c>
      <c r="Y475" s="6">
        <v>2.1485126631614498E-3</v>
      </c>
      <c r="Z475">
        <v>657</v>
      </c>
      <c r="AA475" t="s">
        <v>3403</v>
      </c>
      <c r="AB475" t="s">
        <v>3404</v>
      </c>
      <c r="AC475">
        <v>1228135</v>
      </c>
      <c r="AD475">
        <v>1228791</v>
      </c>
      <c r="AE475">
        <v>-1</v>
      </c>
      <c r="AF475" t="s">
        <v>3405</v>
      </c>
      <c r="AG475" t="s">
        <v>3406</v>
      </c>
      <c r="AH475" t="s">
        <v>3403</v>
      </c>
      <c r="AI475" t="s">
        <v>27</v>
      </c>
      <c r="AJ475" t="s">
        <v>28</v>
      </c>
    </row>
    <row r="476" spans="1:36">
      <c r="A476" t="s">
        <v>3407</v>
      </c>
      <c r="B476" t="s">
        <v>3408</v>
      </c>
      <c r="C476">
        <v>726024</v>
      </c>
      <c r="D476">
        <v>726828</v>
      </c>
      <c r="E476">
        <v>1</v>
      </c>
      <c r="F476" t="s">
        <v>4299</v>
      </c>
      <c r="G476" t="s">
        <v>3409</v>
      </c>
      <c r="H476" t="s">
        <v>3410</v>
      </c>
      <c r="J476">
        <v>329</v>
      </c>
      <c r="K476">
        <v>939</v>
      </c>
      <c r="L476">
        <v>940</v>
      </c>
      <c r="M476" s="6">
        <v>-0.57665624439942198</v>
      </c>
      <c r="N476" s="4">
        <f t="shared" si="125"/>
        <v>0</v>
      </c>
      <c r="O476" s="4">
        <f t="shared" si="133"/>
        <v>0</v>
      </c>
      <c r="P476" s="4">
        <f t="shared" ref="P476:P511" si="134">IF(I476="SigB",1,0)</f>
        <v>0</v>
      </c>
      <c r="Q476" s="4">
        <f t="shared" si="132"/>
        <v>0</v>
      </c>
      <c r="R476" s="4">
        <f t="shared" si="118"/>
        <v>0</v>
      </c>
      <c r="S476" s="4">
        <f t="shared" si="131"/>
        <v>0</v>
      </c>
      <c r="T476" s="4">
        <f t="shared" si="130"/>
        <v>0</v>
      </c>
      <c r="U476" s="4">
        <f t="shared" si="128"/>
        <v>0</v>
      </c>
      <c r="V476" s="4">
        <f t="shared" si="119"/>
        <v>0</v>
      </c>
      <c r="W476" s="4">
        <f t="shared" si="127"/>
        <v>0</v>
      </c>
      <c r="X476" s="4">
        <f t="shared" si="126"/>
        <v>0</v>
      </c>
      <c r="Y476" s="7">
        <v>3.0591880412622701E-25</v>
      </c>
      <c r="Z476">
        <v>699</v>
      </c>
      <c r="AA476" t="s">
        <v>3411</v>
      </c>
      <c r="AB476" t="s">
        <v>3412</v>
      </c>
      <c r="AC476">
        <v>726035</v>
      </c>
      <c r="AD476">
        <v>726733</v>
      </c>
      <c r="AE476">
        <v>-1</v>
      </c>
      <c r="AF476" t="s">
        <v>3413</v>
      </c>
      <c r="AG476" t="s">
        <v>3414</v>
      </c>
      <c r="AH476" t="s">
        <v>3411</v>
      </c>
      <c r="AI476" t="s">
        <v>3415</v>
      </c>
      <c r="AJ476" t="s">
        <v>3416</v>
      </c>
    </row>
    <row r="477" spans="1:36">
      <c r="A477" t="s">
        <v>3417</v>
      </c>
      <c r="B477" t="s">
        <v>3418</v>
      </c>
      <c r="C477">
        <v>1429967</v>
      </c>
      <c r="D477">
        <v>1430160</v>
      </c>
      <c r="E477">
        <v>-1</v>
      </c>
      <c r="F477" t="s">
        <v>356</v>
      </c>
      <c r="G477" t="s">
        <v>3419</v>
      </c>
      <c r="H477" t="s">
        <v>3420</v>
      </c>
      <c r="I477" t="s">
        <v>44</v>
      </c>
      <c r="J477">
        <v>330</v>
      </c>
      <c r="K477">
        <v>1922</v>
      </c>
      <c r="L477">
        <v>1921</v>
      </c>
      <c r="M477" s="6">
        <v>-0.31139057410816301</v>
      </c>
      <c r="N477" s="4">
        <f t="shared" si="125"/>
        <v>0</v>
      </c>
      <c r="O477" s="4">
        <f t="shared" si="133"/>
        <v>1</v>
      </c>
      <c r="P477" s="4">
        <f t="shared" si="134"/>
        <v>0</v>
      </c>
      <c r="Q477" s="4">
        <f t="shared" si="132"/>
        <v>0</v>
      </c>
      <c r="R477" s="4">
        <f t="shared" si="118"/>
        <v>0</v>
      </c>
      <c r="S477" s="4">
        <f t="shared" si="131"/>
        <v>0</v>
      </c>
      <c r="T477" s="4">
        <f t="shared" si="130"/>
        <v>0</v>
      </c>
      <c r="U477" s="4">
        <f t="shared" si="128"/>
        <v>0</v>
      </c>
      <c r="V477" s="4">
        <f t="shared" si="119"/>
        <v>0</v>
      </c>
      <c r="W477" s="4">
        <f t="shared" si="127"/>
        <v>0</v>
      </c>
      <c r="X477" s="4">
        <f t="shared" si="126"/>
        <v>1</v>
      </c>
      <c r="Y477" s="7">
        <v>1.85212556968084E-7</v>
      </c>
      <c r="Z477">
        <v>154</v>
      </c>
      <c r="AA477" t="s">
        <v>3421</v>
      </c>
      <c r="AB477" t="s">
        <v>3422</v>
      </c>
      <c r="AC477">
        <v>1429584</v>
      </c>
      <c r="AD477">
        <v>1430120</v>
      </c>
      <c r="AE477">
        <v>1</v>
      </c>
      <c r="AF477" t="s">
        <v>3423</v>
      </c>
      <c r="AG477" t="s">
        <v>3424</v>
      </c>
      <c r="AH477" t="s">
        <v>3421</v>
      </c>
      <c r="AI477" t="s">
        <v>568</v>
      </c>
      <c r="AJ477" t="s">
        <v>569</v>
      </c>
    </row>
    <row r="478" spans="1:36">
      <c r="A478" t="s">
        <v>3425</v>
      </c>
      <c r="B478" t="s">
        <v>3426</v>
      </c>
      <c r="C478">
        <v>1277495</v>
      </c>
      <c r="D478">
        <v>1278195</v>
      </c>
      <c r="E478">
        <v>-1</v>
      </c>
      <c r="F478" t="s">
        <v>105</v>
      </c>
      <c r="G478" t="s">
        <v>3427</v>
      </c>
      <c r="H478" t="s">
        <v>3428</v>
      </c>
      <c r="I478" t="s">
        <v>186</v>
      </c>
      <c r="J478">
        <v>331</v>
      </c>
      <c r="K478">
        <v>1703</v>
      </c>
      <c r="L478">
        <v>1704</v>
      </c>
      <c r="M478" s="6">
        <v>-0.383915151906285</v>
      </c>
      <c r="N478" s="4">
        <f t="shared" si="125"/>
        <v>0</v>
      </c>
      <c r="O478" s="4">
        <f t="shared" si="133"/>
        <v>0</v>
      </c>
      <c r="P478" s="4">
        <f t="shared" si="134"/>
        <v>0</v>
      </c>
      <c r="Q478" s="4">
        <f t="shared" si="132"/>
        <v>0</v>
      </c>
      <c r="R478" s="4">
        <f t="shared" si="118"/>
        <v>0</v>
      </c>
      <c r="S478" s="4">
        <f t="shared" si="131"/>
        <v>0</v>
      </c>
      <c r="T478" s="4">
        <f t="shared" si="130"/>
        <v>0</v>
      </c>
      <c r="U478" s="4">
        <f t="shared" si="128"/>
        <v>0</v>
      </c>
      <c r="V478" s="4">
        <f t="shared" si="119"/>
        <v>0</v>
      </c>
      <c r="W478" s="4">
        <f t="shared" si="127"/>
        <v>1</v>
      </c>
      <c r="X478" s="4">
        <f t="shared" si="126"/>
        <v>1</v>
      </c>
      <c r="Y478" s="7">
        <v>7.0840160389737002E-11</v>
      </c>
      <c r="Z478">
        <v>480</v>
      </c>
      <c r="AA478" t="s">
        <v>3429</v>
      </c>
      <c r="AB478" t="s">
        <v>3430</v>
      </c>
      <c r="AC478">
        <v>1277686</v>
      </c>
      <c r="AD478">
        <v>1278165</v>
      </c>
      <c r="AE478">
        <v>1</v>
      </c>
      <c r="AF478" t="s">
        <v>3431</v>
      </c>
      <c r="AG478" t="s">
        <v>3432</v>
      </c>
      <c r="AH478" t="s">
        <v>3429</v>
      </c>
      <c r="AI478" t="s">
        <v>27</v>
      </c>
      <c r="AJ478" t="s">
        <v>28</v>
      </c>
    </row>
    <row r="479" spans="1:36">
      <c r="A479" t="s">
        <v>3433</v>
      </c>
      <c r="B479" t="s">
        <v>3434</v>
      </c>
      <c r="C479">
        <v>3605398</v>
      </c>
      <c r="D479">
        <v>3606736</v>
      </c>
      <c r="E479">
        <v>-1</v>
      </c>
      <c r="F479" t="s">
        <v>163</v>
      </c>
      <c r="G479" t="s">
        <v>3435</v>
      </c>
      <c r="H479" t="s">
        <v>3436</v>
      </c>
      <c r="I479" t="s">
        <v>186</v>
      </c>
      <c r="J479">
        <v>332</v>
      </c>
      <c r="K479">
        <v>5005</v>
      </c>
      <c r="L479">
        <v>5004</v>
      </c>
      <c r="M479" s="6">
        <v>0.33351719368333299</v>
      </c>
      <c r="N479" s="6">
        <f t="shared" si="125"/>
        <v>1</v>
      </c>
      <c r="O479" s="4">
        <f t="shared" si="133"/>
        <v>0</v>
      </c>
      <c r="P479" s="4">
        <f t="shared" si="134"/>
        <v>0</v>
      </c>
      <c r="Q479" s="4">
        <f t="shared" si="132"/>
        <v>0</v>
      </c>
      <c r="R479" s="4">
        <f t="shared" si="118"/>
        <v>0</v>
      </c>
      <c r="S479" s="4">
        <f t="shared" si="131"/>
        <v>0</v>
      </c>
      <c r="T479" s="4">
        <f t="shared" si="130"/>
        <v>0</v>
      </c>
      <c r="U479" s="4">
        <f t="shared" si="128"/>
        <v>0</v>
      </c>
      <c r="V479" s="4">
        <f t="shared" si="119"/>
        <v>0</v>
      </c>
      <c r="W479" s="4">
        <f t="shared" si="127"/>
        <v>1</v>
      </c>
      <c r="X479" s="4">
        <f t="shared" si="126"/>
        <v>1</v>
      </c>
      <c r="Y479" s="7">
        <v>2.0712642228931201E-8</v>
      </c>
      <c r="Z479">
        <v>105</v>
      </c>
      <c r="AA479" t="s">
        <v>3437</v>
      </c>
      <c r="AB479" t="s">
        <v>3438</v>
      </c>
      <c r="AC479">
        <v>3604993</v>
      </c>
      <c r="AD479">
        <v>3605502</v>
      </c>
      <c r="AE479">
        <v>1</v>
      </c>
      <c r="AF479" t="s">
        <v>3439</v>
      </c>
      <c r="AG479" t="s">
        <v>3440</v>
      </c>
      <c r="AH479" t="s">
        <v>3437</v>
      </c>
      <c r="AI479" t="s">
        <v>27</v>
      </c>
      <c r="AJ479" t="s">
        <v>28</v>
      </c>
    </row>
    <row r="480" spans="1:36">
      <c r="A480" t="s">
        <v>3433</v>
      </c>
      <c r="B480" t="s">
        <v>3434</v>
      </c>
      <c r="C480">
        <v>3605398</v>
      </c>
      <c r="D480">
        <v>3606736</v>
      </c>
      <c r="E480">
        <v>-1</v>
      </c>
      <c r="F480" t="s">
        <v>163</v>
      </c>
      <c r="G480" t="s">
        <v>3435</v>
      </c>
      <c r="H480" t="s">
        <v>3436</v>
      </c>
      <c r="I480" t="s">
        <v>186</v>
      </c>
      <c r="J480">
        <v>332</v>
      </c>
      <c r="K480">
        <v>5005</v>
      </c>
      <c r="L480">
        <v>5006</v>
      </c>
      <c r="M480" s="6">
        <v>0.2423954904641</v>
      </c>
      <c r="N480" s="6">
        <f t="shared" si="125"/>
        <v>1</v>
      </c>
      <c r="O480" s="4">
        <f t="shared" si="133"/>
        <v>0</v>
      </c>
      <c r="P480" s="4">
        <f t="shared" si="134"/>
        <v>0</v>
      </c>
      <c r="Q480" s="4">
        <f t="shared" si="132"/>
        <v>0</v>
      </c>
      <c r="R480" s="4">
        <f t="shared" si="118"/>
        <v>0</v>
      </c>
      <c r="S480" s="4">
        <f t="shared" si="131"/>
        <v>0</v>
      </c>
      <c r="T480" s="4">
        <f t="shared" si="130"/>
        <v>0</v>
      </c>
      <c r="U480" s="4">
        <f t="shared" si="128"/>
        <v>0</v>
      </c>
      <c r="V480" s="4">
        <f t="shared" si="119"/>
        <v>0</v>
      </c>
      <c r="W480" s="4">
        <f t="shared" si="127"/>
        <v>1</v>
      </c>
      <c r="X480" s="4">
        <f t="shared" si="126"/>
        <v>1</v>
      </c>
      <c r="Y480" s="7">
        <v>5.8909111268881398E-5</v>
      </c>
      <c r="Z480">
        <v>1212</v>
      </c>
      <c r="AA480" t="s">
        <v>3441</v>
      </c>
      <c r="AB480" t="s">
        <v>3442</v>
      </c>
      <c r="AC480">
        <v>3605523</v>
      </c>
      <c r="AD480">
        <v>3606734</v>
      </c>
      <c r="AE480">
        <v>1</v>
      </c>
      <c r="AF480" t="s">
        <v>3443</v>
      </c>
      <c r="AG480" t="s">
        <v>3444</v>
      </c>
      <c r="AH480" t="s">
        <v>3441</v>
      </c>
      <c r="AI480" t="s">
        <v>1362</v>
      </c>
      <c r="AJ480" t="s">
        <v>1363</v>
      </c>
    </row>
    <row r="481" spans="1:36">
      <c r="A481" t="s">
        <v>3445</v>
      </c>
      <c r="B481" t="s">
        <v>3446</v>
      </c>
      <c r="C481">
        <v>47673</v>
      </c>
      <c r="D481">
        <v>50019</v>
      </c>
      <c r="E481">
        <v>-1</v>
      </c>
      <c r="F481" t="s">
        <v>4299</v>
      </c>
      <c r="G481" t="s">
        <v>3447</v>
      </c>
      <c r="H481" t="s">
        <v>3448</v>
      </c>
      <c r="I481" t="s">
        <v>186</v>
      </c>
      <c r="J481">
        <v>333</v>
      </c>
      <c r="K481">
        <v>65</v>
      </c>
      <c r="L481">
        <v>66</v>
      </c>
      <c r="M481" s="6">
        <v>6.5402287204971198E-3</v>
      </c>
      <c r="N481" s="4">
        <f t="shared" si="125"/>
        <v>1</v>
      </c>
      <c r="O481" s="4">
        <f t="shared" si="133"/>
        <v>0</v>
      </c>
      <c r="P481" s="4">
        <f t="shared" si="134"/>
        <v>0</v>
      </c>
      <c r="Q481" s="4">
        <f t="shared" si="132"/>
        <v>0</v>
      </c>
      <c r="R481" s="4">
        <f t="shared" si="118"/>
        <v>0</v>
      </c>
      <c r="S481" s="4">
        <f t="shared" si="131"/>
        <v>0</v>
      </c>
      <c r="T481" s="4">
        <f t="shared" si="130"/>
        <v>0</v>
      </c>
      <c r="U481" s="4">
        <f t="shared" si="128"/>
        <v>0</v>
      </c>
      <c r="V481" s="4">
        <f t="shared" si="119"/>
        <v>0</v>
      </c>
      <c r="W481" s="4">
        <f t="shared" si="127"/>
        <v>1</v>
      </c>
      <c r="X481" s="4">
        <f t="shared" si="126"/>
        <v>1</v>
      </c>
      <c r="Y481" s="6">
        <v>0.91497196901883304</v>
      </c>
      <c r="Z481">
        <v>768</v>
      </c>
      <c r="AA481" t="s">
        <v>3449</v>
      </c>
      <c r="AB481" t="s">
        <v>3450</v>
      </c>
      <c r="AC481">
        <v>47706</v>
      </c>
      <c r="AD481">
        <v>48473</v>
      </c>
      <c r="AE481">
        <v>1</v>
      </c>
      <c r="AF481" t="s">
        <v>3451</v>
      </c>
      <c r="AG481" t="s">
        <v>3452</v>
      </c>
      <c r="AH481" t="s">
        <v>3449</v>
      </c>
      <c r="AI481" t="s">
        <v>27</v>
      </c>
      <c r="AJ481" t="s">
        <v>28</v>
      </c>
    </row>
    <row r="482" spans="1:36">
      <c r="A482" t="s">
        <v>3445</v>
      </c>
      <c r="B482" t="s">
        <v>3446</v>
      </c>
      <c r="C482">
        <v>47673</v>
      </c>
      <c r="D482">
        <v>50019</v>
      </c>
      <c r="E482">
        <v>-1</v>
      </c>
      <c r="F482" t="s">
        <v>4299</v>
      </c>
      <c r="G482" t="s">
        <v>3447</v>
      </c>
      <c r="H482" t="s">
        <v>3448</v>
      </c>
      <c r="I482" t="s">
        <v>186</v>
      </c>
      <c r="J482">
        <v>333</v>
      </c>
      <c r="K482">
        <v>65</v>
      </c>
      <c r="L482">
        <v>68</v>
      </c>
      <c r="M482" s="6">
        <v>-0.28154713646185298</v>
      </c>
      <c r="N482" s="4">
        <f t="shared" si="125"/>
        <v>0</v>
      </c>
      <c r="O482" s="4">
        <f t="shared" si="133"/>
        <v>0</v>
      </c>
      <c r="P482" s="4">
        <f t="shared" si="134"/>
        <v>0</v>
      </c>
      <c r="Q482" s="4">
        <f t="shared" si="132"/>
        <v>0</v>
      </c>
      <c r="R482" s="4">
        <f t="shared" si="118"/>
        <v>0</v>
      </c>
      <c r="S482" s="4">
        <f t="shared" si="131"/>
        <v>0</v>
      </c>
      <c r="T482" s="4">
        <f t="shared" si="130"/>
        <v>0</v>
      </c>
      <c r="U482" s="4">
        <f t="shared" si="128"/>
        <v>0</v>
      </c>
      <c r="V482" s="4">
        <f t="shared" si="119"/>
        <v>0</v>
      </c>
      <c r="W482" s="4">
        <f t="shared" si="127"/>
        <v>1</v>
      </c>
      <c r="X482" s="4">
        <f t="shared" si="126"/>
        <v>1</v>
      </c>
      <c r="Y482" s="7">
        <v>2.7126281397437002E-6</v>
      </c>
      <c r="Z482">
        <v>1314</v>
      </c>
      <c r="AA482" t="s">
        <v>3453</v>
      </c>
      <c r="AB482" t="s">
        <v>3454</v>
      </c>
      <c r="AC482">
        <v>48629</v>
      </c>
      <c r="AD482">
        <v>49942</v>
      </c>
      <c r="AE482">
        <v>1</v>
      </c>
      <c r="AF482" t="s">
        <v>3455</v>
      </c>
      <c r="AG482" t="s">
        <v>3456</v>
      </c>
      <c r="AH482" t="s">
        <v>3453</v>
      </c>
      <c r="AI482" t="s">
        <v>784</v>
      </c>
      <c r="AJ482" t="s">
        <v>3457</v>
      </c>
    </row>
    <row r="483" spans="1:36">
      <c r="A483" t="s">
        <v>3458</v>
      </c>
      <c r="B483" t="s">
        <v>3459</v>
      </c>
      <c r="C483">
        <v>2679011</v>
      </c>
      <c r="D483">
        <v>2679382</v>
      </c>
      <c r="E483">
        <v>1</v>
      </c>
      <c r="F483" t="s">
        <v>356</v>
      </c>
      <c r="G483" t="s">
        <v>3460</v>
      </c>
      <c r="H483" t="s">
        <v>3461</v>
      </c>
      <c r="I483" t="s">
        <v>69</v>
      </c>
      <c r="J483">
        <v>334</v>
      </c>
      <c r="K483">
        <v>3707</v>
      </c>
      <c r="L483">
        <v>3708</v>
      </c>
      <c r="M483" s="6">
        <v>-0.170707368814771</v>
      </c>
      <c r="N483" s="4">
        <f t="shared" si="125"/>
        <v>0</v>
      </c>
      <c r="O483" s="4">
        <v>1</v>
      </c>
      <c r="P483" s="4">
        <f t="shared" si="134"/>
        <v>0</v>
      </c>
      <c r="Q483" s="4">
        <f t="shared" si="132"/>
        <v>0</v>
      </c>
      <c r="R483" s="4">
        <f t="shared" si="118"/>
        <v>0</v>
      </c>
      <c r="S483" s="4">
        <f t="shared" si="131"/>
        <v>0</v>
      </c>
      <c r="T483" s="4">
        <f t="shared" si="130"/>
        <v>0</v>
      </c>
      <c r="U483" s="4">
        <f t="shared" si="128"/>
        <v>0</v>
      </c>
      <c r="V483" s="4">
        <f t="shared" si="119"/>
        <v>0</v>
      </c>
      <c r="W483" s="4">
        <f t="shared" si="127"/>
        <v>0</v>
      </c>
      <c r="X483" s="4">
        <f t="shared" si="126"/>
        <v>1</v>
      </c>
      <c r="Y483" s="6">
        <v>4.9942168364728E-3</v>
      </c>
      <c r="Z483">
        <v>241</v>
      </c>
      <c r="AA483" t="s">
        <v>3462</v>
      </c>
      <c r="AB483" t="s">
        <v>3463</v>
      </c>
      <c r="AC483">
        <v>2679142</v>
      </c>
      <c r="AD483">
        <v>2679585</v>
      </c>
      <c r="AE483">
        <v>-1</v>
      </c>
      <c r="AF483" t="s">
        <v>3464</v>
      </c>
      <c r="AG483" t="s">
        <v>3465</v>
      </c>
      <c r="AH483" t="s">
        <v>3462</v>
      </c>
      <c r="AI483" t="s">
        <v>38</v>
      </c>
      <c r="AJ483" t="s">
        <v>419</v>
      </c>
    </row>
    <row r="484" spans="1:36">
      <c r="A484" t="s">
        <v>3466</v>
      </c>
      <c r="B484" t="s">
        <v>3467</v>
      </c>
      <c r="C484">
        <v>3386852</v>
      </c>
      <c r="D484">
        <v>3387780</v>
      </c>
      <c r="E484">
        <v>-1</v>
      </c>
      <c r="F484" t="s">
        <v>4293</v>
      </c>
      <c r="G484" t="s">
        <v>3468</v>
      </c>
      <c r="H484" t="s">
        <v>3469</v>
      </c>
      <c r="I484" t="s">
        <v>3470</v>
      </c>
      <c r="J484">
        <v>335</v>
      </c>
      <c r="K484">
        <v>4723</v>
      </c>
      <c r="L484">
        <v>4722</v>
      </c>
      <c r="M484" s="6">
        <v>0.27217686232372901</v>
      </c>
      <c r="N484" s="6">
        <f t="shared" si="125"/>
        <v>1</v>
      </c>
      <c r="O484" s="4">
        <v>1</v>
      </c>
      <c r="P484" s="4">
        <f t="shared" si="134"/>
        <v>0</v>
      </c>
      <c r="Q484" s="4">
        <v>1</v>
      </c>
      <c r="R484" s="4">
        <v>1</v>
      </c>
      <c r="S484" s="4">
        <f t="shared" si="131"/>
        <v>0</v>
      </c>
      <c r="T484" s="4">
        <f t="shared" si="130"/>
        <v>0</v>
      </c>
      <c r="U484" s="4">
        <f t="shared" si="128"/>
        <v>0</v>
      </c>
      <c r="V484" s="4">
        <f t="shared" si="119"/>
        <v>0</v>
      </c>
      <c r="W484" s="4">
        <f t="shared" si="127"/>
        <v>0</v>
      </c>
      <c r="X484" s="4">
        <f t="shared" si="126"/>
        <v>3</v>
      </c>
      <c r="Y484" s="7">
        <v>5.9253117871955997E-6</v>
      </c>
      <c r="Z484">
        <v>902</v>
      </c>
      <c r="AA484" t="s">
        <v>2559</v>
      </c>
      <c r="AB484" t="s">
        <v>2560</v>
      </c>
      <c r="AC484">
        <v>3386398</v>
      </c>
      <c r="AD484">
        <v>3387753</v>
      </c>
      <c r="AE484">
        <v>1</v>
      </c>
      <c r="AF484" t="s">
        <v>2561</v>
      </c>
      <c r="AG484" t="s">
        <v>2562</v>
      </c>
      <c r="AH484" t="s">
        <v>2559</v>
      </c>
      <c r="AI484" t="s">
        <v>2563</v>
      </c>
      <c r="AJ484" t="s">
        <v>2564</v>
      </c>
    </row>
    <row r="485" spans="1:36">
      <c r="A485" t="s">
        <v>3471</v>
      </c>
      <c r="B485" t="s">
        <v>3472</v>
      </c>
      <c r="C485">
        <v>2488970</v>
      </c>
      <c r="D485">
        <v>2489605</v>
      </c>
      <c r="E485">
        <v>1</v>
      </c>
      <c r="F485" t="s">
        <v>356</v>
      </c>
      <c r="G485" t="s">
        <v>3473</v>
      </c>
      <c r="H485" t="s">
        <v>3474</v>
      </c>
      <c r="I485" t="s">
        <v>44</v>
      </c>
      <c r="J485">
        <v>336</v>
      </c>
      <c r="K485">
        <v>3420</v>
      </c>
      <c r="L485">
        <v>3421</v>
      </c>
      <c r="M485" s="6">
        <v>-0.16547194294810699</v>
      </c>
      <c r="N485" s="4">
        <f t="shared" si="125"/>
        <v>0</v>
      </c>
      <c r="O485" s="4">
        <f t="shared" ref="O485:O509" si="135">IF(I485="SigA",1,0)</f>
        <v>1</v>
      </c>
      <c r="P485" s="4">
        <f t="shared" si="134"/>
        <v>0</v>
      </c>
      <c r="Q485" s="4">
        <f t="shared" ref="Q485:Q516" si="136">IF(I485="SigD",1,0)</f>
        <v>0</v>
      </c>
      <c r="R485" s="4">
        <f t="shared" ref="R485:R516" si="137">IF(I485="SigH",1,0)</f>
        <v>0</v>
      </c>
      <c r="S485" s="4">
        <f t="shared" si="131"/>
        <v>0</v>
      </c>
      <c r="T485" s="4">
        <f t="shared" si="130"/>
        <v>0</v>
      </c>
      <c r="U485" s="4">
        <f t="shared" si="128"/>
        <v>0</v>
      </c>
      <c r="V485" s="4">
        <f t="shared" si="119"/>
        <v>0</v>
      </c>
      <c r="W485" s="4">
        <f t="shared" si="127"/>
        <v>0</v>
      </c>
      <c r="X485" s="4">
        <f t="shared" si="126"/>
        <v>1</v>
      </c>
      <c r="Y485" s="6">
        <v>6.5266179267693203E-3</v>
      </c>
      <c r="Z485">
        <v>71</v>
      </c>
      <c r="AA485" t="s">
        <v>3479</v>
      </c>
      <c r="AB485" t="s">
        <v>3480</v>
      </c>
      <c r="AC485">
        <v>2489535</v>
      </c>
      <c r="AD485">
        <v>2490503</v>
      </c>
      <c r="AE485">
        <v>-1</v>
      </c>
      <c r="AF485" t="s">
        <v>3481</v>
      </c>
      <c r="AG485" t="s">
        <v>3482</v>
      </c>
      <c r="AH485" t="s">
        <v>3479</v>
      </c>
      <c r="AI485" t="s">
        <v>27</v>
      </c>
      <c r="AJ485" t="s">
        <v>28</v>
      </c>
    </row>
    <row r="486" spans="1:36">
      <c r="A486" t="s">
        <v>3471</v>
      </c>
      <c r="B486" t="s">
        <v>3472</v>
      </c>
      <c r="C486">
        <v>2488970</v>
      </c>
      <c r="D486">
        <v>2489605</v>
      </c>
      <c r="E486">
        <v>1</v>
      </c>
      <c r="F486" t="s">
        <v>356</v>
      </c>
      <c r="G486" t="s">
        <v>3473</v>
      </c>
      <c r="H486" t="s">
        <v>3474</v>
      </c>
      <c r="I486" t="s">
        <v>44</v>
      </c>
      <c r="J486">
        <v>336</v>
      </c>
      <c r="K486">
        <v>3420</v>
      </c>
      <c r="L486">
        <v>3419</v>
      </c>
      <c r="M486" s="6">
        <v>-0.31126010332536502</v>
      </c>
      <c r="N486" s="4">
        <f t="shared" si="125"/>
        <v>0</v>
      </c>
      <c r="O486" s="4">
        <f t="shared" si="135"/>
        <v>1</v>
      </c>
      <c r="P486" s="4">
        <f t="shared" si="134"/>
        <v>0</v>
      </c>
      <c r="Q486" s="4">
        <f t="shared" si="136"/>
        <v>0</v>
      </c>
      <c r="R486" s="4">
        <f t="shared" si="137"/>
        <v>0</v>
      </c>
      <c r="S486" s="4">
        <f t="shared" si="131"/>
        <v>0</v>
      </c>
      <c r="T486" s="4">
        <f t="shared" si="130"/>
        <v>0</v>
      </c>
      <c r="U486" s="4">
        <f t="shared" si="128"/>
        <v>0</v>
      </c>
      <c r="V486" s="4">
        <f t="shared" si="119"/>
        <v>0</v>
      </c>
      <c r="W486" s="4">
        <f t="shared" si="127"/>
        <v>0</v>
      </c>
      <c r="X486" s="4">
        <f t="shared" si="126"/>
        <v>1</v>
      </c>
      <c r="Y486" s="7">
        <v>1.8752360309619999E-7</v>
      </c>
      <c r="Z486">
        <v>514</v>
      </c>
      <c r="AA486" t="s">
        <v>3475</v>
      </c>
      <c r="AB486" t="s">
        <v>3476</v>
      </c>
      <c r="AC486">
        <v>2488953</v>
      </c>
      <c r="AD486">
        <v>2489483</v>
      </c>
      <c r="AE486">
        <v>-1</v>
      </c>
      <c r="AF486" t="s">
        <v>3477</v>
      </c>
      <c r="AG486" t="s">
        <v>3478</v>
      </c>
      <c r="AH486" t="s">
        <v>3475</v>
      </c>
      <c r="AI486" t="s">
        <v>27</v>
      </c>
      <c r="AJ486" t="s">
        <v>28</v>
      </c>
    </row>
    <row r="487" spans="1:36">
      <c r="A487" t="s">
        <v>3483</v>
      </c>
      <c r="B487" t="s">
        <v>3484</v>
      </c>
      <c r="C487">
        <v>4185682</v>
      </c>
      <c r="D487">
        <v>4186509</v>
      </c>
      <c r="E487">
        <v>-1</v>
      </c>
      <c r="F487" t="s">
        <v>19</v>
      </c>
      <c r="G487" t="s">
        <v>3485</v>
      </c>
      <c r="H487" t="s">
        <v>3486</v>
      </c>
      <c r="I487" t="s">
        <v>44</v>
      </c>
      <c r="J487">
        <v>337</v>
      </c>
      <c r="K487">
        <v>5830</v>
      </c>
      <c r="L487">
        <v>5832</v>
      </c>
      <c r="M487" s="6">
        <v>0.51412050904654805</v>
      </c>
      <c r="N487" s="4">
        <f t="shared" si="125"/>
        <v>1</v>
      </c>
      <c r="O487" s="4">
        <f t="shared" si="135"/>
        <v>1</v>
      </c>
      <c r="P487" s="4">
        <f t="shared" si="134"/>
        <v>0</v>
      </c>
      <c r="Q487" s="4">
        <f t="shared" si="136"/>
        <v>0</v>
      </c>
      <c r="R487" s="4">
        <f t="shared" si="137"/>
        <v>0</v>
      </c>
      <c r="S487" s="4">
        <f t="shared" si="131"/>
        <v>0</v>
      </c>
      <c r="T487" s="4">
        <f t="shared" si="130"/>
        <v>0</v>
      </c>
      <c r="U487" s="4">
        <f t="shared" si="128"/>
        <v>0</v>
      </c>
      <c r="V487" s="4">
        <f t="shared" si="119"/>
        <v>0</v>
      </c>
      <c r="W487" s="4">
        <f t="shared" si="127"/>
        <v>0</v>
      </c>
      <c r="X487" s="4">
        <f t="shared" si="126"/>
        <v>1</v>
      </c>
      <c r="Y487" s="7">
        <v>1.4990355073731E-19</v>
      </c>
      <c r="Z487">
        <v>357</v>
      </c>
      <c r="AA487" t="s">
        <v>3487</v>
      </c>
      <c r="AB487" t="s">
        <v>3488</v>
      </c>
      <c r="AC487">
        <v>4186092</v>
      </c>
      <c r="AD487">
        <v>4186448</v>
      </c>
      <c r="AE487">
        <v>1</v>
      </c>
      <c r="AF487" t="s">
        <v>3489</v>
      </c>
      <c r="AG487" t="s">
        <v>3490</v>
      </c>
      <c r="AH487" t="s">
        <v>3487</v>
      </c>
      <c r="AI487" t="s">
        <v>27</v>
      </c>
      <c r="AJ487" t="s">
        <v>28</v>
      </c>
    </row>
    <row r="488" spans="1:36">
      <c r="A488" t="s">
        <v>3491</v>
      </c>
      <c r="B488" t="s">
        <v>3492</v>
      </c>
      <c r="C488">
        <v>3699152</v>
      </c>
      <c r="D488">
        <v>3701361</v>
      </c>
      <c r="E488">
        <v>1</v>
      </c>
      <c r="F488" t="s">
        <v>19</v>
      </c>
      <c r="G488" t="s">
        <v>3493</v>
      </c>
      <c r="H488" t="s">
        <v>3494</v>
      </c>
      <c r="I488" t="s">
        <v>1481</v>
      </c>
      <c r="J488">
        <v>338</v>
      </c>
      <c r="K488">
        <v>5136</v>
      </c>
      <c r="L488">
        <v>5135</v>
      </c>
      <c r="M488" s="6">
        <v>0.16194326876186901</v>
      </c>
      <c r="N488" s="4">
        <f t="shared" si="125"/>
        <v>1</v>
      </c>
      <c r="O488" s="4">
        <f t="shared" si="135"/>
        <v>0</v>
      </c>
      <c r="P488" s="4">
        <f t="shared" si="134"/>
        <v>1</v>
      </c>
      <c r="Q488" s="4">
        <f t="shared" si="136"/>
        <v>0</v>
      </c>
      <c r="R488" s="4">
        <f t="shared" si="137"/>
        <v>0</v>
      </c>
      <c r="S488" s="4">
        <f t="shared" si="131"/>
        <v>0</v>
      </c>
      <c r="T488" s="4">
        <f t="shared" si="130"/>
        <v>0</v>
      </c>
      <c r="U488" s="4">
        <f t="shared" si="128"/>
        <v>0</v>
      </c>
      <c r="V488" s="4">
        <f t="shared" si="119"/>
        <v>0</v>
      </c>
      <c r="W488" s="4">
        <f t="shared" si="127"/>
        <v>0</v>
      </c>
      <c r="X488" s="4">
        <f t="shared" si="126"/>
        <v>1</v>
      </c>
      <c r="Y488" s="6">
        <v>7.7842427529031602E-3</v>
      </c>
      <c r="Z488">
        <v>280</v>
      </c>
      <c r="AA488" t="s">
        <v>3495</v>
      </c>
      <c r="AB488" t="s">
        <v>3496</v>
      </c>
      <c r="AC488">
        <v>3698982</v>
      </c>
      <c r="AD488">
        <v>3699431</v>
      </c>
      <c r="AE488">
        <v>-1</v>
      </c>
      <c r="AF488" t="s">
        <v>3497</v>
      </c>
      <c r="AG488" t="s">
        <v>3498</v>
      </c>
      <c r="AH488" t="s">
        <v>3499</v>
      </c>
      <c r="AI488" t="s">
        <v>784</v>
      </c>
      <c r="AJ488" t="s">
        <v>3500</v>
      </c>
    </row>
    <row r="489" spans="1:36">
      <c r="A489" t="s">
        <v>3491</v>
      </c>
      <c r="B489" t="s">
        <v>3492</v>
      </c>
      <c r="C489">
        <v>3699152</v>
      </c>
      <c r="D489">
        <v>3701361</v>
      </c>
      <c r="E489">
        <v>1</v>
      </c>
      <c r="F489" t="s">
        <v>19</v>
      </c>
      <c r="G489" t="s">
        <v>3493</v>
      </c>
      <c r="H489" t="s">
        <v>3494</v>
      </c>
      <c r="I489" t="s">
        <v>1481</v>
      </c>
      <c r="J489">
        <v>338</v>
      </c>
      <c r="K489">
        <v>5136</v>
      </c>
      <c r="L489">
        <v>5137</v>
      </c>
      <c r="M489" s="6">
        <v>7.6745622610153399E-2</v>
      </c>
      <c r="N489" s="4">
        <f t="shared" si="125"/>
        <v>1</v>
      </c>
      <c r="O489" s="4">
        <f t="shared" si="135"/>
        <v>0</v>
      </c>
      <c r="P489" s="4">
        <f t="shared" si="134"/>
        <v>1</v>
      </c>
      <c r="Q489" s="4">
        <f t="shared" si="136"/>
        <v>0</v>
      </c>
      <c r="R489" s="4">
        <f t="shared" si="137"/>
        <v>0</v>
      </c>
      <c r="S489" s="4">
        <f t="shared" si="131"/>
        <v>0</v>
      </c>
      <c r="T489" s="4">
        <f t="shared" si="130"/>
        <v>0</v>
      </c>
      <c r="U489" s="4">
        <f t="shared" si="128"/>
        <v>0</v>
      </c>
      <c r="V489" s="4">
        <f t="shared" si="119"/>
        <v>0</v>
      </c>
      <c r="W489" s="4">
        <f t="shared" si="127"/>
        <v>0</v>
      </c>
      <c r="X489" s="4">
        <f t="shared" si="126"/>
        <v>1</v>
      </c>
      <c r="Y489" s="6">
        <v>0.209583523880114</v>
      </c>
      <c r="Z489">
        <v>1182</v>
      </c>
      <c r="AA489" t="s">
        <v>3501</v>
      </c>
      <c r="AB489" t="s">
        <v>3502</v>
      </c>
      <c r="AC489">
        <v>3699446</v>
      </c>
      <c r="AD489">
        <v>3700627</v>
      </c>
      <c r="AE489">
        <v>-1</v>
      </c>
      <c r="AF489" t="s">
        <v>3503</v>
      </c>
      <c r="AG489" t="s">
        <v>3504</v>
      </c>
      <c r="AH489" t="s">
        <v>3505</v>
      </c>
      <c r="AI489" t="s">
        <v>784</v>
      </c>
      <c r="AJ489" t="s">
        <v>3500</v>
      </c>
    </row>
    <row r="490" spans="1:36">
      <c r="A490" t="s">
        <v>3506</v>
      </c>
      <c r="B490" t="s">
        <v>3507</v>
      </c>
      <c r="C490">
        <v>604577</v>
      </c>
      <c r="D490">
        <v>605269</v>
      </c>
      <c r="E490">
        <v>1</v>
      </c>
      <c r="F490" t="s">
        <v>4293</v>
      </c>
      <c r="G490" t="s">
        <v>3508</v>
      </c>
      <c r="H490" t="s">
        <v>3509</v>
      </c>
      <c r="I490" t="s">
        <v>44</v>
      </c>
      <c r="J490">
        <v>339</v>
      </c>
      <c r="K490">
        <v>778</v>
      </c>
      <c r="L490">
        <v>779</v>
      </c>
      <c r="M490" s="6">
        <v>-7.1224465259194999E-2</v>
      </c>
      <c r="N490" s="4">
        <f t="shared" si="125"/>
        <v>0</v>
      </c>
      <c r="O490" s="4">
        <f t="shared" si="135"/>
        <v>1</v>
      </c>
      <c r="P490" s="4">
        <f t="shared" si="134"/>
        <v>0</v>
      </c>
      <c r="Q490" s="4">
        <f t="shared" si="136"/>
        <v>0</v>
      </c>
      <c r="R490" s="4">
        <f t="shared" si="137"/>
        <v>0</v>
      </c>
      <c r="S490" s="4">
        <f t="shared" si="131"/>
        <v>0</v>
      </c>
      <c r="T490" s="4">
        <f t="shared" si="130"/>
        <v>0</v>
      </c>
      <c r="U490" s="4">
        <f t="shared" si="128"/>
        <v>0</v>
      </c>
      <c r="V490" s="4">
        <f t="shared" si="119"/>
        <v>0</v>
      </c>
      <c r="W490" s="4">
        <f t="shared" si="127"/>
        <v>0</v>
      </c>
      <c r="X490" s="4">
        <f t="shared" si="126"/>
        <v>1</v>
      </c>
      <c r="Y490" s="6">
        <v>0.244340018853095</v>
      </c>
      <c r="Z490">
        <v>534</v>
      </c>
      <c r="AA490" t="s">
        <v>3510</v>
      </c>
      <c r="AB490" t="s">
        <v>3511</v>
      </c>
      <c r="AC490">
        <v>604736</v>
      </c>
      <c r="AD490">
        <v>606379</v>
      </c>
      <c r="AE490">
        <v>-1</v>
      </c>
      <c r="AF490" t="s">
        <v>3512</v>
      </c>
      <c r="AG490" t="s">
        <v>3513</v>
      </c>
      <c r="AH490" t="s">
        <v>3510</v>
      </c>
      <c r="AI490" t="s">
        <v>1362</v>
      </c>
      <c r="AJ490" t="s">
        <v>3514</v>
      </c>
    </row>
    <row r="491" spans="1:36">
      <c r="A491" t="s">
        <v>3515</v>
      </c>
      <c r="B491" t="s">
        <v>3516</v>
      </c>
      <c r="C491">
        <v>783392</v>
      </c>
      <c r="D491">
        <v>785083</v>
      </c>
      <c r="E491">
        <v>-1</v>
      </c>
      <c r="F491" t="s">
        <v>356</v>
      </c>
      <c r="G491" t="s">
        <v>3517</v>
      </c>
      <c r="H491" t="s">
        <v>3518</v>
      </c>
      <c r="I491" t="s">
        <v>44</v>
      </c>
      <c r="J491">
        <v>340</v>
      </c>
      <c r="K491">
        <v>1002</v>
      </c>
      <c r="L491">
        <v>1001</v>
      </c>
      <c r="M491" s="6">
        <v>-0.203930778236845</v>
      </c>
      <c r="N491" s="4">
        <f t="shared" si="125"/>
        <v>0</v>
      </c>
      <c r="O491" s="4">
        <f t="shared" si="135"/>
        <v>1</v>
      </c>
      <c r="P491" s="4">
        <f t="shared" si="134"/>
        <v>0</v>
      </c>
      <c r="Q491" s="4">
        <f t="shared" si="136"/>
        <v>0</v>
      </c>
      <c r="R491" s="4">
        <f t="shared" si="137"/>
        <v>0</v>
      </c>
      <c r="S491" s="4">
        <f t="shared" si="131"/>
        <v>0</v>
      </c>
      <c r="T491" s="4">
        <f t="shared" si="130"/>
        <v>0</v>
      </c>
      <c r="U491" s="4">
        <f t="shared" si="128"/>
        <v>0</v>
      </c>
      <c r="V491" s="4">
        <f t="shared" si="119"/>
        <v>0</v>
      </c>
      <c r="W491" s="4">
        <f t="shared" si="127"/>
        <v>0</v>
      </c>
      <c r="X491" s="4">
        <f t="shared" si="126"/>
        <v>1</v>
      </c>
      <c r="Y491" s="6">
        <v>7.6664698911064902E-4</v>
      </c>
      <c r="Z491">
        <v>907</v>
      </c>
      <c r="AA491" t="s">
        <v>3519</v>
      </c>
      <c r="AB491" t="s">
        <v>3520</v>
      </c>
      <c r="AC491">
        <v>782958</v>
      </c>
      <c r="AD491">
        <v>784298</v>
      </c>
      <c r="AE491">
        <v>1</v>
      </c>
      <c r="AF491" t="s">
        <v>3521</v>
      </c>
      <c r="AG491" t="s">
        <v>3522</v>
      </c>
      <c r="AH491" t="s">
        <v>3519</v>
      </c>
      <c r="AI491" t="s">
        <v>268</v>
      </c>
      <c r="AJ491" t="s">
        <v>269</v>
      </c>
    </row>
    <row r="492" spans="1:36">
      <c r="A492" t="s">
        <v>3515</v>
      </c>
      <c r="B492" t="s">
        <v>3516</v>
      </c>
      <c r="C492">
        <v>783392</v>
      </c>
      <c r="D492">
        <v>785083</v>
      </c>
      <c r="E492">
        <v>-1</v>
      </c>
      <c r="F492" t="s">
        <v>356</v>
      </c>
      <c r="G492" t="s">
        <v>3517</v>
      </c>
      <c r="H492" t="s">
        <v>3518</v>
      </c>
      <c r="I492" t="s">
        <v>44</v>
      </c>
      <c r="J492">
        <v>340</v>
      </c>
      <c r="K492">
        <v>1002</v>
      </c>
      <c r="L492">
        <v>1004</v>
      </c>
      <c r="M492" s="6">
        <v>-0.25986434675098202</v>
      </c>
      <c r="N492" s="4">
        <f t="shared" si="125"/>
        <v>0</v>
      </c>
      <c r="O492" s="4">
        <f t="shared" si="135"/>
        <v>1</v>
      </c>
      <c r="P492" s="4">
        <f t="shared" si="134"/>
        <v>0</v>
      </c>
      <c r="Q492" s="4">
        <f t="shared" si="136"/>
        <v>0</v>
      </c>
      <c r="R492" s="4">
        <f t="shared" si="137"/>
        <v>0</v>
      </c>
      <c r="S492" s="4">
        <f t="shared" si="131"/>
        <v>0</v>
      </c>
      <c r="T492" s="4">
        <f t="shared" ref="T492:T523" si="138">IF(I492="SigEF",1,0)</f>
        <v>0</v>
      </c>
      <c r="U492" s="4">
        <f t="shared" si="128"/>
        <v>0</v>
      </c>
      <c r="V492" s="4">
        <f t="shared" ref="V492:V555" si="139">IF(I492="SigK",1,0)</f>
        <v>0</v>
      </c>
      <c r="W492" s="4">
        <f t="shared" si="127"/>
        <v>0</v>
      </c>
      <c r="X492" s="4">
        <f t="shared" si="126"/>
        <v>1</v>
      </c>
      <c r="Y492" s="7">
        <v>1.58427748604624E-5</v>
      </c>
      <c r="Z492">
        <v>696</v>
      </c>
      <c r="AA492" t="s">
        <v>3523</v>
      </c>
      <c r="AB492" t="s">
        <v>3524</v>
      </c>
      <c r="AC492">
        <v>784381</v>
      </c>
      <c r="AD492">
        <v>785076</v>
      </c>
      <c r="AE492">
        <v>1</v>
      </c>
      <c r="AF492" t="s">
        <v>3525</v>
      </c>
      <c r="AG492" t="s">
        <v>3526</v>
      </c>
      <c r="AH492" t="s">
        <v>3523</v>
      </c>
      <c r="AI492" t="s">
        <v>27</v>
      </c>
      <c r="AJ492" t="s">
        <v>28</v>
      </c>
    </row>
    <row r="493" spans="1:36">
      <c r="A493" t="s">
        <v>3527</v>
      </c>
      <c r="B493" t="s">
        <v>3528</v>
      </c>
      <c r="C493">
        <v>3809980</v>
      </c>
      <c r="D493">
        <v>3810619</v>
      </c>
      <c r="E493">
        <v>-1</v>
      </c>
      <c r="F493" t="s">
        <v>19</v>
      </c>
      <c r="G493" t="s">
        <v>3529</v>
      </c>
      <c r="H493" t="s">
        <v>3530</v>
      </c>
      <c r="I493" t="s">
        <v>44</v>
      </c>
      <c r="J493">
        <v>341</v>
      </c>
      <c r="K493">
        <v>5321</v>
      </c>
      <c r="L493">
        <v>5322</v>
      </c>
      <c r="M493" s="6">
        <v>0.58536525532649697</v>
      </c>
      <c r="N493" s="4">
        <f t="shared" si="125"/>
        <v>1</v>
      </c>
      <c r="O493" s="4">
        <f t="shared" si="135"/>
        <v>1</v>
      </c>
      <c r="P493" s="4">
        <f t="shared" si="134"/>
        <v>0</v>
      </c>
      <c r="Q493" s="4">
        <f t="shared" si="136"/>
        <v>0</v>
      </c>
      <c r="R493" s="4">
        <f t="shared" si="137"/>
        <v>0</v>
      </c>
      <c r="S493" s="4">
        <f t="shared" si="131"/>
        <v>0</v>
      </c>
      <c r="T493" s="4">
        <f t="shared" si="138"/>
        <v>0</v>
      </c>
      <c r="U493" s="4">
        <f t="shared" si="128"/>
        <v>0</v>
      </c>
      <c r="V493" s="4">
        <f t="shared" si="139"/>
        <v>0</v>
      </c>
      <c r="W493" s="4">
        <f t="shared" si="127"/>
        <v>0</v>
      </c>
      <c r="X493" s="4">
        <f t="shared" si="126"/>
        <v>1</v>
      </c>
      <c r="Y493" s="7">
        <v>3.9214140519335003E-26</v>
      </c>
      <c r="Z493">
        <v>522</v>
      </c>
      <c r="AA493" t="s">
        <v>3531</v>
      </c>
      <c r="AB493" t="s">
        <v>3532</v>
      </c>
      <c r="AC493">
        <v>3810090</v>
      </c>
      <c r="AD493">
        <v>3810611</v>
      </c>
      <c r="AE493">
        <v>1</v>
      </c>
      <c r="AF493" t="s">
        <v>3533</v>
      </c>
      <c r="AG493" t="s">
        <v>3534</v>
      </c>
      <c r="AH493" t="s">
        <v>3531</v>
      </c>
      <c r="AI493" t="s">
        <v>27</v>
      </c>
      <c r="AJ493" t="s">
        <v>28</v>
      </c>
    </row>
    <row r="494" spans="1:36">
      <c r="A494" t="s">
        <v>3535</v>
      </c>
      <c r="B494" t="s">
        <v>3536</v>
      </c>
      <c r="C494">
        <v>3055193</v>
      </c>
      <c r="D494">
        <v>3055921</v>
      </c>
      <c r="E494">
        <v>1</v>
      </c>
      <c r="F494" t="s">
        <v>4293</v>
      </c>
      <c r="G494" t="s">
        <v>3537</v>
      </c>
      <c r="H494" t="s">
        <v>3538</v>
      </c>
      <c r="I494" t="s">
        <v>44</v>
      </c>
      <c r="J494">
        <v>342</v>
      </c>
      <c r="K494">
        <v>4269</v>
      </c>
      <c r="L494">
        <v>4270</v>
      </c>
      <c r="M494" s="6">
        <v>0.35418735783791</v>
      </c>
      <c r="N494" s="6">
        <f t="shared" si="125"/>
        <v>1</v>
      </c>
      <c r="O494" s="4">
        <f t="shared" si="135"/>
        <v>1</v>
      </c>
      <c r="P494" s="4">
        <f t="shared" si="134"/>
        <v>0</v>
      </c>
      <c r="Q494" s="4">
        <f t="shared" si="136"/>
        <v>0</v>
      </c>
      <c r="R494" s="4">
        <f t="shared" si="137"/>
        <v>0</v>
      </c>
      <c r="S494" s="4">
        <f t="shared" ref="S494:S509" si="140">IF(I494="SigL",1,0)</f>
        <v>0</v>
      </c>
      <c r="T494" s="4">
        <f t="shared" si="138"/>
        <v>0</v>
      </c>
      <c r="U494" s="4">
        <f t="shared" si="128"/>
        <v>0</v>
      </c>
      <c r="V494" s="4">
        <f t="shared" si="139"/>
        <v>0</v>
      </c>
      <c r="W494" s="4">
        <f t="shared" si="127"/>
        <v>0</v>
      </c>
      <c r="X494" s="4">
        <f t="shared" si="126"/>
        <v>1</v>
      </c>
      <c r="Y494" s="7">
        <v>2.2739038470133901E-9</v>
      </c>
      <c r="Z494">
        <v>675</v>
      </c>
      <c r="AA494" t="s">
        <v>3539</v>
      </c>
      <c r="AB494" t="s">
        <v>3540</v>
      </c>
      <c r="AC494">
        <v>3055247</v>
      </c>
      <c r="AD494">
        <v>3056320</v>
      </c>
      <c r="AE494">
        <v>-1</v>
      </c>
      <c r="AF494" t="s">
        <v>3541</v>
      </c>
      <c r="AG494" t="s">
        <v>3542</v>
      </c>
      <c r="AH494" t="s">
        <v>3539</v>
      </c>
      <c r="AI494" t="s">
        <v>665</v>
      </c>
      <c r="AJ494" t="s">
        <v>666</v>
      </c>
    </row>
    <row r="495" spans="1:36">
      <c r="A495" t="s">
        <v>3543</v>
      </c>
      <c r="B495" t="s">
        <v>3544</v>
      </c>
      <c r="C495">
        <v>3608843</v>
      </c>
      <c r="D495">
        <v>3609333</v>
      </c>
      <c r="E495">
        <v>-1</v>
      </c>
      <c r="F495" t="s">
        <v>19</v>
      </c>
      <c r="G495" t="s">
        <v>3545</v>
      </c>
      <c r="H495" t="s">
        <v>3546</v>
      </c>
      <c r="I495" t="s">
        <v>44</v>
      </c>
      <c r="J495">
        <v>343</v>
      </c>
      <c r="K495">
        <v>5012</v>
      </c>
      <c r="L495">
        <v>5013</v>
      </c>
      <c r="M495" s="6">
        <v>0.37678416921083902</v>
      </c>
      <c r="N495" s="4">
        <f t="shared" si="125"/>
        <v>1</v>
      </c>
      <c r="O495" s="4">
        <f t="shared" si="135"/>
        <v>1</v>
      </c>
      <c r="P495" s="4">
        <f t="shared" si="134"/>
        <v>0</v>
      </c>
      <c r="Q495" s="4">
        <f t="shared" si="136"/>
        <v>0</v>
      </c>
      <c r="R495" s="4">
        <f t="shared" si="137"/>
        <v>0</v>
      </c>
      <c r="S495" s="4">
        <f t="shared" si="140"/>
        <v>0</v>
      </c>
      <c r="T495" s="4">
        <f t="shared" si="138"/>
        <v>0</v>
      </c>
      <c r="U495" s="4">
        <f t="shared" si="128"/>
        <v>0</v>
      </c>
      <c r="V495" s="4">
        <f t="shared" si="139"/>
        <v>0</v>
      </c>
      <c r="W495" s="4">
        <f t="shared" si="127"/>
        <v>0</v>
      </c>
      <c r="X495" s="4">
        <f t="shared" si="126"/>
        <v>1</v>
      </c>
      <c r="Y495" s="7">
        <v>1.6817002272279401E-10</v>
      </c>
      <c r="Z495">
        <v>231</v>
      </c>
      <c r="AA495" t="s">
        <v>3547</v>
      </c>
      <c r="AB495" t="s">
        <v>3548</v>
      </c>
      <c r="AC495">
        <v>3608991</v>
      </c>
      <c r="AD495">
        <v>3609221</v>
      </c>
      <c r="AE495">
        <v>1</v>
      </c>
      <c r="AF495" t="s">
        <v>3549</v>
      </c>
      <c r="AG495" t="s">
        <v>3550</v>
      </c>
      <c r="AH495" t="s">
        <v>3547</v>
      </c>
      <c r="AI495" t="s">
        <v>27</v>
      </c>
      <c r="AJ495" t="s">
        <v>28</v>
      </c>
    </row>
    <row r="496" spans="1:36">
      <c r="A496" t="s">
        <v>3551</v>
      </c>
      <c r="B496" t="s">
        <v>3552</v>
      </c>
      <c r="C496">
        <v>3236475</v>
      </c>
      <c r="D496">
        <v>3237156</v>
      </c>
      <c r="E496">
        <v>1</v>
      </c>
      <c r="F496" t="s">
        <v>19</v>
      </c>
      <c r="G496" t="s">
        <v>3553</v>
      </c>
      <c r="H496" t="s">
        <v>3554</v>
      </c>
      <c r="I496" t="s">
        <v>44</v>
      </c>
      <c r="J496">
        <v>344</v>
      </c>
      <c r="K496">
        <v>4504</v>
      </c>
      <c r="L496">
        <v>4503</v>
      </c>
      <c r="M496" s="6">
        <v>0.32488342936044701</v>
      </c>
      <c r="N496" s="4">
        <f t="shared" si="125"/>
        <v>1</v>
      </c>
      <c r="O496" s="4">
        <f t="shared" si="135"/>
        <v>1</v>
      </c>
      <c r="P496" s="4">
        <f t="shared" si="134"/>
        <v>0</v>
      </c>
      <c r="Q496" s="4">
        <f t="shared" si="136"/>
        <v>0</v>
      </c>
      <c r="R496" s="4">
        <f t="shared" si="137"/>
        <v>0</v>
      </c>
      <c r="S496" s="4">
        <f t="shared" si="140"/>
        <v>0</v>
      </c>
      <c r="T496" s="4">
        <f t="shared" si="138"/>
        <v>0</v>
      </c>
      <c r="U496" s="4">
        <f t="shared" si="128"/>
        <v>0</v>
      </c>
      <c r="V496" s="4">
        <f t="shared" si="139"/>
        <v>0</v>
      </c>
      <c r="W496" s="4">
        <f t="shared" si="127"/>
        <v>0</v>
      </c>
      <c r="X496" s="4">
        <f t="shared" si="126"/>
        <v>1</v>
      </c>
      <c r="Y496" s="7">
        <v>4.9726277056980797E-8</v>
      </c>
      <c r="Z496">
        <v>505</v>
      </c>
      <c r="AA496" t="s">
        <v>3555</v>
      </c>
      <c r="AB496" t="s">
        <v>3556</v>
      </c>
      <c r="AC496">
        <v>3236422</v>
      </c>
      <c r="AD496">
        <v>3236979</v>
      </c>
      <c r="AE496">
        <v>-1</v>
      </c>
      <c r="AF496" t="s">
        <v>3557</v>
      </c>
      <c r="AG496" t="s">
        <v>3558</v>
      </c>
      <c r="AH496" t="s">
        <v>3555</v>
      </c>
      <c r="AI496" t="s">
        <v>27</v>
      </c>
      <c r="AJ496" t="s">
        <v>28</v>
      </c>
    </row>
    <row r="497" spans="1:36">
      <c r="A497" t="s">
        <v>3559</v>
      </c>
      <c r="B497" t="s">
        <v>3560</v>
      </c>
      <c r="C497">
        <v>1160756</v>
      </c>
      <c r="D497">
        <v>1162206</v>
      </c>
      <c r="E497">
        <v>1</v>
      </c>
      <c r="F497" t="s">
        <v>105</v>
      </c>
      <c r="G497" t="s">
        <v>3561</v>
      </c>
      <c r="H497" t="s">
        <v>3562</v>
      </c>
      <c r="J497">
        <v>345</v>
      </c>
      <c r="K497">
        <v>1515</v>
      </c>
      <c r="L497">
        <v>1516</v>
      </c>
      <c r="M497" s="6">
        <v>0.19511630802652</v>
      </c>
      <c r="N497" s="4">
        <f t="shared" si="125"/>
        <v>1</v>
      </c>
      <c r="O497" s="4">
        <f t="shared" si="135"/>
        <v>0</v>
      </c>
      <c r="P497" s="4">
        <f t="shared" si="134"/>
        <v>0</v>
      </c>
      <c r="Q497" s="4">
        <f t="shared" si="136"/>
        <v>0</v>
      </c>
      <c r="R497" s="4">
        <f t="shared" si="137"/>
        <v>0</v>
      </c>
      <c r="S497" s="4">
        <f t="shared" si="140"/>
        <v>0</v>
      </c>
      <c r="T497" s="4">
        <f t="shared" si="138"/>
        <v>0</v>
      </c>
      <c r="U497" s="4">
        <f t="shared" si="128"/>
        <v>0</v>
      </c>
      <c r="V497" s="4">
        <f t="shared" si="139"/>
        <v>0</v>
      </c>
      <c r="W497" s="4">
        <f t="shared" si="127"/>
        <v>0</v>
      </c>
      <c r="X497" s="4">
        <f t="shared" si="126"/>
        <v>0</v>
      </c>
      <c r="Y497" s="6">
        <v>1.29895666701357E-3</v>
      </c>
      <c r="Z497">
        <v>1368</v>
      </c>
      <c r="AA497" t="s">
        <v>3563</v>
      </c>
      <c r="AB497" t="s">
        <v>3564</v>
      </c>
      <c r="AC497">
        <v>1160776</v>
      </c>
      <c r="AD497">
        <v>1162143</v>
      </c>
      <c r="AE497">
        <v>-1</v>
      </c>
      <c r="AF497" t="s">
        <v>3565</v>
      </c>
      <c r="AG497" t="s">
        <v>3566</v>
      </c>
      <c r="AH497" t="s">
        <v>3563</v>
      </c>
      <c r="AI497" t="s">
        <v>27</v>
      </c>
      <c r="AJ497" t="s">
        <v>28</v>
      </c>
    </row>
    <row r="498" spans="1:36">
      <c r="A498" t="s">
        <v>3567</v>
      </c>
      <c r="B498" t="s">
        <v>3568</v>
      </c>
      <c r="C498">
        <v>3031525</v>
      </c>
      <c r="D498">
        <v>3032084</v>
      </c>
      <c r="E498">
        <v>-1</v>
      </c>
      <c r="F498" t="s">
        <v>19</v>
      </c>
      <c r="G498" t="s">
        <v>3569</v>
      </c>
      <c r="H498" t="s">
        <v>3570</v>
      </c>
      <c r="I498" t="s">
        <v>44</v>
      </c>
      <c r="J498">
        <v>346</v>
      </c>
      <c r="K498">
        <v>4228</v>
      </c>
      <c r="L498">
        <v>4229</v>
      </c>
      <c r="M498" s="6">
        <v>0.37018688255337001</v>
      </c>
      <c r="N498" s="4">
        <f t="shared" si="125"/>
        <v>1</v>
      </c>
      <c r="O498" s="4">
        <f t="shared" si="135"/>
        <v>1</v>
      </c>
      <c r="P498" s="4">
        <f t="shared" si="134"/>
        <v>0</v>
      </c>
      <c r="Q498" s="4">
        <f t="shared" si="136"/>
        <v>0</v>
      </c>
      <c r="R498" s="4">
        <f t="shared" si="137"/>
        <v>0</v>
      </c>
      <c r="S498" s="4">
        <f t="shared" si="140"/>
        <v>0</v>
      </c>
      <c r="T498" s="4">
        <f t="shared" si="138"/>
        <v>0</v>
      </c>
      <c r="U498" s="4">
        <f t="shared" si="128"/>
        <v>0</v>
      </c>
      <c r="V498" s="4">
        <f t="shared" si="139"/>
        <v>0</v>
      </c>
      <c r="W498" s="4">
        <f t="shared" si="127"/>
        <v>0</v>
      </c>
      <c r="X498" s="4">
        <f t="shared" si="126"/>
        <v>1</v>
      </c>
      <c r="Y498" s="7">
        <v>3.6735679664507602E-10</v>
      </c>
      <c r="Z498">
        <v>471</v>
      </c>
      <c r="AA498" t="s">
        <v>564</v>
      </c>
      <c r="AB498" t="s">
        <v>565</v>
      </c>
      <c r="AC498">
        <v>3031614</v>
      </c>
      <c r="AD498">
        <v>3032420</v>
      </c>
      <c r="AE498">
        <v>1</v>
      </c>
      <c r="AF498" t="s">
        <v>566</v>
      </c>
      <c r="AG498" t="s">
        <v>567</v>
      </c>
      <c r="AH498" t="s">
        <v>564</v>
      </c>
      <c r="AI498" t="s">
        <v>568</v>
      </c>
      <c r="AJ498" t="s">
        <v>569</v>
      </c>
    </row>
    <row r="499" spans="1:36">
      <c r="A499" t="s">
        <v>3571</v>
      </c>
      <c r="B499" t="s">
        <v>3572</v>
      </c>
      <c r="C499">
        <v>2034573</v>
      </c>
      <c r="D499">
        <v>2037062</v>
      </c>
      <c r="E499">
        <v>-1</v>
      </c>
      <c r="F499" t="s">
        <v>105</v>
      </c>
      <c r="G499" t="s">
        <v>3573</v>
      </c>
      <c r="H499" t="s">
        <v>3574</v>
      </c>
      <c r="I499" t="s">
        <v>44</v>
      </c>
      <c r="J499">
        <v>347</v>
      </c>
      <c r="K499">
        <v>2655</v>
      </c>
      <c r="L499">
        <v>2656</v>
      </c>
      <c r="M499" s="6">
        <v>0.19898265589133701</v>
      </c>
      <c r="N499" s="4">
        <f t="shared" si="125"/>
        <v>1</v>
      </c>
      <c r="O499" s="4">
        <f t="shared" si="135"/>
        <v>1</v>
      </c>
      <c r="P499" s="4">
        <f t="shared" si="134"/>
        <v>0</v>
      </c>
      <c r="Q499" s="4">
        <f t="shared" si="136"/>
        <v>0</v>
      </c>
      <c r="R499" s="4">
        <f t="shared" si="137"/>
        <v>0</v>
      </c>
      <c r="S499" s="4">
        <f t="shared" si="140"/>
        <v>0</v>
      </c>
      <c r="T499" s="4">
        <f t="shared" si="138"/>
        <v>0</v>
      </c>
      <c r="U499" s="4">
        <f t="shared" si="128"/>
        <v>0</v>
      </c>
      <c r="V499" s="4">
        <f t="shared" si="139"/>
        <v>0</v>
      </c>
      <c r="W499" s="4">
        <f t="shared" si="127"/>
        <v>0</v>
      </c>
      <c r="X499" s="4">
        <f t="shared" si="126"/>
        <v>1</v>
      </c>
      <c r="Y499" s="6">
        <v>1.03354212677704E-3</v>
      </c>
      <c r="Z499">
        <v>1038</v>
      </c>
      <c r="AA499" t="s">
        <v>3575</v>
      </c>
      <c r="AB499" t="s">
        <v>3576</v>
      </c>
      <c r="AC499">
        <v>2034745</v>
      </c>
      <c r="AD499">
        <v>2035782</v>
      </c>
      <c r="AE499">
        <v>1</v>
      </c>
      <c r="AF499" t="s">
        <v>3577</v>
      </c>
      <c r="AG499" t="s">
        <v>3578</v>
      </c>
      <c r="AH499" t="s">
        <v>3575</v>
      </c>
      <c r="AI499" t="s">
        <v>665</v>
      </c>
      <c r="AJ499" t="s">
        <v>666</v>
      </c>
    </row>
    <row r="500" spans="1:36">
      <c r="A500" t="s">
        <v>3571</v>
      </c>
      <c r="B500" t="s">
        <v>3572</v>
      </c>
      <c r="C500">
        <v>2034573</v>
      </c>
      <c r="D500">
        <v>2037062</v>
      </c>
      <c r="E500">
        <v>-1</v>
      </c>
      <c r="F500" t="s">
        <v>105</v>
      </c>
      <c r="G500" t="s">
        <v>3573</v>
      </c>
      <c r="H500" t="s">
        <v>3574</v>
      </c>
      <c r="I500" t="s">
        <v>44</v>
      </c>
      <c r="J500">
        <v>347</v>
      </c>
      <c r="K500">
        <v>2655</v>
      </c>
      <c r="L500">
        <v>2657</v>
      </c>
      <c r="M500" s="6">
        <v>-0.26112289292421398</v>
      </c>
      <c r="N500" s="4">
        <f t="shared" si="125"/>
        <v>0</v>
      </c>
      <c r="O500" s="4">
        <f t="shared" si="135"/>
        <v>1</v>
      </c>
      <c r="P500" s="4">
        <f t="shared" si="134"/>
        <v>0</v>
      </c>
      <c r="Q500" s="4">
        <f t="shared" si="136"/>
        <v>0</v>
      </c>
      <c r="R500" s="4">
        <f t="shared" si="137"/>
        <v>0</v>
      </c>
      <c r="S500" s="4">
        <f t="shared" si="140"/>
        <v>0</v>
      </c>
      <c r="T500" s="4">
        <f t="shared" si="138"/>
        <v>0</v>
      </c>
      <c r="U500" s="4">
        <f t="shared" si="128"/>
        <v>0</v>
      </c>
      <c r="V500" s="4">
        <f t="shared" si="139"/>
        <v>0</v>
      </c>
      <c r="W500" s="4">
        <f t="shared" si="127"/>
        <v>0</v>
      </c>
      <c r="X500" s="4">
        <f t="shared" si="126"/>
        <v>1</v>
      </c>
      <c r="Y500" s="7">
        <v>1.43594116423656E-5</v>
      </c>
      <c r="Z500">
        <v>684</v>
      </c>
      <c r="AA500" t="s">
        <v>3579</v>
      </c>
      <c r="AB500" t="s">
        <v>3580</v>
      </c>
      <c r="AC500">
        <v>2036039</v>
      </c>
      <c r="AD500">
        <v>2036722</v>
      </c>
      <c r="AE500">
        <v>1</v>
      </c>
      <c r="AF500" t="s">
        <v>3581</v>
      </c>
      <c r="AG500" t="s">
        <v>3582</v>
      </c>
      <c r="AH500" t="s">
        <v>3579</v>
      </c>
      <c r="AI500" t="s">
        <v>27</v>
      </c>
      <c r="AJ500" t="s">
        <v>28</v>
      </c>
    </row>
    <row r="501" spans="1:36">
      <c r="A501" t="s">
        <v>3583</v>
      </c>
      <c r="B501" t="s">
        <v>3584</v>
      </c>
      <c r="C501">
        <v>2456890</v>
      </c>
      <c r="D501">
        <v>2457210</v>
      </c>
      <c r="E501">
        <v>-1</v>
      </c>
      <c r="F501" t="s">
        <v>105</v>
      </c>
      <c r="G501" t="s">
        <v>3585</v>
      </c>
      <c r="H501" t="s">
        <v>3586</v>
      </c>
      <c r="I501" t="s">
        <v>44</v>
      </c>
      <c r="J501">
        <v>348</v>
      </c>
      <c r="K501">
        <v>3370</v>
      </c>
      <c r="L501">
        <v>3371</v>
      </c>
      <c r="M501" s="6">
        <v>0.23077291929287899</v>
      </c>
      <c r="N501" s="4">
        <f t="shared" si="125"/>
        <v>1</v>
      </c>
      <c r="O501" s="4">
        <f t="shared" si="135"/>
        <v>1</v>
      </c>
      <c r="P501" s="4">
        <f t="shared" si="134"/>
        <v>0</v>
      </c>
      <c r="Q501" s="4">
        <f t="shared" si="136"/>
        <v>0</v>
      </c>
      <c r="R501" s="4">
        <f t="shared" si="137"/>
        <v>0</v>
      </c>
      <c r="S501" s="4">
        <f t="shared" si="140"/>
        <v>0</v>
      </c>
      <c r="T501" s="4">
        <f t="shared" si="138"/>
        <v>0</v>
      </c>
      <c r="U501" s="4">
        <f t="shared" si="128"/>
        <v>0</v>
      </c>
      <c r="V501" s="4">
        <f t="shared" si="139"/>
        <v>0</v>
      </c>
      <c r="W501" s="4">
        <f t="shared" si="127"/>
        <v>0</v>
      </c>
      <c r="X501" s="4">
        <f t="shared" si="126"/>
        <v>1</v>
      </c>
      <c r="Y501" s="6">
        <v>1.3398989200199201E-4</v>
      </c>
      <c r="Z501">
        <v>221</v>
      </c>
      <c r="AA501" t="s">
        <v>166</v>
      </c>
      <c r="AB501" t="s">
        <v>167</v>
      </c>
      <c r="AC501">
        <v>2456990</v>
      </c>
      <c r="AD501">
        <v>2457340</v>
      </c>
      <c r="AE501">
        <v>1</v>
      </c>
      <c r="AF501" t="s">
        <v>168</v>
      </c>
      <c r="AG501" t="s">
        <v>169</v>
      </c>
      <c r="AH501" t="s">
        <v>166</v>
      </c>
      <c r="AI501" t="s">
        <v>170</v>
      </c>
      <c r="AJ501" t="s">
        <v>171</v>
      </c>
    </row>
    <row r="502" spans="1:36">
      <c r="A502" t="s">
        <v>3587</v>
      </c>
      <c r="B502" t="s">
        <v>3588</v>
      </c>
      <c r="C502">
        <v>996597</v>
      </c>
      <c r="D502">
        <v>997083</v>
      </c>
      <c r="E502">
        <v>-1</v>
      </c>
      <c r="F502" t="s">
        <v>19</v>
      </c>
      <c r="G502" t="s">
        <v>3589</v>
      </c>
      <c r="H502" t="s">
        <v>3590</v>
      </c>
      <c r="I502" t="s">
        <v>44</v>
      </c>
      <c r="J502">
        <v>349</v>
      </c>
      <c r="K502">
        <v>1285</v>
      </c>
      <c r="L502">
        <v>1286</v>
      </c>
      <c r="M502" s="6">
        <v>0.69394173601478304</v>
      </c>
      <c r="N502" s="4">
        <f t="shared" si="125"/>
        <v>1</v>
      </c>
      <c r="O502" s="4">
        <f t="shared" si="135"/>
        <v>1</v>
      </c>
      <c r="P502" s="4">
        <f t="shared" si="134"/>
        <v>0</v>
      </c>
      <c r="Q502" s="4">
        <f t="shared" si="136"/>
        <v>0</v>
      </c>
      <c r="R502" s="4">
        <f t="shared" si="137"/>
        <v>0</v>
      </c>
      <c r="S502" s="4">
        <f t="shared" si="140"/>
        <v>0</v>
      </c>
      <c r="T502" s="4">
        <f t="shared" si="138"/>
        <v>0</v>
      </c>
      <c r="U502" s="4">
        <f t="shared" si="128"/>
        <v>0</v>
      </c>
      <c r="V502" s="4">
        <f t="shared" si="139"/>
        <v>0</v>
      </c>
      <c r="W502" s="4">
        <f t="shared" si="127"/>
        <v>0</v>
      </c>
      <c r="X502" s="4">
        <f t="shared" si="126"/>
        <v>1</v>
      </c>
      <c r="Y502" s="7">
        <v>5.7283274229859896E-40</v>
      </c>
      <c r="Z502">
        <v>396</v>
      </c>
      <c r="AA502" t="s">
        <v>3591</v>
      </c>
      <c r="AB502" t="s">
        <v>3592</v>
      </c>
      <c r="AC502">
        <v>996643</v>
      </c>
      <c r="AD502">
        <v>997038</v>
      </c>
      <c r="AE502">
        <v>1</v>
      </c>
      <c r="AF502" t="s">
        <v>3593</v>
      </c>
      <c r="AG502" t="s">
        <v>3594</v>
      </c>
      <c r="AH502" t="s">
        <v>3591</v>
      </c>
      <c r="AI502" t="s">
        <v>27</v>
      </c>
      <c r="AJ502" t="s">
        <v>28</v>
      </c>
    </row>
    <row r="503" spans="1:36">
      <c r="A503" t="s">
        <v>3595</v>
      </c>
      <c r="B503" t="s">
        <v>3596</v>
      </c>
      <c r="C503">
        <v>1204423</v>
      </c>
      <c r="D503">
        <v>1204697</v>
      </c>
      <c r="E503">
        <v>-1</v>
      </c>
      <c r="F503" t="s">
        <v>163</v>
      </c>
      <c r="G503" t="s">
        <v>3597</v>
      </c>
      <c r="H503" t="s">
        <v>3598</v>
      </c>
      <c r="I503" t="s">
        <v>44</v>
      </c>
      <c r="J503">
        <v>350</v>
      </c>
      <c r="K503">
        <v>1571</v>
      </c>
      <c r="L503">
        <v>1572</v>
      </c>
      <c r="M503" s="6">
        <v>-0.37122740772860502</v>
      </c>
      <c r="N503" s="4">
        <f t="shared" si="125"/>
        <v>0</v>
      </c>
      <c r="O503" s="4">
        <f t="shared" si="135"/>
        <v>1</v>
      </c>
      <c r="P503" s="4">
        <f t="shared" si="134"/>
        <v>0</v>
      </c>
      <c r="Q503" s="4">
        <f t="shared" si="136"/>
        <v>0</v>
      </c>
      <c r="R503" s="4">
        <f t="shared" si="137"/>
        <v>0</v>
      </c>
      <c r="S503" s="4">
        <f t="shared" si="140"/>
        <v>0</v>
      </c>
      <c r="T503" s="4">
        <f t="shared" si="138"/>
        <v>0</v>
      </c>
      <c r="U503" s="4">
        <f t="shared" si="128"/>
        <v>0</v>
      </c>
      <c r="V503" s="4">
        <f t="shared" si="139"/>
        <v>0</v>
      </c>
      <c r="W503" s="4">
        <f t="shared" si="127"/>
        <v>0</v>
      </c>
      <c r="X503" s="4">
        <f t="shared" si="126"/>
        <v>1</v>
      </c>
      <c r="Y503" s="7">
        <v>3.2514308505107299E-10</v>
      </c>
      <c r="Z503">
        <v>180</v>
      </c>
      <c r="AA503" t="s">
        <v>3599</v>
      </c>
      <c r="AB503" t="s">
        <v>3600</v>
      </c>
      <c r="AC503">
        <v>1204506</v>
      </c>
      <c r="AD503">
        <v>1204685</v>
      </c>
      <c r="AE503">
        <v>1</v>
      </c>
      <c r="AF503" t="s">
        <v>3601</v>
      </c>
      <c r="AG503" t="s">
        <v>3602</v>
      </c>
      <c r="AH503" t="s">
        <v>3599</v>
      </c>
      <c r="AI503" t="s">
        <v>27</v>
      </c>
      <c r="AJ503" t="s">
        <v>28</v>
      </c>
    </row>
    <row r="504" spans="1:36">
      <c r="A504" t="s">
        <v>3603</v>
      </c>
      <c r="B504" t="s">
        <v>3604</v>
      </c>
      <c r="C504">
        <v>1494737</v>
      </c>
      <c r="D504">
        <v>1495461</v>
      </c>
      <c r="E504">
        <v>1</v>
      </c>
      <c r="F504" t="s">
        <v>19</v>
      </c>
      <c r="G504" t="s">
        <v>3605</v>
      </c>
      <c r="H504" t="s">
        <v>3606</v>
      </c>
      <c r="I504" t="s">
        <v>44</v>
      </c>
      <c r="J504">
        <v>351</v>
      </c>
      <c r="K504">
        <v>2023</v>
      </c>
      <c r="L504">
        <v>2022</v>
      </c>
      <c r="M504" s="6">
        <v>-0.36512493899072102</v>
      </c>
      <c r="N504" s="4">
        <f t="shared" si="125"/>
        <v>0</v>
      </c>
      <c r="O504" s="4">
        <f t="shared" si="135"/>
        <v>1</v>
      </c>
      <c r="P504" s="4">
        <f t="shared" si="134"/>
        <v>0</v>
      </c>
      <c r="Q504" s="4">
        <f t="shared" si="136"/>
        <v>0</v>
      </c>
      <c r="R504" s="4">
        <f t="shared" si="137"/>
        <v>0</v>
      </c>
      <c r="S504" s="4">
        <f t="shared" si="140"/>
        <v>0</v>
      </c>
      <c r="T504" s="4">
        <f t="shared" si="138"/>
        <v>0</v>
      </c>
      <c r="U504" s="4">
        <f t="shared" si="128"/>
        <v>0</v>
      </c>
      <c r="V504" s="4">
        <f t="shared" si="139"/>
        <v>0</v>
      </c>
      <c r="W504" s="4">
        <f t="shared" si="127"/>
        <v>0</v>
      </c>
      <c r="X504" s="4">
        <f t="shared" si="126"/>
        <v>1</v>
      </c>
      <c r="Y504" s="7">
        <v>6.6115750928494495E-10</v>
      </c>
      <c r="Z504">
        <v>632</v>
      </c>
      <c r="AA504" t="s">
        <v>3607</v>
      </c>
      <c r="AB504" t="s">
        <v>3608</v>
      </c>
      <c r="AC504">
        <v>1494403</v>
      </c>
      <c r="AD504">
        <v>1495368</v>
      </c>
      <c r="AE504">
        <v>-1</v>
      </c>
      <c r="AF504" t="s">
        <v>3609</v>
      </c>
      <c r="AG504" t="s">
        <v>3610</v>
      </c>
      <c r="AH504" t="s">
        <v>3607</v>
      </c>
      <c r="AI504" t="s">
        <v>210</v>
      </c>
      <c r="AJ504" t="s">
        <v>211</v>
      </c>
    </row>
    <row r="505" spans="1:36">
      <c r="A505" t="s">
        <v>3611</v>
      </c>
      <c r="B505" t="s">
        <v>3612</v>
      </c>
      <c r="C505">
        <v>928080</v>
      </c>
      <c r="D505">
        <v>928314</v>
      </c>
      <c r="E505">
        <v>1</v>
      </c>
      <c r="F505" t="s">
        <v>105</v>
      </c>
      <c r="G505" t="s">
        <v>3613</v>
      </c>
      <c r="H505" t="s">
        <v>3614</v>
      </c>
      <c r="I505" t="s">
        <v>44</v>
      </c>
      <c r="J505">
        <v>352</v>
      </c>
      <c r="K505">
        <v>1183</v>
      </c>
      <c r="L505">
        <v>1184</v>
      </c>
      <c r="M505" s="6">
        <v>1.9886505145521101E-2</v>
      </c>
      <c r="N505" s="4">
        <f t="shared" si="125"/>
        <v>1</v>
      </c>
      <c r="O505" s="4">
        <f t="shared" si="135"/>
        <v>1</v>
      </c>
      <c r="P505" s="4">
        <f t="shared" si="134"/>
        <v>0</v>
      </c>
      <c r="Q505" s="4">
        <f t="shared" si="136"/>
        <v>0</v>
      </c>
      <c r="R505" s="4">
        <f t="shared" si="137"/>
        <v>0</v>
      </c>
      <c r="S505" s="4">
        <f t="shared" si="140"/>
        <v>0</v>
      </c>
      <c r="T505" s="4">
        <f t="shared" si="138"/>
        <v>0</v>
      </c>
      <c r="U505" s="4">
        <f t="shared" si="128"/>
        <v>0</v>
      </c>
      <c r="V505" s="4">
        <f t="shared" si="139"/>
        <v>0</v>
      </c>
      <c r="W505" s="4">
        <f t="shared" si="127"/>
        <v>0</v>
      </c>
      <c r="X505" s="4">
        <f t="shared" si="126"/>
        <v>1</v>
      </c>
      <c r="Y505" s="6">
        <v>0.74542617197512595</v>
      </c>
      <c r="Z505">
        <v>153</v>
      </c>
      <c r="AA505" t="s">
        <v>3615</v>
      </c>
      <c r="AB505" t="s">
        <v>3616</v>
      </c>
      <c r="AC505">
        <v>928112</v>
      </c>
      <c r="AD505">
        <v>928264</v>
      </c>
      <c r="AE505">
        <v>-1</v>
      </c>
      <c r="AF505" t="s">
        <v>3617</v>
      </c>
      <c r="AG505" t="s">
        <v>3618</v>
      </c>
      <c r="AH505" t="s">
        <v>3615</v>
      </c>
      <c r="AI505" t="s">
        <v>210</v>
      </c>
      <c r="AJ505" t="s">
        <v>211</v>
      </c>
    </row>
    <row r="506" spans="1:36">
      <c r="A506" t="s">
        <v>3619</v>
      </c>
      <c r="B506" t="s">
        <v>3620</v>
      </c>
      <c r="C506">
        <v>22531</v>
      </c>
      <c r="D506">
        <v>23167</v>
      </c>
      <c r="E506">
        <v>1</v>
      </c>
      <c r="F506" t="s">
        <v>356</v>
      </c>
      <c r="G506" t="s">
        <v>3621</v>
      </c>
      <c r="H506" t="s">
        <v>3622</v>
      </c>
      <c r="I506" t="s">
        <v>44</v>
      </c>
      <c r="J506">
        <v>353</v>
      </c>
      <c r="K506">
        <v>30</v>
      </c>
      <c r="L506">
        <v>29</v>
      </c>
      <c r="M506" s="6">
        <v>0.15155468296621499</v>
      </c>
      <c r="N506" s="4">
        <f t="shared" si="125"/>
        <v>1</v>
      </c>
      <c r="O506" s="4">
        <f t="shared" si="135"/>
        <v>1</v>
      </c>
      <c r="P506" s="4">
        <f t="shared" si="134"/>
        <v>0</v>
      </c>
      <c r="Q506" s="4">
        <f t="shared" si="136"/>
        <v>0</v>
      </c>
      <c r="R506" s="4">
        <f t="shared" si="137"/>
        <v>0</v>
      </c>
      <c r="S506" s="4">
        <f t="shared" si="140"/>
        <v>0</v>
      </c>
      <c r="T506" s="4">
        <f t="shared" si="138"/>
        <v>0</v>
      </c>
      <c r="U506" s="4">
        <f t="shared" si="128"/>
        <v>0</v>
      </c>
      <c r="V506" s="4">
        <f t="shared" si="139"/>
        <v>0</v>
      </c>
      <c r="W506" s="4">
        <f t="shared" si="127"/>
        <v>0</v>
      </c>
      <c r="X506" s="4">
        <f t="shared" si="126"/>
        <v>1</v>
      </c>
      <c r="Y506" s="6">
        <v>1.2828426645396299E-2</v>
      </c>
      <c r="Z506">
        <v>619</v>
      </c>
      <c r="AA506" t="s">
        <v>3623</v>
      </c>
      <c r="AB506" t="s">
        <v>3624</v>
      </c>
      <c r="AC506">
        <v>22496</v>
      </c>
      <c r="AD506">
        <v>23149</v>
      </c>
      <c r="AE506">
        <v>-1</v>
      </c>
      <c r="AF506" t="s">
        <v>3625</v>
      </c>
      <c r="AG506" t="s">
        <v>3626</v>
      </c>
      <c r="AH506" t="s">
        <v>3623</v>
      </c>
      <c r="AI506" t="s">
        <v>1528</v>
      </c>
      <c r="AJ506" t="s">
        <v>1529</v>
      </c>
    </row>
    <row r="507" spans="1:36">
      <c r="A507" t="s">
        <v>3619</v>
      </c>
      <c r="B507" t="s">
        <v>3620</v>
      </c>
      <c r="C507">
        <v>22531</v>
      </c>
      <c r="D507">
        <v>23167</v>
      </c>
      <c r="E507">
        <v>1</v>
      </c>
      <c r="F507" t="s">
        <v>356</v>
      </c>
      <c r="G507" t="s">
        <v>3621</v>
      </c>
      <c r="H507" t="s">
        <v>3622</v>
      </c>
      <c r="I507" t="s">
        <v>44</v>
      </c>
      <c r="J507">
        <v>353</v>
      </c>
      <c r="K507">
        <v>30</v>
      </c>
      <c r="L507">
        <v>31</v>
      </c>
      <c r="M507" s="6">
        <v>0.149613837883352</v>
      </c>
      <c r="N507" s="4">
        <f t="shared" si="125"/>
        <v>1</v>
      </c>
      <c r="O507" s="4">
        <f t="shared" si="135"/>
        <v>1</v>
      </c>
      <c r="P507" s="4">
        <f t="shared" si="134"/>
        <v>0</v>
      </c>
      <c r="Q507" s="4">
        <f t="shared" si="136"/>
        <v>0</v>
      </c>
      <c r="R507" s="4">
        <f t="shared" si="137"/>
        <v>0</v>
      </c>
      <c r="S507" s="4">
        <f t="shared" si="140"/>
        <v>0</v>
      </c>
      <c r="T507" s="4">
        <f t="shared" si="138"/>
        <v>0</v>
      </c>
      <c r="U507" s="4">
        <f t="shared" si="128"/>
        <v>0</v>
      </c>
      <c r="V507" s="4">
        <f t="shared" si="139"/>
        <v>0</v>
      </c>
      <c r="W507" s="4">
        <f t="shared" si="127"/>
        <v>0</v>
      </c>
      <c r="X507" s="4">
        <f t="shared" si="126"/>
        <v>1</v>
      </c>
      <c r="Y507" s="6">
        <v>1.40390423962178E-2</v>
      </c>
      <c r="Z507">
        <v>22</v>
      </c>
      <c r="AA507" t="s">
        <v>3627</v>
      </c>
      <c r="AB507" t="s">
        <v>3628</v>
      </c>
      <c r="AC507">
        <v>23146</v>
      </c>
      <c r="AD507">
        <v>23769</v>
      </c>
      <c r="AE507">
        <v>-1</v>
      </c>
      <c r="AF507" t="s">
        <v>3629</v>
      </c>
      <c r="AG507" t="s">
        <v>3630</v>
      </c>
      <c r="AH507" t="s">
        <v>3627</v>
      </c>
      <c r="AI507" t="s">
        <v>1528</v>
      </c>
      <c r="AJ507" t="s">
        <v>1529</v>
      </c>
    </row>
    <row r="508" spans="1:36">
      <c r="A508" t="s">
        <v>3631</v>
      </c>
      <c r="B508" t="s">
        <v>3632</v>
      </c>
      <c r="C508">
        <v>967323</v>
      </c>
      <c r="D508">
        <v>967934</v>
      </c>
      <c r="E508">
        <v>1</v>
      </c>
      <c r="F508" t="s">
        <v>105</v>
      </c>
      <c r="G508" t="s">
        <v>3633</v>
      </c>
      <c r="H508" t="s">
        <v>3634</v>
      </c>
      <c r="I508" t="s">
        <v>44</v>
      </c>
      <c r="J508">
        <v>354</v>
      </c>
      <c r="K508">
        <v>1248</v>
      </c>
      <c r="L508">
        <v>1247</v>
      </c>
      <c r="M508" s="6">
        <v>0.28959466335762701</v>
      </c>
      <c r="N508" s="4">
        <f t="shared" si="125"/>
        <v>1</v>
      </c>
      <c r="O508" s="4">
        <f t="shared" si="135"/>
        <v>1</v>
      </c>
      <c r="P508" s="4">
        <f t="shared" si="134"/>
        <v>0</v>
      </c>
      <c r="Q508" s="4">
        <f t="shared" si="136"/>
        <v>0</v>
      </c>
      <c r="R508" s="4">
        <f t="shared" si="137"/>
        <v>0</v>
      </c>
      <c r="S508" s="4">
        <f t="shared" si="140"/>
        <v>0</v>
      </c>
      <c r="T508" s="4">
        <f t="shared" si="138"/>
        <v>0</v>
      </c>
      <c r="U508" s="4">
        <f t="shared" si="128"/>
        <v>0</v>
      </c>
      <c r="V508" s="4">
        <f t="shared" si="139"/>
        <v>0</v>
      </c>
      <c r="W508" s="4">
        <f t="shared" si="127"/>
        <v>0</v>
      </c>
      <c r="X508" s="4">
        <f t="shared" si="126"/>
        <v>1</v>
      </c>
      <c r="Y508" s="7">
        <v>1.3549868165992099E-6</v>
      </c>
      <c r="Z508">
        <v>530</v>
      </c>
      <c r="AA508" t="s">
        <v>3635</v>
      </c>
      <c r="AB508" t="s">
        <v>3636</v>
      </c>
      <c r="AC508">
        <v>967229</v>
      </c>
      <c r="AD508">
        <v>967852</v>
      </c>
      <c r="AE508">
        <v>-1</v>
      </c>
      <c r="AF508" t="s">
        <v>3637</v>
      </c>
      <c r="AG508" t="s">
        <v>3638</v>
      </c>
      <c r="AH508" t="s">
        <v>3635</v>
      </c>
      <c r="AI508" t="s">
        <v>27</v>
      </c>
      <c r="AJ508" t="s">
        <v>28</v>
      </c>
    </row>
    <row r="509" spans="1:36">
      <c r="A509" t="s">
        <v>3639</v>
      </c>
      <c r="B509" t="s">
        <v>3640</v>
      </c>
      <c r="C509">
        <v>4104900</v>
      </c>
      <c r="D509">
        <v>4105513</v>
      </c>
      <c r="E509">
        <v>1</v>
      </c>
      <c r="F509" t="s">
        <v>356</v>
      </c>
      <c r="G509" t="s">
        <v>3641</v>
      </c>
      <c r="H509" t="s">
        <v>3642</v>
      </c>
      <c r="I509" t="s">
        <v>44</v>
      </c>
      <c r="J509">
        <v>355</v>
      </c>
      <c r="K509">
        <v>5707</v>
      </c>
      <c r="L509">
        <v>5708</v>
      </c>
      <c r="M509" s="6">
        <v>0.37646026982403002</v>
      </c>
      <c r="N509" s="4">
        <f t="shared" si="125"/>
        <v>1</v>
      </c>
      <c r="O509" s="4">
        <f t="shared" si="135"/>
        <v>1</v>
      </c>
      <c r="P509" s="4">
        <f t="shared" si="134"/>
        <v>0</v>
      </c>
      <c r="Q509" s="4">
        <f t="shared" si="136"/>
        <v>0</v>
      </c>
      <c r="R509" s="4">
        <f t="shared" si="137"/>
        <v>0</v>
      </c>
      <c r="S509" s="4">
        <f t="shared" si="140"/>
        <v>0</v>
      </c>
      <c r="T509" s="4">
        <f t="shared" si="138"/>
        <v>0</v>
      </c>
      <c r="U509" s="4">
        <f t="shared" si="128"/>
        <v>0</v>
      </c>
      <c r="V509" s="4">
        <f t="shared" si="139"/>
        <v>0</v>
      </c>
      <c r="W509" s="4">
        <f t="shared" si="127"/>
        <v>0</v>
      </c>
      <c r="X509" s="4">
        <f t="shared" si="126"/>
        <v>1</v>
      </c>
      <c r="Y509" s="7">
        <v>1.7481864174327E-10</v>
      </c>
      <c r="Z509">
        <v>585</v>
      </c>
      <c r="AA509" t="s">
        <v>3643</v>
      </c>
      <c r="AB509" t="s">
        <v>3644</v>
      </c>
      <c r="AC509">
        <v>4104929</v>
      </c>
      <c r="AD509">
        <v>4106137</v>
      </c>
      <c r="AE509">
        <v>-1</v>
      </c>
      <c r="AF509" t="s">
        <v>3645</v>
      </c>
      <c r="AG509" t="s">
        <v>3646</v>
      </c>
      <c r="AH509" t="s">
        <v>3643</v>
      </c>
      <c r="AI509" t="s">
        <v>180</v>
      </c>
      <c r="AJ509" t="s">
        <v>181</v>
      </c>
    </row>
    <row r="510" spans="1:36">
      <c r="A510" t="s">
        <v>3647</v>
      </c>
      <c r="B510" t="s">
        <v>3648</v>
      </c>
      <c r="C510">
        <v>3780657</v>
      </c>
      <c r="D510">
        <v>3781040</v>
      </c>
      <c r="E510">
        <v>-1</v>
      </c>
      <c r="F510" t="s">
        <v>105</v>
      </c>
      <c r="G510" t="s">
        <v>3649</v>
      </c>
      <c r="H510" t="s">
        <v>3650</v>
      </c>
      <c r="I510" t="s">
        <v>3102</v>
      </c>
      <c r="J510">
        <v>356</v>
      </c>
      <c r="K510">
        <v>5270</v>
      </c>
      <c r="L510">
        <v>5269</v>
      </c>
      <c r="M510" s="6">
        <v>-1.9581968147303098E-2</v>
      </c>
      <c r="N510" s="4">
        <f t="shared" si="125"/>
        <v>0</v>
      </c>
      <c r="O510" s="4">
        <v>1</v>
      </c>
      <c r="P510" s="4">
        <f t="shared" si="134"/>
        <v>0</v>
      </c>
      <c r="Q510" s="4">
        <f t="shared" si="136"/>
        <v>0</v>
      </c>
      <c r="R510" s="4">
        <f t="shared" si="137"/>
        <v>0</v>
      </c>
      <c r="S510" s="4">
        <v>1</v>
      </c>
      <c r="T510" s="4">
        <f t="shared" si="138"/>
        <v>0</v>
      </c>
      <c r="U510" s="4">
        <f t="shared" si="128"/>
        <v>0</v>
      </c>
      <c r="V510" s="4">
        <f t="shared" si="139"/>
        <v>0</v>
      </c>
      <c r="W510" s="4">
        <f t="shared" si="127"/>
        <v>0</v>
      </c>
      <c r="X510" s="4">
        <f t="shared" si="126"/>
        <v>2</v>
      </c>
      <c r="Y510" s="6">
        <v>0.74919333487707995</v>
      </c>
      <c r="Z510">
        <v>379</v>
      </c>
      <c r="AA510" t="s">
        <v>3651</v>
      </c>
      <c r="AB510" t="s">
        <v>3652</v>
      </c>
      <c r="AC510">
        <v>3780562</v>
      </c>
      <c r="AD510">
        <v>3781035</v>
      </c>
      <c r="AE510">
        <v>1</v>
      </c>
      <c r="AF510" t="s">
        <v>3653</v>
      </c>
      <c r="AG510" t="s">
        <v>3654</v>
      </c>
      <c r="AH510" t="s">
        <v>3651</v>
      </c>
      <c r="AI510" t="s">
        <v>27</v>
      </c>
      <c r="AJ510" t="s">
        <v>28</v>
      </c>
    </row>
    <row r="511" spans="1:36">
      <c r="A511" t="s">
        <v>3655</v>
      </c>
      <c r="B511" t="s">
        <v>3656</v>
      </c>
      <c r="C511">
        <v>303797</v>
      </c>
      <c r="D511">
        <v>304377</v>
      </c>
      <c r="E511">
        <v>1</v>
      </c>
      <c r="F511" t="s">
        <v>105</v>
      </c>
      <c r="G511" t="s">
        <v>3657</v>
      </c>
      <c r="H511" t="s">
        <v>3658</v>
      </c>
      <c r="I511" t="s">
        <v>44</v>
      </c>
      <c r="J511">
        <v>357</v>
      </c>
      <c r="K511">
        <v>388</v>
      </c>
      <c r="L511">
        <v>389</v>
      </c>
      <c r="M511" s="6">
        <v>0.27553388443794402</v>
      </c>
      <c r="N511" s="4">
        <f t="shared" si="125"/>
        <v>1</v>
      </c>
      <c r="O511" s="4">
        <f>IF(I511="SigA",1,0)</f>
        <v>1</v>
      </c>
      <c r="P511" s="4">
        <f t="shared" si="134"/>
        <v>0</v>
      </c>
      <c r="Q511" s="4">
        <f t="shared" si="136"/>
        <v>0</v>
      </c>
      <c r="R511" s="4">
        <f t="shared" si="137"/>
        <v>0</v>
      </c>
      <c r="S511" s="4">
        <f t="shared" ref="S511:S542" si="141">IF(I511="SigL",1,0)</f>
        <v>0</v>
      </c>
      <c r="T511" s="4">
        <f t="shared" si="138"/>
        <v>0</v>
      </c>
      <c r="U511" s="4">
        <f t="shared" si="128"/>
        <v>0</v>
      </c>
      <c r="V511" s="4">
        <f t="shared" si="139"/>
        <v>0</v>
      </c>
      <c r="W511" s="4">
        <f t="shared" si="127"/>
        <v>0</v>
      </c>
      <c r="X511" s="4">
        <f t="shared" si="126"/>
        <v>1</v>
      </c>
      <c r="Y511" s="7">
        <v>4.4934188928702802E-6</v>
      </c>
      <c r="Z511">
        <v>504</v>
      </c>
      <c r="AA511" t="s">
        <v>3659</v>
      </c>
      <c r="AB511" t="s">
        <v>3660</v>
      </c>
      <c r="AC511">
        <v>303804</v>
      </c>
      <c r="AD511">
        <v>304307</v>
      </c>
      <c r="AE511">
        <v>-1</v>
      </c>
      <c r="AF511" t="s">
        <v>3661</v>
      </c>
      <c r="AG511" t="s">
        <v>3662</v>
      </c>
      <c r="AH511" t="s">
        <v>3659</v>
      </c>
      <c r="AI511" t="s">
        <v>784</v>
      </c>
      <c r="AJ511" t="s">
        <v>785</v>
      </c>
    </row>
    <row r="512" spans="1:36">
      <c r="A512" t="s">
        <v>3663</v>
      </c>
      <c r="B512" t="s">
        <v>3664</v>
      </c>
      <c r="C512">
        <v>1538693</v>
      </c>
      <c r="D512">
        <v>1539646</v>
      </c>
      <c r="E512">
        <v>1</v>
      </c>
      <c r="F512" t="s">
        <v>356</v>
      </c>
      <c r="G512" t="s">
        <v>3665</v>
      </c>
      <c r="H512" t="s">
        <v>3666</v>
      </c>
      <c r="I512" t="s">
        <v>3667</v>
      </c>
      <c r="J512">
        <v>358</v>
      </c>
      <c r="K512">
        <v>2085</v>
      </c>
      <c r="L512">
        <v>2086</v>
      </c>
      <c r="M512" s="6">
        <v>-1.5120906229522399E-2</v>
      </c>
      <c r="N512" s="4">
        <f t="shared" si="125"/>
        <v>0</v>
      </c>
      <c r="O512" s="4">
        <v>1</v>
      </c>
      <c r="P512" s="4">
        <v>1</v>
      </c>
      <c r="Q512" s="4">
        <f t="shared" si="136"/>
        <v>0</v>
      </c>
      <c r="R512" s="4">
        <f t="shared" si="137"/>
        <v>0</v>
      </c>
      <c r="S512" s="4">
        <f t="shared" si="141"/>
        <v>0</v>
      </c>
      <c r="T512" s="4">
        <f t="shared" si="138"/>
        <v>0</v>
      </c>
      <c r="U512" s="4">
        <f t="shared" si="128"/>
        <v>0</v>
      </c>
      <c r="V512" s="4">
        <f t="shared" si="139"/>
        <v>0</v>
      </c>
      <c r="W512" s="4">
        <f t="shared" si="127"/>
        <v>0</v>
      </c>
      <c r="X512" s="4">
        <f t="shared" si="126"/>
        <v>2</v>
      </c>
      <c r="Y512" s="6">
        <v>0.80501616948491395</v>
      </c>
      <c r="Z512">
        <v>877</v>
      </c>
      <c r="AA512" t="s">
        <v>3668</v>
      </c>
      <c r="AB512" t="s">
        <v>3669</v>
      </c>
      <c r="AC512">
        <v>1538770</v>
      </c>
      <c r="AD512">
        <v>1539684</v>
      </c>
      <c r="AE512">
        <v>-1</v>
      </c>
      <c r="AF512" t="s">
        <v>3670</v>
      </c>
      <c r="AG512" t="s">
        <v>3671</v>
      </c>
      <c r="AH512" t="s">
        <v>3668</v>
      </c>
      <c r="AI512" t="s">
        <v>27</v>
      </c>
      <c r="AJ512" t="s">
        <v>28</v>
      </c>
    </row>
    <row r="513" spans="1:36">
      <c r="A513" t="s">
        <v>3672</v>
      </c>
      <c r="B513" t="s">
        <v>3673</v>
      </c>
      <c r="C513">
        <v>489666</v>
      </c>
      <c r="D513">
        <v>490525</v>
      </c>
      <c r="E513">
        <v>-1</v>
      </c>
      <c r="F513" t="s">
        <v>356</v>
      </c>
      <c r="G513" t="s">
        <v>3674</v>
      </c>
      <c r="H513" t="s">
        <v>3675</v>
      </c>
      <c r="I513" t="s">
        <v>3676</v>
      </c>
      <c r="J513">
        <v>359</v>
      </c>
      <c r="K513">
        <v>590</v>
      </c>
      <c r="L513">
        <v>589</v>
      </c>
      <c r="M513" s="6">
        <v>-5.0529608261635599E-2</v>
      </c>
      <c r="N513" s="4">
        <f t="shared" si="125"/>
        <v>0</v>
      </c>
      <c r="O513" s="4">
        <v>1</v>
      </c>
      <c r="P513" s="4">
        <f t="shared" ref="P513:P544" si="142">IF(I513="SigB",1,0)</f>
        <v>0</v>
      </c>
      <c r="Q513" s="4">
        <f t="shared" si="136"/>
        <v>0</v>
      </c>
      <c r="R513" s="4">
        <f t="shared" si="137"/>
        <v>0</v>
      </c>
      <c r="S513" s="4">
        <f t="shared" si="141"/>
        <v>0</v>
      </c>
      <c r="T513" s="4">
        <f t="shared" si="138"/>
        <v>0</v>
      </c>
      <c r="U513" s="4">
        <f t="shared" si="128"/>
        <v>0</v>
      </c>
      <c r="V513" s="4">
        <f t="shared" si="139"/>
        <v>0</v>
      </c>
      <c r="W513" s="4">
        <f t="shared" si="127"/>
        <v>0</v>
      </c>
      <c r="X513" s="4">
        <f t="shared" si="126"/>
        <v>1</v>
      </c>
      <c r="Y513" s="6">
        <v>0.409135849112645</v>
      </c>
      <c r="Z513">
        <v>860</v>
      </c>
      <c r="AA513" t="s">
        <v>3677</v>
      </c>
      <c r="AB513" t="s">
        <v>3678</v>
      </c>
      <c r="AC513">
        <v>488830</v>
      </c>
      <c r="AD513">
        <v>490554</v>
      </c>
      <c r="AE513">
        <v>1</v>
      </c>
      <c r="AF513" t="s">
        <v>3679</v>
      </c>
      <c r="AG513" t="s">
        <v>3680</v>
      </c>
      <c r="AH513" t="s">
        <v>3677</v>
      </c>
      <c r="AI513" t="s">
        <v>3135</v>
      </c>
      <c r="AJ513" t="s">
        <v>3136</v>
      </c>
    </row>
    <row r="514" spans="1:36">
      <c r="A514" t="s">
        <v>3681</v>
      </c>
      <c r="B514" t="s">
        <v>3682</v>
      </c>
      <c r="C514">
        <v>3568195</v>
      </c>
      <c r="D514">
        <v>3568456</v>
      </c>
      <c r="E514">
        <v>-1</v>
      </c>
      <c r="F514" t="s">
        <v>105</v>
      </c>
      <c r="G514" t="s">
        <v>3683</v>
      </c>
      <c r="H514" t="s">
        <v>3684</v>
      </c>
      <c r="I514" t="s">
        <v>69</v>
      </c>
      <c r="J514">
        <v>360</v>
      </c>
      <c r="K514">
        <v>4952</v>
      </c>
      <c r="L514">
        <v>4953</v>
      </c>
      <c r="M514" s="6">
        <v>0.56014644713727801</v>
      </c>
      <c r="N514" s="4">
        <f t="shared" ref="N514:N577" si="143">IF(M514&gt;0,1,0)</f>
        <v>1</v>
      </c>
      <c r="O514" s="4">
        <v>1</v>
      </c>
      <c r="P514" s="4">
        <f t="shared" si="142"/>
        <v>0</v>
      </c>
      <c r="Q514" s="4">
        <f t="shared" si="136"/>
        <v>0</v>
      </c>
      <c r="R514" s="4">
        <f t="shared" si="137"/>
        <v>0</v>
      </c>
      <c r="S514" s="4">
        <f t="shared" si="141"/>
        <v>0</v>
      </c>
      <c r="T514" s="4">
        <f t="shared" si="138"/>
        <v>0</v>
      </c>
      <c r="U514" s="4">
        <f t="shared" si="128"/>
        <v>0</v>
      </c>
      <c r="V514" s="4">
        <f t="shared" si="139"/>
        <v>0</v>
      </c>
      <c r="W514" s="4">
        <f t="shared" si="127"/>
        <v>0</v>
      </c>
      <c r="X514" s="4">
        <f t="shared" ref="X514:X577" si="144">SUM(O514:W514)</f>
        <v>1</v>
      </c>
      <c r="Y514" s="7">
        <v>1.27562195273621E-23</v>
      </c>
      <c r="Z514">
        <v>175</v>
      </c>
      <c r="AA514" t="s">
        <v>3685</v>
      </c>
      <c r="AB514" t="s">
        <v>3686</v>
      </c>
      <c r="AC514">
        <v>3568282</v>
      </c>
      <c r="AD514">
        <v>3568491</v>
      </c>
      <c r="AE514">
        <v>1</v>
      </c>
      <c r="AF514" t="s">
        <v>3687</v>
      </c>
      <c r="AG514" t="s">
        <v>3688</v>
      </c>
      <c r="AH514" t="s">
        <v>3685</v>
      </c>
      <c r="AI514" t="s">
        <v>27</v>
      </c>
      <c r="AJ514" t="s">
        <v>28</v>
      </c>
    </row>
    <row r="515" spans="1:36">
      <c r="A515" t="s">
        <v>3689</v>
      </c>
      <c r="B515" t="s">
        <v>3690</v>
      </c>
      <c r="C515">
        <v>529454</v>
      </c>
      <c r="D515">
        <v>530352</v>
      </c>
      <c r="E515">
        <v>1</v>
      </c>
      <c r="F515" t="s">
        <v>356</v>
      </c>
      <c r="G515" t="s">
        <v>3691</v>
      </c>
      <c r="H515" t="s">
        <v>3692</v>
      </c>
      <c r="I515" t="s">
        <v>44</v>
      </c>
      <c r="J515">
        <v>361</v>
      </c>
      <c r="K515">
        <v>662</v>
      </c>
      <c r="L515">
        <v>663</v>
      </c>
      <c r="M515" s="6">
        <v>-0.23338643759911901</v>
      </c>
      <c r="N515" s="4">
        <f t="shared" si="143"/>
        <v>0</v>
      </c>
      <c r="O515" s="4">
        <f>IF(I515="SigA",1,0)</f>
        <v>1</v>
      </c>
      <c r="P515" s="4">
        <f t="shared" si="142"/>
        <v>0</v>
      </c>
      <c r="Q515" s="4">
        <f t="shared" si="136"/>
        <v>0</v>
      </c>
      <c r="R515" s="4">
        <f t="shared" si="137"/>
        <v>0</v>
      </c>
      <c r="S515" s="4">
        <f t="shared" si="141"/>
        <v>0</v>
      </c>
      <c r="T515" s="4">
        <f t="shared" si="138"/>
        <v>0</v>
      </c>
      <c r="U515" s="4">
        <f t="shared" si="128"/>
        <v>0</v>
      </c>
      <c r="V515" s="4">
        <f t="shared" si="139"/>
        <v>0</v>
      </c>
      <c r="W515" s="4">
        <f t="shared" si="127"/>
        <v>0</v>
      </c>
      <c r="X515" s="4">
        <f t="shared" si="144"/>
        <v>1</v>
      </c>
      <c r="Y515" s="6">
        <v>1.11780857965772E-4</v>
      </c>
      <c r="Z515">
        <v>848</v>
      </c>
      <c r="AA515" t="s">
        <v>3693</v>
      </c>
      <c r="AB515" t="s">
        <v>3694</v>
      </c>
      <c r="AC515">
        <v>529505</v>
      </c>
      <c r="AD515">
        <v>530611</v>
      </c>
      <c r="AE515">
        <v>-1</v>
      </c>
      <c r="AF515" t="s">
        <v>3695</v>
      </c>
      <c r="AG515" t="s">
        <v>3696</v>
      </c>
      <c r="AH515" t="s">
        <v>3697</v>
      </c>
      <c r="AI515" t="s">
        <v>3698</v>
      </c>
      <c r="AJ515" t="s">
        <v>3699</v>
      </c>
    </row>
    <row r="516" spans="1:36">
      <c r="A516" t="s">
        <v>3700</v>
      </c>
      <c r="B516" t="s">
        <v>3701</v>
      </c>
      <c r="C516">
        <v>1262896</v>
      </c>
      <c r="D516">
        <v>1264544</v>
      </c>
      <c r="E516">
        <v>1</v>
      </c>
      <c r="F516" t="s">
        <v>356</v>
      </c>
      <c r="G516" t="s">
        <v>3702</v>
      </c>
      <c r="H516" t="s">
        <v>3703</v>
      </c>
      <c r="I516" t="s">
        <v>44</v>
      </c>
      <c r="J516">
        <v>362</v>
      </c>
      <c r="K516">
        <v>1674</v>
      </c>
      <c r="L516">
        <v>1676</v>
      </c>
      <c r="M516" s="6">
        <v>0.46809452811910301</v>
      </c>
      <c r="N516" s="4">
        <f t="shared" si="143"/>
        <v>1</v>
      </c>
      <c r="O516" s="4">
        <f>IF(I516="SigA",1,0)</f>
        <v>1</v>
      </c>
      <c r="P516" s="4">
        <f t="shared" si="142"/>
        <v>0</v>
      </c>
      <c r="Q516" s="4">
        <f t="shared" si="136"/>
        <v>0</v>
      </c>
      <c r="R516" s="4">
        <f t="shared" si="137"/>
        <v>0</v>
      </c>
      <c r="S516" s="4">
        <f t="shared" si="141"/>
        <v>0</v>
      </c>
      <c r="T516" s="4">
        <f t="shared" si="138"/>
        <v>0</v>
      </c>
      <c r="U516" s="4">
        <f t="shared" si="128"/>
        <v>0</v>
      </c>
      <c r="V516" s="4">
        <f t="shared" si="139"/>
        <v>0</v>
      </c>
      <c r="W516" s="4">
        <f t="shared" si="127"/>
        <v>0</v>
      </c>
      <c r="X516" s="4">
        <f t="shared" si="144"/>
        <v>1</v>
      </c>
      <c r="Y516" s="7">
        <v>4.7090142868410996E-16</v>
      </c>
      <c r="Z516">
        <v>843</v>
      </c>
      <c r="AA516" t="s">
        <v>3704</v>
      </c>
      <c r="AB516" t="s">
        <v>3705</v>
      </c>
      <c r="AC516">
        <v>1263702</v>
      </c>
      <c r="AD516">
        <v>1264931</v>
      </c>
      <c r="AE516">
        <v>-1</v>
      </c>
      <c r="AF516" t="s">
        <v>3706</v>
      </c>
      <c r="AG516" t="s">
        <v>3707</v>
      </c>
      <c r="AH516" t="s">
        <v>3704</v>
      </c>
      <c r="AI516" t="s">
        <v>27</v>
      </c>
      <c r="AJ516" t="s">
        <v>28</v>
      </c>
    </row>
    <row r="517" spans="1:36">
      <c r="A517" t="s">
        <v>3708</v>
      </c>
      <c r="B517" t="s">
        <v>3709</v>
      </c>
      <c r="C517">
        <v>3193548</v>
      </c>
      <c r="D517">
        <v>3194425</v>
      </c>
      <c r="E517">
        <v>-1</v>
      </c>
      <c r="F517" t="s">
        <v>105</v>
      </c>
      <c r="G517" t="s">
        <v>3710</v>
      </c>
      <c r="H517" t="s">
        <v>3711</v>
      </c>
      <c r="I517" t="s">
        <v>44</v>
      </c>
      <c r="J517">
        <v>363</v>
      </c>
      <c r="K517">
        <v>4443</v>
      </c>
      <c r="L517">
        <v>4444</v>
      </c>
      <c r="M517" s="6">
        <v>-2.3104546834536201E-2</v>
      </c>
      <c r="N517" s="4">
        <f t="shared" si="143"/>
        <v>0</v>
      </c>
      <c r="O517" s="4">
        <f>IF(I517="SigA",1,0)</f>
        <v>1</v>
      </c>
      <c r="P517" s="4">
        <f t="shared" si="142"/>
        <v>0</v>
      </c>
      <c r="Q517" s="4">
        <f t="shared" ref="Q517:Q548" si="145">IF(I517="SigD",1,0)</f>
        <v>0</v>
      </c>
      <c r="R517" s="4">
        <f t="shared" ref="R517:R548" si="146">IF(I517="SigH",1,0)</f>
        <v>0</v>
      </c>
      <c r="S517" s="4">
        <f t="shared" si="141"/>
        <v>0</v>
      </c>
      <c r="T517" s="4">
        <f t="shared" si="138"/>
        <v>0</v>
      </c>
      <c r="U517" s="4">
        <f t="shared" si="128"/>
        <v>0</v>
      </c>
      <c r="V517" s="4">
        <f t="shared" si="139"/>
        <v>0</v>
      </c>
      <c r="W517" s="4">
        <f t="shared" si="127"/>
        <v>0</v>
      </c>
      <c r="X517" s="4">
        <f t="shared" si="144"/>
        <v>1</v>
      </c>
      <c r="Y517" s="6">
        <v>0.70600384299820496</v>
      </c>
      <c r="Z517">
        <v>486</v>
      </c>
      <c r="AA517" t="s">
        <v>3712</v>
      </c>
      <c r="AB517" t="s">
        <v>3713</v>
      </c>
      <c r="AC517">
        <v>3193863</v>
      </c>
      <c r="AD517">
        <v>3194348</v>
      </c>
      <c r="AE517">
        <v>1</v>
      </c>
      <c r="AF517" t="s">
        <v>3714</v>
      </c>
      <c r="AG517" t="s">
        <v>3715</v>
      </c>
      <c r="AH517" t="s">
        <v>3716</v>
      </c>
      <c r="AI517" t="s">
        <v>268</v>
      </c>
      <c r="AJ517" t="s">
        <v>269</v>
      </c>
    </row>
    <row r="518" spans="1:36">
      <c r="A518" t="s">
        <v>3717</v>
      </c>
      <c r="B518" t="s">
        <v>3718</v>
      </c>
      <c r="C518">
        <v>3353940</v>
      </c>
      <c r="D518">
        <v>3354550</v>
      </c>
      <c r="E518">
        <v>-1</v>
      </c>
      <c r="F518" t="s">
        <v>105</v>
      </c>
      <c r="G518" t="s">
        <v>3719</v>
      </c>
      <c r="H518" t="s">
        <v>3720</v>
      </c>
      <c r="I518" t="s">
        <v>44</v>
      </c>
      <c r="J518">
        <v>364</v>
      </c>
      <c r="K518">
        <v>4664</v>
      </c>
      <c r="L518">
        <v>4666</v>
      </c>
      <c r="M518" s="6">
        <v>-0.14245591415946501</v>
      </c>
      <c r="N518" s="4">
        <f t="shared" si="143"/>
        <v>0</v>
      </c>
      <c r="O518" s="4">
        <f>IF(I518="SigA",1,0)</f>
        <v>1</v>
      </c>
      <c r="P518" s="4">
        <f t="shared" si="142"/>
        <v>0</v>
      </c>
      <c r="Q518" s="4">
        <f t="shared" si="145"/>
        <v>0</v>
      </c>
      <c r="R518" s="4">
        <f t="shared" si="146"/>
        <v>0</v>
      </c>
      <c r="S518" s="4">
        <f t="shared" si="141"/>
        <v>0</v>
      </c>
      <c r="T518" s="4">
        <f t="shared" si="138"/>
        <v>0</v>
      </c>
      <c r="U518" s="4">
        <f t="shared" si="128"/>
        <v>0</v>
      </c>
      <c r="V518" s="4">
        <f t="shared" si="139"/>
        <v>0</v>
      </c>
      <c r="W518" s="4">
        <f t="shared" si="127"/>
        <v>0</v>
      </c>
      <c r="X518" s="4">
        <f t="shared" si="144"/>
        <v>1</v>
      </c>
      <c r="Y518" s="6">
        <v>1.94129858217462E-2</v>
      </c>
      <c r="Z518">
        <v>276</v>
      </c>
      <c r="AA518" t="s">
        <v>3725</v>
      </c>
      <c r="AB518" t="s">
        <v>3726</v>
      </c>
      <c r="AC518">
        <v>3354212</v>
      </c>
      <c r="AD518">
        <v>3354487</v>
      </c>
      <c r="AE518">
        <v>1</v>
      </c>
      <c r="AF518" t="s">
        <v>3723</v>
      </c>
      <c r="AG518" t="s">
        <v>3727</v>
      </c>
      <c r="AH518" t="s">
        <v>3725</v>
      </c>
      <c r="AI518" t="s">
        <v>210</v>
      </c>
      <c r="AJ518" t="s">
        <v>211</v>
      </c>
    </row>
    <row r="519" spans="1:36">
      <c r="A519" t="s">
        <v>3717</v>
      </c>
      <c r="B519" t="s">
        <v>3718</v>
      </c>
      <c r="C519">
        <v>3353940</v>
      </c>
      <c r="D519">
        <v>3354550</v>
      </c>
      <c r="E519">
        <v>-1</v>
      </c>
      <c r="F519" t="s">
        <v>105</v>
      </c>
      <c r="G519" t="s">
        <v>3719</v>
      </c>
      <c r="H519" t="s">
        <v>3720</v>
      </c>
      <c r="I519" t="s">
        <v>44</v>
      </c>
      <c r="J519">
        <v>364</v>
      </c>
      <c r="K519">
        <v>4664</v>
      </c>
      <c r="L519">
        <v>4665</v>
      </c>
      <c r="M519" s="6">
        <v>-0.16577109224620601</v>
      </c>
      <c r="N519" s="4">
        <f t="shared" si="143"/>
        <v>0</v>
      </c>
      <c r="O519" s="4">
        <f>IF(I519="SigA",1,0)</f>
        <v>1</v>
      </c>
      <c r="P519" s="4">
        <f t="shared" si="142"/>
        <v>0</v>
      </c>
      <c r="Q519" s="4">
        <f t="shared" si="145"/>
        <v>0</v>
      </c>
      <c r="R519" s="4">
        <f t="shared" si="146"/>
        <v>0</v>
      </c>
      <c r="S519" s="4">
        <f t="shared" si="141"/>
        <v>0</v>
      </c>
      <c r="T519" s="4">
        <f t="shared" si="138"/>
        <v>0</v>
      </c>
      <c r="U519" s="4">
        <f t="shared" si="128"/>
        <v>0</v>
      </c>
      <c r="V519" s="4">
        <f t="shared" si="139"/>
        <v>0</v>
      </c>
      <c r="W519" s="4">
        <f t="shared" si="127"/>
        <v>0</v>
      </c>
      <c r="X519" s="4">
        <f t="shared" si="144"/>
        <v>1</v>
      </c>
      <c r="Y519" s="6">
        <v>6.4288567969334404E-3</v>
      </c>
      <c r="Z519">
        <v>147</v>
      </c>
      <c r="AA519" t="s">
        <v>3721</v>
      </c>
      <c r="AB519" t="s">
        <v>3722</v>
      </c>
      <c r="AC519">
        <v>3354066</v>
      </c>
      <c r="AD519">
        <v>3354212</v>
      </c>
      <c r="AE519">
        <v>1</v>
      </c>
      <c r="AF519" t="s">
        <v>3723</v>
      </c>
      <c r="AG519" t="s">
        <v>3724</v>
      </c>
      <c r="AH519" t="s">
        <v>3721</v>
      </c>
      <c r="AI519" t="s">
        <v>210</v>
      </c>
      <c r="AJ519" t="s">
        <v>211</v>
      </c>
    </row>
    <row r="520" spans="1:36">
      <c r="A520" t="s">
        <v>3728</v>
      </c>
      <c r="B520" t="s">
        <v>3729</v>
      </c>
      <c r="C520">
        <v>454593</v>
      </c>
      <c r="D520">
        <v>455317</v>
      </c>
      <c r="E520">
        <v>1</v>
      </c>
      <c r="F520" t="s">
        <v>105</v>
      </c>
      <c r="G520" t="s">
        <v>3730</v>
      </c>
      <c r="H520" t="s">
        <v>3731</v>
      </c>
      <c r="I520" t="s">
        <v>69</v>
      </c>
      <c r="J520">
        <v>365</v>
      </c>
      <c r="K520">
        <v>545</v>
      </c>
      <c r="L520">
        <v>546</v>
      </c>
      <c r="M520" s="6">
        <v>0.134432865921808</v>
      </c>
      <c r="N520" s="4">
        <f t="shared" si="143"/>
        <v>1</v>
      </c>
      <c r="O520" s="4">
        <v>1</v>
      </c>
      <c r="P520" s="4">
        <f t="shared" si="142"/>
        <v>0</v>
      </c>
      <c r="Q520" s="4">
        <f t="shared" si="145"/>
        <v>0</v>
      </c>
      <c r="R520" s="4">
        <f t="shared" si="146"/>
        <v>0</v>
      </c>
      <c r="S520" s="4">
        <f t="shared" si="141"/>
        <v>0</v>
      </c>
      <c r="T520" s="4">
        <f t="shared" si="138"/>
        <v>0</v>
      </c>
      <c r="U520" s="4">
        <f t="shared" si="128"/>
        <v>0</v>
      </c>
      <c r="V520" s="4">
        <f t="shared" si="139"/>
        <v>0</v>
      </c>
      <c r="W520" s="4">
        <f t="shared" si="127"/>
        <v>0</v>
      </c>
      <c r="X520" s="4">
        <f t="shared" si="144"/>
        <v>1</v>
      </c>
      <c r="Y520" s="6">
        <v>2.7481333152171401E-2</v>
      </c>
      <c r="Z520">
        <v>609</v>
      </c>
      <c r="AA520" t="s">
        <v>3732</v>
      </c>
      <c r="AB520" t="s">
        <v>3733</v>
      </c>
      <c r="AC520">
        <v>454652</v>
      </c>
      <c r="AD520">
        <v>455260</v>
      </c>
      <c r="AE520">
        <v>-1</v>
      </c>
      <c r="AF520" t="s">
        <v>3734</v>
      </c>
      <c r="AG520" t="s">
        <v>3735</v>
      </c>
      <c r="AH520" t="s">
        <v>3732</v>
      </c>
      <c r="AI520" t="s">
        <v>27</v>
      </c>
      <c r="AJ520" t="s">
        <v>28</v>
      </c>
    </row>
    <row r="521" spans="1:36">
      <c r="A521" t="s">
        <v>3736</v>
      </c>
      <c r="B521" t="s">
        <v>3737</v>
      </c>
      <c r="C521">
        <v>1570575</v>
      </c>
      <c r="D521">
        <v>1571849</v>
      </c>
      <c r="E521">
        <v>1</v>
      </c>
      <c r="F521" t="s">
        <v>105</v>
      </c>
      <c r="G521" t="s">
        <v>3738</v>
      </c>
      <c r="H521" t="s">
        <v>3739</v>
      </c>
      <c r="I521" t="s">
        <v>69</v>
      </c>
      <c r="J521">
        <v>366</v>
      </c>
      <c r="K521">
        <v>2134</v>
      </c>
      <c r="L521">
        <v>2133</v>
      </c>
      <c r="M521" s="6">
        <v>-0.54237424349391605</v>
      </c>
      <c r="N521" s="4">
        <f t="shared" si="143"/>
        <v>0</v>
      </c>
      <c r="O521" s="4">
        <v>1</v>
      </c>
      <c r="P521" s="4">
        <f t="shared" si="142"/>
        <v>0</v>
      </c>
      <c r="Q521" s="4">
        <f t="shared" si="145"/>
        <v>0</v>
      </c>
      <c r="R521" s="4">
        <f t="shared" si="146"/>
        <v>0</v>
      </c>
      <c r="S521" s="4">
        <f t="shared" si="141"/>
        <v>0</v>
      </c>
      <c r="T521" s="4">
        <f t="shared" si="138"/>
        <v>0</v>
      </c>
      <c r="U521" s="4">
        <f t="shared" si="128"/>
        <v>0</v>
      </c>
      <c r="V521" s="4">
        <f t="shared" si="139"/>
        <v>0</v>
      </c>
      <c r="W521" s="4">
        <f t="shared" si="127"/>
        <v>0</v>
      </c>
      <c r="X521" s="4">
        <f t="shared" si="144"/>
        <v>1</v>
      </c>
      <c r="Y521" s="7">
        <v>5.6450396197557102E-22</v>
      </c>
      <c r="Z521">
        <v>1226</v>
      </c>
      <c r="AA521" t="s">
        <v>3740</v>
      </c>
      <c r="AB521" t="s">
        <v>3741</v>
      </c>
      <c r="AC521">
        <v>1570574</v>
      </c>
      <c r="AD521">
        <v>1571800</v>
      </c>
      <c r="AE521">
        <v>-1</v>
      </c>
      <c r="AF521" t="s">
        <v>3742</v>
      </c>
      <c r="AG521" t="s">
        <v>3743</v>
      </c>
      <c r="AH521" t="s">
        <v>3740</v>
      </c>
      <c r="AI521" t="s">
        <v>210</v>
      </c>
      <c r="AJ521" t="s">
        <v>211</v>
      </c>
    </row>
    <row r="522" spans="1:36">
      <c r="A522" t="s">
        <v>3744</v>
      </c>
      <c r="B522" t="s">
        <v>3745</v>
      </c>
      <c r="C522">
        <v>739577</v>
      </c>
      <c r="D522">
        <v>739877</v>
      </c>
      <c r="E522">
        <v>1</v>
      </c>
      <c r="F522" t="s">
        <v>105</v>
      </c>
      <c r="G522" t="s">
        <v>3746</v>
      </c>
      <c r="H522" t="s">
        <v>3747</v>
      </c>
      <c r="I522" t="s">
        <v>44</v>
      </c>
      <c r="J522">
        <v>367</v>
      </c>
      <c r="K522">
        <v>955</v>
      </c>
      <c r="L522">
        <v>954</v>
      </c>
      <c r="M522" s="6">
        <v>0.202214664414261</v>
      </c>
      <c r="N522" s="4">
        <f t="shared" si="143"/>
        <v>1</v>
      </c>
      <c r="O522" s="4">
        <f>IF(I522="SigA",1,0)</f>
        <v>1</v>
      </c>
      <c r="P522" s="4">
        <f t="shared" si="142"/>
        <v>0</v>
      </c>
      <c r="Q522" s="4">
        <f t="shared" si="145"/>
        <v>0</v>
      </c>
      <c r="R522" s="4">
        <f t="shared" si="146"/>
        <v>0</v>
      </c>
      <c r="S522" s="4">
        <f t="shared" si="141"/>
        <v>0</v>
      </c>
      <c r="T522" s="4">
        <f t="shared" si="138"/>
        <v>0</v>
      </c>
      <c r="U522" s="4">
        <f t="shared" ref="U522:U585" si="147">IF(I522="SigGF",1,0)</f>
        <v>0</v>
      </c>
      <c r="V522" s="4">
        <f t="shared" si="139"/>
        <v>0</v>
      </c>
      <c r="W522" s="4">
        <f t="shared" si="127"/>
        <v>0</v>
      </c>
      <c r="X522" s="4">
        <f t="shared" si="144"/>
        <v>1</v>
      </c>
      <c r="Y522" s="6">
        <v>8.5100724376490505E-4</v>
      </c>
      <c r="Z522">
        <v>301</v>
      </c>
      <c r="AA522" t="s">
        <v>3748</v>
      </c>
      <c r="AB522" t="s">
        <v>3749</v>
      </c>
      <c r="AC522">
        <v>738995</v>
      </c>
      <c r="AD522">
        <v>739897</v>
      </c>
      <c r="AE522">
        <v>-1</v>
      </c>
      <c r="AF522" t="s">
        <v>3750</v>
      </c>
      <c r="AG522" t="s">
        <v>3751</v>
      </c>
      <c r="AH522" t="s">
        <v>3748</v>
      </c>
      <c r="AI522" t="s">
        <v>795</v>
      </c>
      <c r="AJ522" t="s">
        <v>1547</v>
      </c>
    </row>
    <row r="523" spans="1:36">
      <c r="A523" t="s">
        <v>3752</v>
      </c>
      <c r="B523" t="s">
        <v>3753</v>
      </c>
      <c r="C523">
        <v>1188125</v>
      </c>
      <c r="D523">
        <v>1188650</v>
      </c>
      <c r="E523">
        <v>1</v>
      </c>
      <c r="F523" t="s">
        <v>19</v>
      </c>
      <c r="G523" t="s">
        <v>3754</v>
      </c>
      <c r="H523" t="s">
        <v>3755</v>
      </c>
      <c r="I523" t="s">
        <v>44</v>
      </c>
      <c r="J523">
        <v>368</v>
      </c>
      <c r="K523">
        <v>1552</v>
      </c>
      <c r="L523">
        <v>1551</v>
      </c>
      <c r="M523" s="6">
        <v>-0.45830528686941202</v>
      </c>
      <c r="N523" s="4">
        <f t="shared" si="143"/>
        <v>0</v>
      </c>
      <c r="O523" s="4">
        <f>IF(I523="SigA",1,0)</f>
        <v>1</v>
      </c>
      <c r="P523" s="4">
        <f t="shared" si="142"/>
        <v>0</v>
      </c>
      <c r="Q523" s="4">
        <f t="shared" si="145"/>
        <v>0</v>
      </c>
      <c r="R523" s="4">
        <f t="shared" si="146"/>
        <v>0</v>
      </c>
      <c r="S523" s="4">
        <f t="shared" si="141"/>
        <v>0</v>
      </c>
      <c r="T523" s="4">
        <f t="shared" si="138"/>
        <v>0</v>
      </c>
      <c r="U523" s="4">
        <f t="shared" si="147"/>
        <v>0</v>
      </c>
      <c r="V523" s="4">
        <f t="shared" si="139"/>
        <v>0</v>
      </c>
      <c r="W523" s="4">
        <f t="shared" si="127"/>
        <v>0</v>
      </c>
      <c r="X523" s="4">
        <f t="shared" si="144"/>
        <v>1</v>
      </c>
      <c r="Y523" s="7">
        <v>2.2452005196677998E-15</v>
      </c>
      <c r="Z523">
        <v>427</v>
      </c>
      <c r="AA523" t="s">
        <v>3756</v>
      </c>
      <c r="AB523" t="s">
        <v>3757</v>
      </c>
      <c r="AC523">
        <v>1187700</v>
      </c>
      <c r="AD523">
        <v>1188551</v>
      </c>
      <c r="AE523">
        <v>-1</v>
      </c>
      <c r="AF523" t="s">
        <v>3758</v>
      </c>
      <c r="AG523" t="s">
        <v>3759</v>
      </c>
      <c r="AH523" t="s">
        <v>3756</v>
      </c>
      <c r="AI523" t="s">
        <v>27</v>
      </c>
      <c r="AJ523" t="s">
        <v>28</v>
      </c>
    </row>
    <row r="524" spans="1:36">
      <c r="A524" t="s">
        <v>3760</v>
      </c>
      <c r="B524" t="s">
        <v>3761</v>
      </c>
      <c r="C524">
        <v>2098897</v>
      </c>
      <c r="D524">
        <v>2099422</v>
      </c>
      <c r="E524">
        <v>-1</v>
      </c>
      <c r="F524" t="s">
        <v>105</v>
      </c>
      <c r="G524" t="s">
        <v>3762</v>
      </c>
      <c r="H524" t="s">
        <v>3763</v>
      </c>
      <c r="I524" t="s">
        <v>80</v>
      </c>
      <c r="J524">
        <v>369</v>
      </c>
      <c r="K524">
        <v>2769</v>
      </c>
      <c r="L524">
        <v>2768</v>
      </c>
      <c r="M524" s="6">
        <v>-0.49466732905120803</v>
      </c>
      <c r="N524" s="4">
        <f t="shared" si="143"/>
        <v>0</v>
      </c>
      <c r="O524" s="4">
        <v>1</v>
      </c>
      <c r="P524" s="4">
        <f t="shared" si="142"/>
        <v>0</v>
      </c>
      <c r="Q524" s="4">
        <f t="shared" si="145"/>
        <v>0</v>
      </c>
      <c r="R524" s="4">
        <f t="shared" si="146"/>
        <v>0</v>
      </c>
      <c r="S524" s="4">
        <f t="shared" si="141"/>
        <v>0</v>
      </c>
      <c r="T524" s="4">
        <f t="shared" ref="T524:T555" si="148">IF(I524="SigEF",1,0)</f>
        <v>0</v>
      </c>
      <c r="U524" s="4">
        <f t="shared" si="147"/>
        <v>0</v>
      </c>
      <c r="V524" s="4">
        <f t="shared" si="139"/>
        <v>0</v>
      </c>
      <c r="W524" s="4">
        <v>1</v>
      </c>
      <c r="X524" s="4">
        <f t="shared" si="144"/>
        <v>2</v>
      </c>
      <c r="Y524" s="7">
        <v>5.2286756322672204E-18</v>
      </c>
      <c r="Z524">
        <v>226</v>
      </c>
      <c r="AA524" t="s">
        <v>3764</v>
      </c>
      <c r="AB524" t="s">
        <v>3765</v>
      </c>
      <c r="AC524">
        <v>2098859</v>
      </c>
      <c r="AD524">
        <v>2099122</v>
      </c>
      <c r="AE524">
        <v>1</v>
      </c>
      <c r="AF524" t="s">
        <v>3766</v>
      </c>
      <c r="AG524" t="s">
        <v>3767</v>
      </c>
      <c r="AH524" t="s">
        <v>3764</v>
      </c>
      <c r="AI524" t="s">
        <v>27</v>
      </c>
      <c r="AJ524" t="s">
        <v>28</v>
      </c>
    </row>
    <row r="525" spans="1:36">
      <c r="A525" t="s">
        <v>3760</v>
      </c>
      <c r="B525" t="s">
        <v>3761</v>
      </c>
      <c r="C525">
        <v>2098897</v>
      </c>
      <c r="D525">
        <v>2099422</v>
      </c>
      <c r="E525">
        <v>-1</v>
      </c>
      <c r="F525" t="s">
        <v>105</v>
      </c>
      <c r="G525" t="s">
        <v>3762</v>
      </c>
      <c r="H525" t="s">
        <v>3763</v>
      </c>
      <c r="I525" t="s">
        <v>80</v>
      </c>
      <c r="J525">
        <v>369</v>
      </c>
      <c r="K525">
        <v>2769</v>
      </c>
      <c r="L525">
        <v>2770</v>
      </c>
      <c r="M525" s="6">
        <v>-0.51964820699949898</v>
      </c>
      <c r="N525" s="4">
        <f t="shared" si="143"/>
        <v>0</v>
      </c>
      <c r="O525" s="4">
        <v>1</v>
      </c>
      <c r="P525" s="4">
        <f t="shared" si="142"/>
        <v>0</v>
      </c>
      <c r="Q525" s="4">
        <f t="shared" si="145"/>
        <v>0</v>
      </c>
      <c r="R525" s="4">
        <f t="shared" si="146"/>
        <v>0</v>
      </c>
      <c r="S525" s="4">
        <f t="shared" si="141"/>
        <v>0</v>
      </c>
      <c r="T525" s="4">
        <f t="shared" si="148"/>
        <v>0</v>
      </c>
      <c r="U525" s="4">
        <f t="shared" si="147"/>
        <v>0</v>
      </c>
      <c r="V525" s="4">
        <f t="shared" si="139"/>
        <v>0</v>
      </c>
      <c r="W525" s="4">
        <v>1</v>
      </c>
      <c r="X525" s="4">
        <f t="shared" si="144"/>
        <v>2</v>
      </c>
      <c r="Y525" s="7">
        <v>5.2382785584577298E-20</v>
      </c>
      <c r="Z525">
        <v>234</v>
      </c>
      <c r="AA525" t="s">
        <v>3768</v>
      </c>
      <c r="AB525" t="s">
        <v>3769</v>
      </c>
      <c r="AC525">
        <v>2099127</v>
      </c>
      <c r="AD525">
        <v>2099360</v>
      </c>
      <c r="AE525">
        <v>1</v>
      </c>
      <c r="AF525" t="s">
        <v>3770</v>
      </c>
      <c r="AG525" t="s">
        <v>3771</v>
      </c>
      <c r="AH525" t="s">
        <v>3768</v>
      </c>
      <c r="AI525" t="s">
        <v>180</v>
      </c>
      <c r="AJ525" t="s">
        <v>181</v>
      </c>
    </row>
    <row r="526" spans="1:36">
      <c r="A526" t="s">
        <v>3772</v>
      </c>
      <c r="B526" t="s">
        <v>3773</v>
      </c>
      <c r="C526">
        <v>2592930</v>
      </c>
      <c r="D526">
        <v>2593257</v>
      </c>
      <c r="E526">
        <v>-1</v>
      </c>
      <c r="F526" t="s">
        <v>105</v>
      </c>
      <c r="G526" t="s">
        <v>3774</v>
      </c>
      <c r="H526" t="s">
        <v>3775</v>
      </c>
      <c r="I526" t="s">
        <v>44</v>
      </c>
      <c r="J526">
        <v>370</v>
      </c>
      <c r="K526">
        <v>3573</v>
      </c>
      <c r="L526">
        <v>3574</v>
      </c>
      <c r="M526" s="6">
        <v>-0.62379514374156597</v>
      </c>
      <c r="N526" s="4">
        <f t="shared" si="143"/>
        <v>0</v>
      </c>
      <c r="O526" s="4">
        <f t="shared" ref="O526:O532" si="149">IF(I526="SigA",1,0)</f>
        <v>1</v>
      </c>
      <c r="P526" s="4">
        <f t="shared" si="142"/>
        <v>0</v>
      </c>
      <c r="Q526" s="4">
        <f t="shared" si="145"/>
        <v>0</v>
      </c>
      <c r="R526" s="4">
        <f t="shared" si="146"/>
        <v>0</v>
      </c>
      <c r="S526" s="4">
        <f t="shared" si="141"/>
        <v>0</v>
      </c>
      <c r="T526" s="4">
        <f t="shared" si="148"/>
        <v>0</v>
      </c>
      <c r="U526" s="4">
        <f t="shared" si="147"/>
        <v>0</v>
      </c>
      <c r="V526" s="4">
        <f t="shared" si="139"/>
        <v>0</v>
      </c>
      <c r="W526" s="4">
        <f t="shared" ref="W526:W550" si="150">IF(I526="SigWXY",1,0)</f>
        <v>0</v>
      </c>
      <c r="X526" s="4">
        <f t="shared" si="144"/>
        <v>1</v>
      </c>
      <c r="Y526" s="7">
        <v>2.0692560768393702E-30</v>
      </c>
      <c r="Z526">
        <v>255</v>
      </c>
      <c r="AA526" t="s">
        <v>3776</v>
      </c>
      <c r="AB526" t="s">
        <v>3777</v>
      </c>
      <c r="AC526">
        <v>2593000</v>
      </c>
      <c r="AD526">
        <v>2593254</v>
      </c>
      <c r="AE526">
        <v>1</v>
      </c>
      <c r="AF526" t="s">
        <v>3778</v>
      </c>
      <c r="AG526" t="s">
        <v>3779</v>
      </c>
      <c r="AH526" t="s">
        <v>3776</v>
      </c>
      <c r="AI526" t="s">
        <v>27</v>
      </c>
      <c r="AJ526" t="s">
        <v>28</v>
      </c>
    </row>
    <row r="527" spans="1:36">
      <c r="A527" t="s">
        <v>3780</v>
      </c>
      <c r="B527" t="s">
        <v>3781</v>
      </c>
      <c r="C527">
        <v>3471824</v>
      </c>
      <c r="D527">
        <v>3472588</v>
      </c>
      <c r="E527">
        <v>1</v>
      </c>
      <c r="F527" t="s">
        <v>105</v>
      </c>
      <c r="G527" t="s">
        <v>3782</v>
      </c>
      <c r="H527" t="s">
        <v>3783</v>
      </c>
      <c r="I527" t="s">
        <v>44</v>
      </c>
      <c r="J527">
        <v>371</v>
      </c>
      <c r="K527">
        <v>4840</v>
      </c>
      <c r="L527">
        <v>4841</v>
      </c>
      <c r="M527" s="6">
        <v>-0.14921239095219299</v>
      </c>
      <c r="N527" s="4">
        <f t="shared" si="143"/>
        <v>0</v>
      </c>
      <c r="O527" s="4">
        <f t="shared" si="149"/>
        <v>1</v>
      </c>
      <c r="P527" s="4">
        <f t="shared" si="142"/>
        <v>0</v>
      </c>
      <c r="Q527" s="4">
        <f t="shared" si="145"/>
        <v>0</v>
      </c>
      <c r="R527" s="4">
        <f t="shared" si="146"/>
        <v>0</v>
      </c>
      <c r="S527" s="4">
        <f t="shared" si="141"/>
        <v>0</v>
      </c>
      <c r="T527" s="4">
        <f t="shared" si="148"/>
        <v>0</v>
      </c>
      <c r="U527" s="4">
        <f t="shared" si="147"/>
        <v>0</v>
      </c>
      <c r="V527" s="4">
        <f t="shared" si="139"/>
        <v>0</v>
      </c>
      <c r="W527" s="4">
        <f t="shared" si="150"/>
        <v>0</v>
      </c>
      <c r="X527" s="4">
        <f t="shared" si="144"/>
        <v>1</v>
      </c>
      <c r="Y527" s="6">
        <v>1.43016070008871E-2</v>
      </c>
      <c r="Z527">
        <v>636</v>
      </c>
      <c r="AA527" t="s">
        <v>3784</v>
      </c>
      <c r="AB527" t="s">
        <v>3785</v>
      </c>
      <c r="AC527">
        <v>3471841</v>
      </c>
      <c r="AD527">
        <v>3472476</v>
      </c>
      <c r="AE527">
        <v>-1</v>
      </c>
      <c r="AF527" t="s">
        <v>3786</v>
      </c>
      <c r="AG527" t="s">
        <v>3787</v>
      </c>
      <c r="AH527" t="s">
        <v>3784</v>
      </c>
      <c r="AI527" t="s">
        <v>27</v>
      </c>
      <c r="AJ527" t="s">
        <v>28</v>
      </c>
    </row>
    <row r="528" spans="1:36">
      <c r="A528" t="s">
        <v>3788</v>
      </c>
      <c r="B528" t="s">
        <v>3789</v>
      </c>
      <c r="C528">
        <v>651963</v>
      </c>
      <c r="D528">
        <v>653431</v>
      </c>
      <c r="E528">
        <v>1</v>
      </c>
      <c r="F528" t="s">
        <v>105</v>
      </c>
      <c r="G528" t="s">
        <v>3790</v>
      </c>
      <c r="H528" t="s">
        <v>3791</v>
      </c>
      <c r="I528" t="s">
        <v>44</v>
      </c>
      <c r="J528">
        <v>372</v>
      </c>
      <c r="K528">
        <v>836</v>
      </c>
      <c r="L528">
        <v>841</v>
      </c>
      <c r="M528" s="6">
        <v>-2.9485116084752801E-2</v>
      </c>
      <c r="N528" s="4">
        <f t="shared" si="143"/>
        <v>0</v>
      </c>
      <c r="O528" s="4">
        <f t="shared" si="149"/>
        <v>1</v>
      </c>
      <c r="P528" s="4">
        <f t="shared" si="142"/>
        <v>0</v>
      </c>
      <c r="Q528" s="4">
        <f t="shared" si="145"/>
        <v>0</v>
      </c>
      <c r="R528" s="4">
        <f t="shared" si="146"/>
        <v>0</v>
      </c>
      <c r="S528" s="4">
        <f t="shared" si="141"/>
        <v>0</v>
      </c>
      <c r="T528" s="4">
        <f t="shared" si="148"/>
        <v>0</v>
      </c>
      <c r="U528" s="4">
        <f t="shared" si="147"/>
        <v>0</v>
      </c>
      <c r="V528" s="4">
        <f t="shared" si="139"/>
        <v>0</v>
      </c>
      <c r="W528" s="4">
        <f t="shared" si="150"/>
        <v>0</v>
      </c>
      <c r="X528" s="4">
        <f t="shared" si="144"/>
        <v>1</v>
      </c>
      <c r="Y528" s="6">
        <v>0.63020057202510604</v>
      </c>
      <c r="Z528">
        <v>306</v>
      </c>
      <c r="AA528" t="s">
        <v>3792</v>
      </c>
      <c r="AB528" t="s">
        <v>3809</v>
      </c>
      <c r="AC528">
        <v>652713</v>
      </c>
      <c r="AD528">
        <v>653018</v>
      </c>
      <c r="AE528">
        <v>-1</v>
      </c>
      <c r="AF528" t="s">
        <v>3810</v>
      </c>
      <c r="AG528" t="s">
        <v>3811</v>
      </c>
      <c r="AH528" t="s">
        <v>3812</v>
      </c>
      <c r="AI528" t="s">
        <v>1582</v>
      </c>
      <c r="AJ528" t="s">
        <v>1583</v>
      </c>
    </row>
    <row r="529" spans="1:36">
      <c r="A529" t="s">
        <v>3788</v>
      </c>
      <c r="B529" t="s">
        <v>3789</v>
      </c>
      <c r="C529">
        <v>651963</v>
      </c>
      <c r="D529">
        <v>653431</v>
      </c>
      <c r="E529">
        <v>1</v>
      </c>
      <c r="F529" t="s">
        <v>105</v>
      </c>
      <c r="G529" t="s">
        <v>3790</v>
      </c>
      <c r="H529" t="s">
        <v>3791</v>
      </c>
      <c r="I529" t="s">
        <v>44</v>
      </c>
      <c r="J529">
        <v>372</v>
      </c>
      <c r="K529">
        <v>836</v>
      </c>
      <c r="L529">
        <v>840</v>
      </c>
      <c r="M529" s="6">
        <v>-7.6075587773982004E-2</v>
      </c>
      <c r="N529" s="4">
        <f t="shared" si="143"/>
        <v>0</v>
      </c>
      <c r="O529" s="4">
        <f t="shared" si="149"/>
        <v>1</v>
      </c>
      <c r="P529" s="4">
        <f t="shared" si="142"/>
        <v>0</v>
      </c>
      <c r="Q529" s="4">
        <f t="shared" si="145"/>
        <v>0</v>
      </c>
      <c r="R529" s="4">
        <f t="shared" si="146"/>
        <v>0</v>
      </c>
      <c r="S529" s="4">
        <f t="shared" si="141"/>
        <v>0</v>
      </c>
      <c r="T529" s="4">
        <f t="shared" si="148"/>
        <v>0</v>
      </c>
      <c r="U529" s="4">
        <f t="shared" si="147"/>
        <v>0</v>
      </c>
      <c r="V529" s="4">
        <f t="shared" si="139"/>
        <v>0</v>
      </c>
      <c r="W529" s="4">
        <f t="shared" si="150"/>
        <v>0</v>
      </c>
      <c r="X529" s="4">
        <f t="shared" si="144"/>
        <v>1</v>
      </c>
      <c r="Y529" s="6">
        <v>0.21360076201801401</v>
      </c>
      <c r="Z529">
        <v>210</v>
      </c>
      <c r="AA529" t="s">
        <v>3792</v>
      </c>
      <c r="AB529" t="s">
        <v>3805</v>
      </c>
      <c r="AC529">
        <v>652511</v>
      </c>
      <c r="AD529">
        <v>652720</v>
      </c>
      <c r="AE529">
        <v>-1</v>
      </c>
      <c r="AF529" t="s">
        <v>3806</v>
      </c>
      <c r="AG529" t="s">
        <v>3807</v>
      </c>
      <c r="AH529" t="s">
        <v>3808</v>
      </c>
      <c r="AI529" t="s">
        <v>1582</v>
      </c>
      <c r="AJ529" t="s">
        <v>1583</v>
      </c>
    </row>
    <row r="530" spans="1:36">
      <c r="A530" t="s">
        <v>3788</v>
      </c>
      <c r="B530" t="s">
        <v>3789</v>
      </c>
      <c r="C530">
        <v>651963</v>
      </c>
      <c r="D530">
        <v>653431</v>
      </c>
      <c r="E530">
        <v>1</v>
      </c>
      <c r="F530" t="s">
        <v>105</v>
      </c>
      <c r="G530" t="s">
        <v>3790</v>
      </c>
      <c r="H530" t="s">
        <v>3791</v>
      </c>
      <c r="I530" t="s">
        <v>44</v>
      </c>
      <c r="J530">
        <v>372</v>
      </c>
      <c r="K530">
        <v>836</v>
      </c>
      <c r="L530">
        <v>839</v>
      </c>
      <c r="M530" s="6">
        <v>-0.169839635292069</v>
      </c>
      <c r="N530" s="4">
        <f t="shared" si="143"/>
        <v>0</v>
      </c>
      <c r="O530" s="4">
        <f t="shared" si="149"/>
        <v>1</v>
      </c>
      <c r="P530" s="4">
        <f t="shared" si="142"/>
        <v>0</v>
      </c>
      <c r="Q530" s="4">
        <f t="shared" si="145"/>
        <v>0</v>
      </c>
      <c r="R530" s="4">
        <f t="shared" si="146"/>
        <v>0</v>
      </c>
      <c r="S530" s="4">
        <f t="shared" si="141"/>
        <v>0</v>
      </c>
      <c r="T530" s="4">
        <f t="shared" si="148"/>
        <v>0</v>
      </c>
      <c r="U530" s="4">
        <f t="shared" si="147"/>
        <v>0</v>
      </c>
      <c r="V530" s="4">
        <f t="shared" si="139"/>
        <v>0</v>
      </c>
      <c r="W530" s="4">
        <f t="shared" si="150"/>
        <v>0</v>
      </c>
      <c r="X530" s="4">
        <f t="shared" si="144"/>
        <v>1</v>
      </c>
      <c r="Y530" s="6">
        <v>5.2233879240758804E-3</v>
      </c>
      <c r="Z530">
        <v>129</v>
      </c>
      <c r="AA530" t="s">
        <v>3792</v>
      </c>
      <c r="AB530" t="s">
        <v>3801</v>
      </c>
      <c r="AC530">
        <v>652290</v>
      </c>
      <c r="AD530">
        <v>652418</v>
      </c>
      <c r="AE530">
        <v>-1</v>
      </c>
      <c r="AF530" t="s">
        <v>3802</v>
      </c>
      <c r="AG530" t="s">
        <v>3803</v>
      </c>
      <c r="AH530" t="s">
        <v>3804</v>
      </c>
      <c r="AI530" t="s">
        <v>1582</v>
      </c>
      <c r="AJ530" t="s">
        <v>1583</v>
      </c>
    </row>
    <row r="531" spans="1:36">
      <c r="A531" t="s">
        <v>3788</v>
      </c>
      <c r="B531" t="s">
        <v>3789</v>
      </c>
      <c r="C531">
        <v>651963</v>
      </c>
      <c r="D531">
        <v>653431</v>
      </c>
      <c r="E531">
        <v>1</v>
      </c>
      <c r="F531" t="s">
        <v>105</v>
      </c>
      <c r="G531" t="s">
        <v>3790</v>
      </c>
      <c r="H531" t="s">
        <v>3791</v>
      </c>
      <c r="I531" t="s">
        <v>44</v>
      </c>
      <c r="J531">
        <v>372</v>
      </c>
      <c r="K531">
        <v>836</v>
      </c>
      <c r="L531">
        <v>837</v>
      </c>
      <c r="M531" s="6">
        <v>-0.270835382413325</v>
      </c>
      <c r="N531" s="4">
        <f t="shared" si="143"/>
        <v>0</v>
      </c>
      <c r="O531" s="4">
        <f t="shared" si="149"/>
        <v>1</v>
      </c>
      <c r="P531" s="4">
        <f t="shared" si="142"/>
        <v>0</v>
      </c>
      <c r="Q531" s="4">
        <f t="shared" si="145"/>
        <v>0</v>
      </c>
      <c r="R531" s="4">
        <f t="shared" si="146"/>
        <v>0</v>
      </c>
      <c r="S531" s="4">
        <f t="shared" si="141"/>
        <v>0</v>
      </c>
      <c r="T531" s="4">
        <f t="shared" si="148"/>
        <v>0</v>
      </c>
      <c r="U531" s="4">
        <f t="shared" si="147"/>
        <v>0</v>
      </c>
      <c r="V531" s="4">
        <f t="shared" si="139"/>
        <v>0</v>
      </c>
      <c r="W531" s="4">
        <f t="shared" si="150"/>
        <v>0</v>
      </c>
      <c r="X531" s="4">
        <f t="shared" si="144"/>
        <v>1</v>
      </c>
      <c r="Y531" s="7">
        <v>6.61109496871286E-6</v>
      </c>
      <c r="Z531">
        <v>108</v>
      </c>
      <c r="AA531" t="s">
        <v>3792</v>
      </c>
      <c r="AB531" t="s">
        <v>3793</v>
      </c>
      <c r="AC531">
        <v>651977</v>
      </c>
      <c r="AD531">
        <v>652084</v>
      </c>
      <c r="AE531">
        <v>-1</v>
      </c>
      <c r="AF531" t="s">
        <v>3794</v>
      </c>
      <c r="AG531" t="s">
        <v>3795</v>
      </c>
      <c r="AH531" t="s">
        <v>3796</v>
      </c>
      <c r="AI531" t="s">
        <v>1582</v>
      </c>
      <c r="AJ531" t="s">
        <v>1583</v>
      </c>
    </row>
    <row r="532" spans="1:36">
      <c r="A532" t="s">
        <v>3788</v>
      </c>
      <c r="B532" t="s">
        <v>3789</v>
      </c>
      <c r="C532">
        <v>651963</v>
      </c>
      <c r="D532">
        <v>653431</v>
      </c>
      <c r="E532">
        <v>1</v>
      </c>
      <c r="F532" t="s">
        <v>105</v>
      </c>
      <c r="G532" t="s">
        <v>3790</v>
      </c>
      <c r="H532" t="s">
        <v>3791</v>
      </c>
      <c r="I532" t="s">
        <v>44</v>
      </c>
      <c r="J532">
        <v>372</v>
      </c>
      <c r="K532">
        <v>836</v>
      </c>
      <c r="L532">
        <v>838</v>
      </c>
      <c r="M532" s="6">
        <v>-0.34763927152804602</v>
      </c>
      <c r="N532" s="4">
        <f t="shared" si="143"/>
        <v>0</v>
      </c>
      <c r="O532" s="4">
        <f t="shared" si="149"/>
        <v>1</v>
      </c>
      <c r="P532" s="4">
        <f t="shared" si="142"/>
        <v>0</v>
      </c>
      <c r="Q532" s="4">
        <f t="shared" si="145"/>
        <v>0</v>
      </c>
      <c r="R532" s="4">
        <f t="shared" si="146"/>
        <v>0</v>
      </c>
      <c r="S532" s="4">
        <f t="shared" si="141"/>
        <v>0</v>
      </c>
      <c r="T532" s="4">
        <f t="shared" si="148"/>
        <v>0</v>
      </c>
      <c r="U532" s="4">
        <f t="shared" si="147"/>
        <v>0</v>
      </c>
      <c r="V532" s="4">
        <f t="shared" si="139"/>
        <v>0</v>
      </c>
      <c r="W532" s="4">
        <f t="shared" si="150"/>
        <v>0</v>
      </c>
      <c r="X532" s="4">
        <f t="shared" si="144"/>
        <v>1</v>
      </c>
      <c r="Y532" s="7">
        <v>4.6591835977232097E-9</v>
      </c>
      <c r="Z532">
        <v>159</v>
      </c>
      <c r="AA532" t="s">
        <v>3792</v>
      </c>
      <c r="AB532" t="s">
        <v>3797</v>
      </c>
      <c r="AC532">
        <v>652087</v>
      </c>
      <c r="AD532">
        <v>652245</v>
      </c>
      <c r="AE532">
        <v>-1</v>
      </c>
      <c r="AF532" t="s">
        <v>3798</v>
      </c>
      <c r="AG532" t="s">
        <v>3799</v>
      </c>
      <c r="AH532" t="s">
        <v>3800</v>
      </c>
      <c r="AI532" t="s">
        <v>1582</v>
      </c>
      <c r="AJ532" t="s">
        <v>1583</v>
      </c>
    </row>
    <row r="533" spans="1:36">
      <c r="A533" t="s">
        <v>3813</v>
      </c>
      <c r="B533" t="s">
        <v>3814</v>
      </c>
      <c r="C533">
        <v>4065569</v>
      </c>
      <c r="D533">
        <v>4065980</v>
      </c>
      <c r="E533">
        <v>-1</v>
      </c>
      <c r="F533" t="s">
        <v>19</v>
      </c>
      <c r="G533" t="s">
        <v>3815</v>
      </c>
      <c r="H533" t="s">
        <v>3816</v>
      </c>
      <c r="I533" t="s">
        <v>33</v>
      </c>
      <c r="J533">
        <v>373</v>
      </c>
      <c r="K533">
        <v>5654</v>
      </c>
      <c r="L533">
        <v>5655</v>
      </c>
      <c r="M533" s="6">
        <v>-0.602938477548701</v>
      </c>
      <c r="N533" s="4">
        <f t="shared" si="143"/>
        <v>0</v>
      </c>
      <c r="O533" s="4">
        <v>1</v>
      </c>
      <c r="P533" s="4">
        <f t="shared" si="142"/>
        <v>0</v>
      </c>
      <c r="Q533" s="4">
        <f t="shared" si="145"/>
        <v>0</v>
      </c>
      <c r="R533" s="4">
        <f t="shared" si="146"/>
        <v>0</v>
      </c>
      <c r="S533" s="4">
        <f t="shared" si="141"/>
        <v>0</v>
      </c>
      <c r="T533" s="4">
        <f t="shared" si="148"/>
        <v>0</v>
      </c>
      <c r="U533" s="4">
        <f t="shared" si="147"/>
        <v>0</v>
      </c>
      <c r="V533" s="4">
        <f t="shared" si="139"/>
        <v>0</v>
      </c>
      <c r="W533" s="4">
        <f t="shared" si="150"/>
        <v>0</v>
      </c>
      <c r="X533" s="4">
        <f t="shared" si="144"/>
        <v>1</v>
      </c>
      <c r="Y533" s="7">
        <v>5.1184585478814001E-28</v>
      </c>
      <c r="Z533">
        <v>366</v>
      </c>
      <c r="AA533" t="s">
        <v>3817</v>
      </c>
      <c r="AB533" t="s">
        <v>3818</v>
      </c>
      <c r="AC533">
        <v>4065597</v>
      </c>
      <c r="AD533">
        <v>4065962</v>
      </c>
      <c r="AE533">
        <v>1</v>
      </c>
      <c r="AF533" t="s">
        <v>3819</v>
      </c>
      <c r="AG533" t="s">
        <v>3820</v>
      </c>
      <c r="AH533" t="s">
        <v>3817</v>
      </c>
      <c r="AI533" t="s">
        <v>210</v>
      </c>
      <c r="AJ533" t="s">
        <v>211</v>
      </c>
    </row>
    <row r="534" spans="1:36">
      <c r="A534" t="s">
        <v>3821</v>
      </c>
      <c r="B534" t="s">
        <v>3822</v>
      </c>
      <c r="C534">
        <v>967139</v>
      </c>
      <c r="D534">
        <v>967321</v>
      </c>
      <c r="E534">
        <v>1</v>
      </c>
      <c r="F534" t="s">
        <v>163</v>
      </c>
      <c r="G534" t="s">
        <v>3823</v>
      </c>
      <c r="H534" t="s">
        <v>3824</v>
      </c>
      <c r="I534" t="s">
        <v>44</v>
      </c>
      <c r="J534">
        <v>374</v>
      </c>
      <c r="K534">
        <v>1246</v>
      </c>
      <c r="L534">
        <v>1247</v>
      </c>
      <c r="M534" s="6">
        <v>0.42714037049296899</v>
      </c>
      <c r="N534" s="6">
        <f t="shared" si="143"/>
        <v>1</v>
      </c>
      <c r="O534" s="4">
        <f t="shared" ref="O534:O542" si="151">IF(I534="SigA",1,0)</f>
        <v>1</v>
      </c>
      <c r="P534" s="4">
        <f t="shared" si="142"/>
        <v>0</v>
      </c>
      <c r="Q534" s="4">
        <f t="shared" si="145"/>
        <v>0</v>
      </c>
      <c r="R534" s="4">
        <f t="shared" si="146"/>
        <v>0</v>
      </c>
      <c r="S534" s="4">
        <f t="shared" si="141"/>
        <v>0</v>
      </c>
      <c r="T534" s="4">
        <f t="shared" si="148"/>
        <v>0</v>
      </c>
      <c r="U534" s="4">
        <f t="shared" si="147"/>
        <v>0</v>
      </c>
      <c r="V534" s="4">
        <f t="shared" si="139"/>
        <v>0</v>
      </c>
      <c r="W534" s="4">
        <f t="shared" si="150"/>
        <v>0</v>
      </c>
      <c r="X534" s="4">
        <f t="shared" si="144"/>
        <v>1</v>
      </c>
      <c r="Y534" s="7">
        <v>2.3522854679777601E-13</v>
      </c>
      <c r="Z534">
        <v>93</v>
      </c>
      <c r="AA534" t="s">
        <v>3635</v>
      </c>
      <c r="AB534" t="s">
        <v>3636</v>
      </c>
      <c r="AC534">
        <v>967229</v>
      </c>
      <c r="AD534">
        <v>967852</v>
      </c>
      <c r="AE534">
        <v>-1</v>
      </c>
      <c r="AF534" t="s">
        <v>3637</v>
      </c>
      <c r="AG534" t="s">
        <v>3638</v>
      </c>
      <c r="AH534" t="s">
        <v>3635</v>
      </c>
      <c r="AI534" t="s">
        <v>27</v>
      </c>
      <c r="AJ534" t="s">
        <v>28</v>
      </c>
    </row>
    <row r="535" spans="1:36">
      <c r="A535" t="s">
        <v>3825</v>
      </c>
      <c r="B535" t="s">
        <v>3826</v>
      </c>
      <c r="C535">
        <v>738983</v>
      </c>
      <c r="D535">
        <v>739575</v>
      </c>
      <c r="E535">
        <v>1</v>
      </c>
      <c r="F535" t="s">
        <v>163</v>
      </c>
      <c r="G535" t="s">
        <v>3827</v>
      </c>
      <c r="H535" t="s">
        <v>3828</v>
      </c>
      <c r="I535" t="s">
        <v>44</v>
      </c>
      <c r="J535">
        <v>375</v>
      </c>
      <c r="K535">
        <v>953</v>
      </c>
      <c r="L535">
        <v>954</v>
      </c>
      <c r="M535" s="6">
        <v>0.24913678485492899</v>
      </c>
      <c r="N535" s="6">
        <f t="shared" si="143"/>
        <v>1</v>
      </c>
      <c r="O535" s="4">
        <f t="shared" si="151"/>
        <v>1</v>
      </c>
      <c r="P535" s="4">
        <f t="shared" si="142"/>
        <v>0</v>
      </c>
      <c r="Q535" s="4">
        <f t="shared" si="145"/>
        <v>0</v>
      </c>
      <c r="R535" s="4">
        <f t="shared" si="146"/>
        <v>0</v>
      </c>
      <c r="S535" s="4">
        <f t="shared" si="141"/>
        <v>0</v>
      </c>
      <c r="T535" s="4">
        <f t="shared" si="148"/>
        <v>0</v>
      </c>
      <c r="U535" s="4">
        <f t="shared" si="147"/>
        <v>0</v>
      </c>
      <c r="V535" s="4">
        <f t="shared" si="139"/>
        <v>0</v>
      </c>
      <c r="W535" s="4">
        <f t="shared" si="150"/>
        <v>0</v>
      </c>
      <c r="X535" s="4">
        <f t="shared" si="144"/>
        <v>1</v>
      </c>
      <c r="Y535" s="7">
        <v>3.5889374184658303E-5</v>
      </c>
      <c r="Z535">
        <v>581</v>
      </c>
      <c r="AA535" t="s">
        <v>3748</v>
      </c>
      <c r="AB535" t="s">
        <v>3749</v>
      </c>
      <c r="AC535">
        <v>738995</v>
      </c>
      <c r="AD535">
        <v>739897</v>
      </c>
      <c r="AE535">
        <v>-1</v>
      </c>
      <c r="AF535" t="s">
        <v>3750</v>
      </c>
      <c r="AG535" t="s">
        <v>3751</v>
      </c>
      <c r="AH535" t="s">
        <v>3748</v>
      </c>
      <c r="AI535" t="s">
        <v>795</v>
      </c>
      <c r="AJ535" t="s">
        <v>1547</v>
      </c>
    </row>
    <row r="536" spans="1:36">
      <c r="A536" t="s">
        <v>3829</v>
      </c>
      <c r="B536" t="s">
        <v>3830</v>
      </c>
      <c r="C536">
        <v>2818161</v>
      </c>
      <c r="D536">
        <v>2818445</v>
      </c>
      <c r="E536">
        <v>1</v>
      </c>
      <c r="F536" t="s">
        <v>19</v>
      </c>
      <c r="G536" t="s">
        <v>3831</v>
      </c>
      <c r="H536" t="s">
        <v>3832</v>
      </c>
      <c r="I536" t="s">
        <v>44</v>
      </c>
      <c r="J536">
        <v>376</v>
      </c>
      <c r="K536">
        <v>3933</v>
      </c>
      <c r="L536">
        <v>3934</v>
      </c>
      <c r="M536" s="6">
        <v>-0.27832941694878799</v>
      </c>
      <c r="N536" s="4">
        <f t="shared" si="143"/>
        <v>0</v>
      </c>
      <c r="O536" s="4">
        <f t="shared" si="151"/>
        <v>1</v>
      </c>
      <c r="P536" s="4">
        <f t="shared" si="142"/>
        <v>0</v>
      </c>
      <c r="Q536" s="4">
        <f t="shared" si="145"/>
        <v>0</v>
      </c>
      <c r="R536" s="4">
        <f t="shared" si="146"/>
        <v>0</v>
      </c>
      <c r="S536" s="4">
        <f t="shared" si="141"/>
        <v>0</v>
      </c>
      <c r="T536" s="4">
        <f t="shared" si="148"/>
        <v>0</v>
      </c>
      <c r="U536" s="4">
        <f t="shared" si="147"/>
        <v>0</v>
      </c>
      <c r="V536" s="4">
        <f t="shared" si="139"/>
        <v>0</v>
      </c>
      <c r="W536" s="4">
        <f t="shared" si="150"/>
        <v>0</v>
      </c>
      <c r="X536" s="4">
        <f t="shared" si="144"/>
        <v>1</v>
      </c>
      <c r="Y536" s="7">
        <v>3.5589234682715202E-6</v>
      </c>
      <c r="Z536">
        <v>171</v>
      </c>
      <c r="AA536" t="s">
        <v>3833</v>
      </c>
      <c r="AB536" t="s">
        <v>3834</v>
      </c>
      <c r="AC536">
        <v>2818191</v>
      </c>
      <c r="AD536">
        <v>2818361</v>
      </c>
      <c r="AE536">
        <v>-1</v>
      </c>
      <c r="AF536" t="s">
        <v>3835</v>
      </c>
      <c r="AG536" t="s">
        <v>3836</v>
      </c>
      <c r="AH536" t="s">
        <v>3833</v>
      </c>
      <c r="AI536" t="s">
        <v>27</v>
      </c>
      <c r="AJ536" t="s">
        <v>28</v>
      </c>
    </row>
    <row r="537" spans="1:36">
      <c r="A537" t="s">
        <v>3837</v>
      </c>
      <c r="B537" t="s">
        <v>3838</v>
      </c>
      <c r="C537">
        <v>2329736</v>
      </c>
      <c r="D537">
        <v>2330041</v>
      </c>
      <c r="E537">
        <v>-1</v>
      </c>
      <c r="F537" t="s">
        <v>105</v>
      </c>
      <c r="G537" t="s">
        <v>3839</v>
      </c>
      <c r="H537" t="s">
        <v>3840</v>
      </c>
      <c r="I537" t="s">
        <v>44</v>
      </c>
      <c r="J537">
        <v>377</v>
      </c>
      <c r="K537">
        <v>3164</v>
      </c>
      <c r="L537">
        <v>3165</v>
      </c>
      <c r="M537" s="6">
        <v>-0.39420155633160697</v>
      </c>
      <c r="N537" s="4">
        <f t="shared" si="143"/>
        <v>0</v>
      </c>
      <c r="O537" s="4">
        <f t="shared" si="151"/>
        <v>1</v>
      </c>
      <c r="P537" s="4">
        <f t="shared" si="142"/>
        <v>0</v>
      </c>
      <c r="Q537" s="4">
        <f t="shared" si="145"/>
        <v>0</v>
      </c>
      <c r="R537" s="4">
        <f t="shared" si="146"/>
        <v>0</v>
      </c>
      <c r="S537" s="4">
        <f t="shared" si="141"/>
        <v>0</v>
      </c>
      <c r="T537" s="4">
        <f t="shared" si="148"/>
        <v>0</v>
      </c>
      <c r="U537" s="4">
        <f t="shared" si="147"/>
        <v>0</v>
      </c>
      <c r="V537" s="4">
        <f t="shared" si="139"/>
        <v>0</v>
      </c>
      <c r="W537" s="4">
        <f t="shared" si="150"/>
        <v>0</v>
      </c>
      <c r="X537" s="4">
        <f t="shared" si="144"/>
        <v>1</v>
      </c>
      <c r="Y537" s="7">
        <v>1.9609069465421101E-11</v>
      </c>
      <c r="Z537">
        <v>153</v>
      </c>
      <c r="AA537" t="s">
        <v>3841</v>
      </c>
      <c r="AB537" t="s">
        <v>3842</v>
      </c>
      <c r="AC537">
        <v>2329870</v>
      </c>
      <c r="AD537">
        <v>2330022</v>
      </c>
      <c r="AE537">
        <v>1</v>
      </c>
      <c r="AF537" t="s">
        <v>3843</v>
      </c>
      <c r="AG537" t="s">
        <v>3844</v>
      </c>
      <c r="AH537" t="s">
        <v>3841</v>
      </c>
      <c r="AI537" t="s">
        <v>27</v>
      </c>
      <c r="AJ537" t="s">
        <v>28</v>
      </c>
    </row>
    <row r="538" spans="1:36">
      <c r="A538" t="s">
        <v>3845</v>
      </c>
      <c r="B538" t="s">
        <v>3846</v>
      </c>
      <c r="C538">
        <v>3224826</v>
      </c>
      <c r="D538">
        <v>3225137</v>
      </c>
      <c r="E538">
        <v>-1</v>
      </c>
      <c r="F538" t="s">
        <v>105</v>
      </c>
      <c r="G538" t="s">
        <v>3847</v>
      </c>
      <c r="H538" t="s">
        <v>3848</v>
      </c>
      <c r="I538" t="s">
        <v>44</v>
      </c>
      <c r="J538">
        <v>378</v>
      </c>
      <c r="K538">
        <v>4483</v>
      </c>
      <c r="L538">
        <v>4484</v>
      </c>
      <c r="M538" s="6">
        <v>-0.50065532030853999</v>
      </c>
      <c r="N538" s="4">
        <f t="shared" si="143"/>
        <v>0</v>
      </c>
      <c r="O538" s="4">
        <f t="shared" si="151"/>
        <v>1</v>
      </c>
      <c r="P538" s="4">
        <f t="shared" si="142"/>
        <v>0</v>
      </c>
      <c r="Q538" s="4">
        <f t="shared" si="145"/>
        <v>0</v>
      </c>
      <c r="R538" s="4">
        <f t="shared" si="146"/>
        <v>0</v>
      </c>
      <c r="S538" s="4">
        <f t="shared" si="141"/>
        <v>0</v>
      </c>
      <c r="T538" s="4">
        <f t="shared" si="148"/>
        <v>0</v>
      </c>
      <c r="U538" s="4">
        <f t="shared" si="147"/>
        <v>0</v>
      </c>
      <c r="V538" s="4">
        <f t="shared" si="139"/>
        <v>0</v>
      </c>
      <c r="W538" s="4">
        <f t="shared" si="150"/>
        <v>0</v>
      </c>
      <c r="X538" s="4">
        <f t="shared" si="144"/>
        <v>1</v>
      </c>
      <c r="Y538" s="7">
        <v>1.7947452025292E-18</v>
      </c>
      <c r="Z538">
        <v>237</v>
      </c>
      <c r="AA538" t="s">
        <v>3849</v>
      </c>
      <c r="AB538" t="s">
        <v>3850</v>
      </c>
      <c r="AC538">
        <v>3224864</v>
      </c>
      <c r="AD538">
        <v>3225100</v>
      </c>
      <c r="AE538">
        <v>1</v>
      </c>
      <c r="AF538" t="s">
        <v>3851</v>
      </c>
      <c r="AG538" t="s">
        <v>3852</v>
      </c>
      <c r="AH538" t="s">
        <v>3849</v>
      </c>
      <c r="AI538" t="s">
        <v>3853</v>
      </c>
      <c r="AJ538" t="s">
        <v>3854</v>
      </c>
    </row>
    <row r="539" spans="1:36">
      <c r="A539" t="s">
        <v>3855</v>
      </c>
      <c r="B539" t="s">
        <v>3856</v>
      </c>
      <c r="C539">
        <v>2484736</v>
      </c>
      <c r="D539">
        <v>2485656</v>
      </c>
      <c r="E539">
        <v>-1</v>
      </c>
      <c r="F539" t="s">
        <v>163</v>
      </c>
      <c r="G539" t="s">
        <v>3857</v>
      </c>
      <c r="H539" t="s">
        <v>3858</v>
      </c>
      <c r="I539" t="s">
        <v>44</v>
      </c>
      <c r="J539">
        <v>379</v>
      </c>
      <c r="K539">
        <v>3413</v>
      </c>
      <c r="L539">
        <v>3414</v>
      </c>
      <c r="M539" s="6">
        <v>0.18628881890353799</v>
      </c>
      <c r="N539" s="6">
        <f t="shared" si="143"/>
        <v>1</v>
      </c>
      <c r="O539" s="4">
        <f t="shared" si="151"/>
        <v>1</v>
      </c>
      <c r="P539" s="4">
        <f t="shared" si="142"/>
        <v>0</v>
      </c>
      <c r="Q539" s="4">
        <f t="shared" si="145"/>
        <v>0</v>
      </c>
      <c r="R539" s="4">
        <f t="shared" si="146"/>
        <v>0</v>
      </c>
      <c r="S539" s="4">
        <f t="shared" si="141"/>
        <v>0</v>
      </c>
      <c r="T539" s="4">
        <f t="shared" si="148"/>
        <v>0</v>
      </c>
      <c r="U539" s="4">
        <f t="shared" si="147"/>
        <v>0</v>
      </c>
      <c r="V539" s="4">
        <f t="shared" si="139"/>
        <v>0</v>
      </c>
      <c r="W539" s="4">
        <f t="shared" si="150"/>
        <v>0</v>
      </c>
      <c r="X539" s="4">
        <f t="shared" si="144"/>
        <v>1</v>
      </c>
      <c r="Y539" s="6">
        <v>2.15470359684347E-3</v>
      </c>
      <c r="Z539">
        <v>729</v>
      </c>
      <c r="AA539" t="s">
        <v>3859</v>
      </c>
      <c r="AB539" t="s">
        <v>3860</v>
      </c>
      <c r="AC539">
        <v>2484911</v>
      </c>
      <c r="AD539">
        <v>2485639</v>
      </c>
      <c r="AE539">
        <v>1</v>
      </c>
      <c r="AF539" t="s">
        <v>3861</v>
      </c>
      <c r="AG539" t="s">
        <v>3862</v>
      </c>
      <c r="AH539" t="s">
        <v>3859</v>
      </c>
      <c r="AI539" t="s">
        <v>27</v>
      </c>
      <c r="AJ539" t="s">
        <v>28</v>
      </c>
    </row>
    <row r="540" spans="1:36">
      <c r="A540" t="s">
        <v>3863</v>
      </c>
      <c r="B540" t="s">
        <v>3864</v>
      </c>
      <c r="C540">
        <v>4130045</v>
      </c>
      <c r="D540">
        <v>4131409</v>
      </c>
      <c r="E540">
        <v>1</v>
      </c>
      <c r="F540" t="s">
        <v>4293</v>
      </c>
      <c r="G540" t="s">
        <v>3865</v>
      </c>
      <c r="H540" t="s">
        <v>3866</v>
      </c>
      <c r="I540" t="s">
        <v>44</v>
      </c>
      <c r="J540">
        <v>380</v>
      </c>
      <c r="K540">
        <v>5741</v>
      </c>
      <c r="L540">
        <v>5743</v>
      </c>
      <c r="M540" s="6">
        <v>0.44422072328838003</v>
      </c>
      <c r="N540" s="6">
        <f t="shared" si="143"/>
        <v>1</v>
      </c>
      <c r="O540" s="4">
        <f t="shared" si="151"/>
        <v>1</v>
      </c>
      <c r="P540" s="4">
        <f t="shared" si="142"/>
        <v>0</v>
      </c>
      <c r="Q540" s="4">
        <f t="shared" si="145"/>
        <v>0</v>
      </c>
      <c r="R540" s="4">
        <f t="shared" si="146"/>
        <v>0</v>
      </c>
      <c r="S540" s="4">
        <f t="shared" si="141"/>
        <v>0</v>
      </c>
      <c r="T540" s="4">
        <f t="shared" si="148"/>
        <v>0</v>
      </c>
      <c r="U540" s="4">
        <f t="shared" si="147"/>
        <v>0</v>
      </c>
      <c r="V540" s="4">
        <f t="shared" si="139"/>
        <v>0</v>
      </c>
      <c r="W540" s="4">
        <f t="shared" si="150"/>
        <v>0</v>
      </c>
      <c r="X540" s="4">
        <f t="shared" si="144"/>
        <v>1</v>
      </c>
      <c r="Y540" s="7">
        <v>1.94933801607918E-14</v>
      </c>
      <c r="Z540">
        <v>832</v>
      </c>
      <c r="AA540" t="s">
        <v>3867</v>
      </c>
      <c r="AB540" t="s">
        <v>3868</v>
      </c>
      <c r="AC540">
        <v>4130578</v>
      </c>
      <c r="AD540">
        <v>4132338</v>
      </c>
      <c r="AE540">
        <v>-1</v>
      </c>
      <c r="AF540" t="s">
        <v>3869</v>
      </c>
      <c r="AG540" t="s">
        <v>3870</v>
      </c>
      <c r="AH540" t="s">
        <v>3867</v>
      </c>
      <c r="AI540" t="s">
        <v>27</v>
      </c>
      <c r="AJ540" t="s">
        <v>28</v>
      </c>
    </row>
    <row r="541" spans="1:36">
      <c r="A541" t="s">
        <v>3871</v>
      </c>
      <c r="B541" t="s">
        <v>3872</v>
      </c>
      <c r="C541">
        <v>1073110</v>
      </c>
      <c r="D541">
        <v>1073875</v>
      </c>
      <c r="E541">
        <v>1</v>
      </c>
      <c r="F541" t="s">
        <v>163</v>
      </c>
      <c r="G541" t="s">
        <v>3873</v>
      </c>
      <c r="H541" t="s">
        <v>3874</v>
      </c>
      <c r="I541" t="s">
        <v>44</v>
      </c>
      <c r="J541">
        <v>381</v>
      </c>
      <c r="K541">
        <v>1396</v>
      </c>
      <c r="L541">
        <v>1395</v>
      </c>
      <c r="M541" s="6">
        <v>-0.46322626361720198</v>
      </c>
      <c r="N541" s="4">
        <f t="shared" si="143"/>
        <v>0</v>
      </c>
      <c r="O541" s="4">
        <f t="shared" si="151"/>
        <v>1</v>
      </c>
      <c r="P541" s="4">
        <f t="shared" si="142"/>
        <v>0</v>
      </c>
      <c r="Q541" s="4">
        <f t="shared" si="145"/>
        <v>0</v>
      </c>
      <c r="R541" s="4">
        <f t="shared" si="146"/>
        <v>0</v>
      </c>
      <c r="S541" s="4">
        <f t="shared" si="141"/>
        <v>0</v>
      </c>
      <c r="T541" s="4">
        <f t="shared" si="148"/>
        <v>0</v>
      </c>
      <c r="U541" s="4">
        <f t="shared" si="147"/>
        <v>0</v>
      </c>
      <c r="V541" s="4">
        <f t="shared" si="139"/>
        <v>0</v>
      </c>
      <c r="W541" s="4">
        <f t="shared" si="150"/>
        <v>0</v>
      </c>
      <c r="X541" s="4">
        <f t="shared" si="144"/>
        <v>1</v>
      </c>
      <c r="Y541" s="7">
        <v>1.0303361525655301E-15</v>
      </c>
      <c r="Z541">
        <v>608</v>
      </c>
      <c r="AA541" t="s">
        <v>3875</v>
      </c>
      <c r="AB541" t="s">
        <v>3876</v>
      </c>
      <c r="AC541">
        <v>1073106</v>
      </c>
      <c r="AD541">
        <v>1073717</v>
      </c>
      <c r="AE541">
        <v>-1</v>
      </c>
      <c r="AF541" t="s">
        <v>3877</v>
      </c>
      <c r="AG541" t="s">
        <v>3878</v>
      </c>
      <c r="AH541" t="s">
        <v>3875</v>
      </c>
      <c r="AI541" t="s">
        <v>1043</v>
      </c>
      <c r="AJ541" t="s">
        <v>1044</v>
      </c>
    </row>
    <row r="542" spans="1:36">
      <c r="A542" t="s">
        <v>3879</v>
      </c>
      <c r="B542" t="s">
        <v>3880</v>
      </c>
      <c r="C542">
        <v>2483514</v>
      </c>
      <c r="D542">
        <v>2483788</v>
      </c>
      <c r="E542">
        <v>-1</v>
      </c>
      <c r="F542" t="s">
        <v>19</v>
      </c>
      <c r="G542" t="s">
        <v>3881</v>
      </c>
      <c r="H542" t="s">
        <v>3882</v>
      </c>
      <c r="I542" t="s">
        <v>44</v>
      </c>
      <c r="J542">
        <v>382</v>
      </c>
      <c r="K542">
        <v>3410</v>
      </c>
      <c r="L542">
        <v>3411</v>
      </c>
      <c r="M542" s="6">
        <v>0.48883700687558601</v>
      </c>
      <c r="N542" s="4">
        <f t="shared" si="143"/>
        <v>1</v>
      </c>
      <c r="O542" s="4">
        <f t="shared" si="151"/>
        <v>1</v>
      </c>
      <c r="P542" s="4">
        <f t="shared" si="142"/>
        <v>0</v>
      </c>
      <c r="Q542" s="4">
        <f t="shared" si="145"/>
        <v>0</v>
      </c>
      <c r="R542" s="4">
        <f t="shared" si="146"/>
        <v>0</v>
      </c>
      <c r="S542" s="4">
        <f t="shared" si="141"/>
        <v>0</v>
      </c>
      <c r="T542" s="4">
        <f t="shared" si="148"/>
        <v>0</v>
      </c>
      <c r="U542" s="4">
        <f t="shared" si="147"/>
        <v>0</v>
      </c>
      <c r="V542" s="4">
        <f t="shared" si="139"/>
        <v>0</v>
      </c>
      <c r="W542" s="4">
        <f t="shared" si="150"/>
        <v>0</v>
      </c>
      <c r="X542" s="4">
        <f t="shared" si="144"/>
        <v>1</v>
      </c>
      <c r="Y542" s="7">
        <v>1.4517455592761099E-17</v>
      </c>
      <c r="Z542">
        <v>203</v>
      </c>
      <c r="AA542" t="s">
        <v>3883</v>
      </c>
      <c r="AB542" t="s">
        <v>3884</v>
      </c>
      <c r="AC542">
        <v>2483586</v>
      </c>
      <c r="AD542">
        <v>2483873</v>
      </c>
      <c r="AE542">
        <v>1</v>
      </c>
      <c r="AF542" t="s">
        <v>3885</v>
      </c>
      <c r="AG542" t="s">
        <v>3886</v>
      </c>
      <c r="AH542" t="s">
        <v>3887</v>
      </c>
      <c r="AI542" t="s">
        <v>890</v>
      </c>
      <c r="AJ542" t="s">
        <v>966</v>
      </c>
    </row>
    <row r="543" spans="1:36">
      <c r="A543" t="s">
        <v>3888</v>
      </c>
      <c r="B543" t="s">
        <v>3889</v>
      </c>
      <c r="C543">
        <v>821232</v>
      </c>
      <c r="D543">
        <v>822902</v>
      </c>
      <c r="E543">
        <v>-1</v>
      </c>
      <c r="F543" t="s">
        <v>4293</v>
      </c>
      <c r="G543" t="s">
        <v>3890</v>
      </c>
      <c r="H543" t="s">
        <v>3891</v>
      </c>
      <c r="I543" t="s">
        <v>69</v>
      </c>
      <c r="J543">
        <v>383</v>
      </c>
      <c r="K543">
        <v>1044</v>
      </c>
      <c r="L543">
        <v>1043</v>
      </c>
      <c r="M543" s="6">
        <v>-0.58045119682782798</v>
      </c>
      <c r="N543" s="4">
        <f t="shared" si="143"/>
        <v>0</v>
      </c>
      <c r="O543" s="4">
        <v>1</v>
      </c>
      <c r="P543" s="4">
        <f t="shared" si="142"/>
        <v>0</v>
      </c>
      <c r="Q543" s="4">
        <f t="shared" si="145"/>
        <v>0</v>
      </c>
      <c r="R543" s="4">
        <f t="shared" si="146"/>
        <v>0</v>
      </c>
      <c r="S543" s="4">
        <f t="shared" ref="S543:S574" si="152">IF(I543="SigL",1,0)</f>
        <v>0</v>
      </c>
      <c r="T543" s="4">
        <f t="shared" si="148"/>
        <v>0</v>
      </c>
      <c r="U543" s="4">
        <f t="shared" si="147"/>
        <v>0</v>
      </c>
      <c r="V543" s="4">
        <f t="shared" si="139"/>
        <v>0</v>
      </c>
      <c r="W543" s="4">
        <f t="shared" si="150"/>
        <v>0</v>
      </c>
      <c r="X543" s="4">
        <f t="shared" si="144"/>
        <v>1</v>
      </c>
      <c r="Y543" s="7">
        <v>1.2592959685861299E-25</v>
      </c>
      <c r="Z543">
        <v>1099</v>
      </c>
      <c r="AA543" t="s">
        <v>3892</v>
      </c>
      <c r="AB543" t="s">
        <v>3893</v>
      </c>
      <c r="AC543">
        <v>820867</v>
      </c>
      <c r="AD543">
        <v>822330</v>
      </c>
      <c r="AE543">
        <v>1</v>
      </c>
      <c r="AF543" t="s">
        <v>3894</v>
      </c>
      <c r="AG543" t="s">
        <v>3895</v>
      </c>
      <c r="AH543" t="s">
        <v>3892</v>
      </c>
      <c r="AI543" t="s">
        <v>27</v>
      </c>
      <c r="AJ543" t="s">
        <v>28</v>
      </c>
    </row>
    <row r="544" spans="1:36">
      <c r="A544" t="s">
        <v>3896</v>
      </c>
      <c r="B544" t="s">
        <v>3897</v>
      </c>
      <c r="C544">
        <v>4133453</v>
      </c>
      <c r="D544">
        <v>4134502</v>
      </c>
      <c r="E544">
        <v>1</v>
      </c>
      <c r="F544" t="s">
        <v>4299</v>
      </c>
      <c r="G544" t="s">
        <v>3898</v>
      </c>
      <c r="H544" t="s">
        <v>3899</v>
      </c>
      <c r="I544" t="s">
        <v>1325</v>
      </c>
      <c r="J544">
        <v>384</v>
      </c>
      <c r="K544">
        <v>5746</v>
      </c>
      <c r="L544">
        <v>5745</v>
      </c>
      <c r="M544" s="6">
        <v>0.36202116146901597</v>
      </c>
      <c r="N544" s="4">
        <f t="shared" si="143"/>
        <v>1</v>
      </c>
      <c r="O544" s="4">
        <f t="shared" ref="O544:O550" si="153">IF(I544="SigA",1,0)</f>
        <v>0</v>
      </c>
      <c r="P544" s="4">
        <f t="shared" si="142"/>
        <v>0</v>
      </c>
      <c r="Q544" s="4">
        <f t="shared" si="145"/>
        <v>0</v>
      </c>
      <c r="R544" s="4">
        <f t="shared" si="146"/>
        <v>0</v>
      </c>
      <c r="S544" s="4">
        <f t="shared" si="152"/>
        <v>0</v>
      </c>
      <c r="T544" s="4">
        <f t="shared" si="148"/>
        <v>0</v>
      </c>
      <c r="U544" s="4">
        <f t="shared" si="147"/>
        <v>0</v>
      </c>
      <c r="V544" s="4">
        <f t="shared" si="139"/>
        <v>0</v>
      </c>
      <c r="W544" s="4">
        <f t="shared" si="150"/>
        <v>0</v>
      </c>
      <c r="X544" s="4">
        <f t="shared" si="144"/>
        <v>0</v>
      </c>
      <c r="Y544" s="7">
        <v>9.4321013824800406E-10</v>
      </c>
      <c r="Z544">
        <v>722</v>
      </c>
      <c r="AA544" t="s">
        <v>3900</v>
      </c>
      <c r="AB544" t="s">
        <v>3901</v>
      </c>
      <c r="AC544">
        <v>4132729</v>
      </c>
      <c r="AD544">
        <v>4134174</v>
      </c>
      <c r="AE544">
        <v>-1</v>
      </c>
      <c r="AF544" t="s">
        <v>3902</v>
      </c>
      <c r="AG544" t="s">
        <v>3903</v>
      </c>
      <c r="AH544" t="s">
        <v>3900</v>
      </c>
      <c r="AI544" t="s">
        <v>27</v>
      </c>
      <c r="AJ544" t="s">
        <v>28</v>
      </c>
    </row>
    <row r="545" spans="1:36">
      <c r="A545" t="s">
        <v>3896</v>
      </c>
      <c r="B545" t="s">
        <v>3897</v>
      </c>
      <c r="C545">
        <v>4133453</v>
      </c>
      <c r="D545">
        <v>4134502</v>
      </c>
      <c r="E545">
        <v>1</v>
      </c>
      <c r="F545" t="s">
        <v>4299</v>
      </c>
      <c r="G545" t="s">
        <v>3898</v>
      </c>
      <c r="H545" t="s">
        <v>3899</v>
      </c>
      <c r="I545" t="s">
        <v>1325</v>
      </c>
      <c r="J545">
        <v>384</v>
      </c>
      <c r="K545">
        <v>5746</v>
      </c>
      <c r="L545">
        <v>5748</v>
      </c>
      <c r="M545" s="6">
        <v>0.14758994902834399</v>
      </c>
      <c r="N545" s="4">
        <f t="shared" si="143"/>
        <v>1</v>
      </c>
      <c r="O545" s="4">
        <f t="shared" si="153"/>
        <v>0</v>
      </c>
      <c r="P545" s="4">
        <f t="shared" ref="P545:P576" si="154">IF(I545="SigB",1,0)</f>
        <v>0</v>
      </c>
      <c r="Q545" s="4">
        <f t="shared" si="145"/>
        <v>0</v>
      </c>
      <c r="R545" s="4">
        <f t="shared" si="146"/>
        <v>0</v>
      </c>
      <c r="S545" s="4">
        <f t="shared" si="152"/>
        <v>0</v>
      </c>
      <c r="T545" s="4">
        <f t="shared" si="148"/>
        <v>0</v>
      </c>
      <c r="U545" s="4">
        <f t="shared" si="147"/>
        <v>0</v>
      </c>
      <c r="V545" s="4">
        <f t="shared" si="139"/>
        <v>0</v>
      </c>
      <c r="W545" s="4">
        <f t="shared" si="150"/>
        <v>0</v>
      </c>
      <c r="X545" s="4">
        <f t="shared" si="144"/>
        <v>0</v>
      </c>
      <c r="Y545" s="6">
        <v>1.5407141135254101E-2</v>
      </c>
      <c r="Z545">
        <v>67</v>
      </c>
      <c r="AA545" t="s">
        <v>3904</v>
      </c>
      <c r="AB545" t="s">
        <v>3905</v>
      </c>
      <c r="AC545">
        <v>4134436</v>
      </c>
      <c r="AD545">
        <v>4134915</v>
      </c>
      <c r="AE545">
        <v>-1</v>
      </c>
      <c r="AF545" t="s">
        <v>3906</v>
      </c>
      <c r="AG545" t="s">
        <v>3907</v>
      </c>
      <c r="AH545" t="s">
        <v>3904</v>
      </c>
      <c r="AI545" t="s">
        <v>27</v>
      </c>
      <c r="AJ545" t="s">
        <v>28</v>
      </c>
    </row>
    <row r="546" spans="1:36">
      <c r="A546" t="s">
        <v>3908</v>
      </c>
      <c r="B546" t="s">
        <v>3909</v>
      </c>
      <c r="C546">
        <v>3257607</v>
      </c>
      <c r="D546">
        <v>3258036</v>
      </c>
      <c r="E546">
        <v>-1</v>
      </c>
      <c r="F546" t="s">
        <v>163</v>
      </c>
      <c r="G546" t="s">
        <v>3910</v>
      </c>
      <c r="H546" t="s">
        <v>3911</v>
      </c>
      <c r="I546" t="s">
        <v>44</v>
      </c>
      <c r="J546">
        <v>385</v>
      </c>
      <c r="K546">
        <v>4535</v>
      </c>
      <c r="L546">
        <v>4536</v>
      </c>
      <c r="M546" s="6">
        <v>-0.77553193168722701</v>
      </c>
      <c r="N546" s="4">
        <f t="shared" si="143"/>
        <v>0</v>
      </c>
      <c r="O546" s="4">
        <f t="shared" si="153"/>
        <v>1</v>
      </c>
      <c r="P546" s="4">
        <f t="shared" si="154"/>
        <v>0</v>
      </c>
      <c r="Q546" s="4">
        <f t="shared" si="145"/>
        <v>0</v>
      </c>
      <c r="R546" s="4">
        <f t="shared" si="146"/>
        <v>0</v>
      </c>
      <c r="S546" s="4">
        <f t="shared" si="152"/>
        <v>0</v>
      </c>
      <c r="T546" s="4">
        <f t="shared" si="148"/>
        <v>0</v>
      </c>
      <c r="U546" s="4">
        <f t="shared" si="147"/>
        <v>0</v>
      </c>
      <c r="V546" s="4">
        <f t="shared" si="139"/>
        <v>0</v>
      </c>
      <c r="W546" s="4">
        <f t="shared" si="150"/>
        <v>0</v>
      </c>
      <c r="X546" s="4">
        <f t="shared" si="144"/>
        <v>1</v>
      </c>
      <c r="Y546" s="7">
        <v>2.8980291827961799E-55</v>
      </c>
      <c r="Z546">
        <v>344</v>
      </c>
      <c r="AA546" t="s">
        <v>3912</v>
      </c>
      <c r="AB546" t="s">
        <v>3913</v>
      </c>
      <c r="AC546">
        <v>3257693</v>
      </c>
      <c r="AD546">
        <v>3258061</v>
      </c>
      <c r="AE546">
        <v>1</v>
      </c>
      <c r="AF546" t="s">
        <v>3914</v>
      </c>
      <c r="AG546" t="s">
        <v>3915</v>
      </c>
      <c r="AH546" t="s">
        <v>3912</v>
      </c>
      <c r="AI546" t="s">
        <v>210</v>
      </c>
      <c r="AJ546" t="s">
        <v>211</v>
      </c>
    </row>
    <row r="547" spans="1:36">
      <c r="A547" t="s">
        <v>3916</v>
      </c>
      <c r="B547" t="s">
        <v>3917</v>
      </c>
      <c r="C547">
        <v>3028103</v>
      </c>
      <c r="D547">
        <v>3029246</v>
      </c>
      <c r="E547">
        <v>-1</v>
      </c>
      <c r="F547" t="s">
        <v>19</v>
      </c>
      <c r="G547" t="s">
        <v>3918</v>
      </c>
      <c r="H547" t="s">
        <v>3919</v>
      </c>
      <c r="I547" t="s">
        <v>44</v>
      </c>
      <c r="J547">
        <v>386</v>
      </c>
      <c r="K547">
        <v>4222</v>
      </c>
      <c r="L547">
        <v>4224</v>
      </c>
      <c r="M547" s="6">
        <v>0.41502288403214899</v>
      </c>
      <c r="N547" s="4">
        <f t="shared" si="143"/>
        <v>1</v>
      </c>
      <c r="O547" s="4">
        <f t="shared" si="153"/>
        <v>1</v>
      </c>
      <c r="P547" s="4">
        <f t="shared" si="154"/>
        <v>0</v>
      </c>
      <c r="Q547" s="4">
        <f t="shared" si="145"/>
        <v>0</v>
      </c>
      <c r="R547" s="4">
        <f t="shared" si="146"/>
        <v>0</v>
      </c>
      <c r="S547" s="4">
        <f t="shared" si="152"/>
        <v>0</v>
      </c>
      <c r="T547" s="4">
        <f t="shared" si="148"/>
        <v>0</v>
      </c>
      <c r="U547" s="4">
        <f t="shared" si="147"/>
        <v>0</v>
      </c>
      <c r="V547" s="4">
        <f t="shared" si="139"/>
        <v>0</v>
      </c>
      <c r="W547" s="4">
        <f t="shared" si="150"/>
        <v>0</v>
      </c>
      <c r="X547" s="4">
        <f t="shared" si="144"/>
        <v>1</v>
      </c>
      <c r="Y547" s="7">
        <v>1.2668534045902499E-12</v>
      </c>
      <c r="Z547">
        <v>950</v>
      </c>
      <c r="AA547" t="s">
        <v>3920</v>
      </c>
      <c r="AB547" t="s">
        <v>3921</v>
      </c>
      <c r="AC547">
        <v>3028297</v>
      </c>
      <c r="AD547">
        <v>3029634</v>
      </c>
      <c r="AE547">
        <v>1</v>
      </c>
      <c r="AF547" t="s">
        <v>3922</v>
      </c>
      <c r="AG547" t="s">
        <v>3923</v>
      </c>
      <c r="AH547" t="s">
        <v>3920</v>
      </c>
      <c r="AI547" t="s">
        <v>3924</v>
      </c>
      <c r="AJ547" t="s">
        <v>3925</v>
      </c>
    </row>
    <row r="548" spans="1:36">
      <c r="A548" t="s">
        <v>3926</v>
      </c>
      <c r="B548" t="s">
        <v>3927</v>
      </c>
      <c r="C548">
        <v>3853433</v>
      </c>
      <c r="D548">
        <v>3853716</v>
      </c>
      <c r="E548">
        <v>-1</v>
      </c>
      <c r="F548" t="s">
        <v>105</v>
      </c>
      <c r="G548" t="s">
        <v>3928</v>
      </c>
      <c r="H548" t="s">
        <v>3929</v>
      </c>
      <c r="I548" t="s">
        <v>44</v>
      </c>
      <c r="J548">
        <v>387</v>
      </c>
      <c r="K548">
        <v>5375</v>
      </c>
      <c r="L548">
        <v>5376</v>
      </c>
      <c r="M548" s="6">
        <v>0.10541372702249199</v>
      </c>
      <c r="N548" s="4">
        <f t="shared" si="143"/>
        <v>1</v>
      </c>
      <c r="O548" s="4">
        <f t="shared" si="153"/>
        <v>1</v>
      </c>
      <c r="P548" s="4">
        <f t="shared" si="154"/>
        <v>0</v>
      </c>
      <c r="Q548" s="4">
        <f t="shared" si="145"/>
        <v>0</v>
      </c>
      <c r="R548" s="4">
        <f t="shared" si="146"/>
        <v>0</v>
      </c>
      <c r="S548" s="4">
        <f t="shared" si="152"/>
        <v>0</v>
      </c>
      <c r="T548" s="4">
        <f t="shared" si="148"/>
        <v>0</v>
      </c>
      <c r="U548" s="4">
        <f t="shared" si="147"/>
        <v>0</v>
      </c>
      <c r="V548" s="4">
        <f t="shared" si="139"/>
        <v>0</v>
      </c>
      <c r="W548" s="4">
        <f t="shared" si="150"/>
        <v>0</v>
      </c>
      <c r="X548" s="4">
        <f t="shared" si="144"/>
        <v>1</v>
      </c>
      <c r="Y548" s="6">
        <v>8.4406163606920298E-2</v>
      </c>
      <c r="Z548">
        <v>189</v>
      </c>
      <c r="AA548" t="s">
        <v>3930</v>
      </c>
      <c r="AB548" t="s">
        <v>3931</v>
      </c>
      <c r="AC548">
        <v>3853486</v>
      </c>
      <c r="AD548">
        <v>3853674</v>
      </c>
      <c r="AE548">
        <v>1</v>
      </c>
      <c r="AF548" t="s">
        <v>3932</v>
      </c>
      <c r="AG548" t="s">
        <v>3933</v>
      </c>
      <c r="AH548" t="s">
        <v>3930</v>
      </c>
      <c r="AI548" t="s">
        <v>268</v>
      </c>
      <c r="AJ548" t="s">
        <v>269</v>
      </c>
    </row>
    <row r="549" spans="1:36">
      <c r="A549" t="s">
        <v>3934</v>
      </c>
      <c r="B549" t="s">
        <v>3935</v>
      </c>
      <c r="C549">
        <v>646220</v>
      </c>
      <c r="D549">
        <v>646409</v>
      </c>
      <c r="E549">
        <v>1</v>
      </c>
      <c r="F549" t="s">
        <v>19</v>
      </c>
      <c r="G549" t="s">
        <v>3936</v>
      </c>
      <c r="H549" t="s">
        <v>3937</v>
      </c>
      <c r="I549" t="s">
        <v>44</v>
      </c>
      <c r="J549">
        <v>388</v>
      </c>
      <c r="K549">
        <v>823</v>
      </c>
      <c r="L549">
        <v>822</v>
      </c>
      <c r="M549" s="6">
        <v>0.47406689574609401</v>
      </c>
      <c r="N549" s="4">
        <f t="shared" si="143"/>
        <v>1</v>
      </c>
      <c r="O549" s="4">
        <f t="shared" si="153"/>
        <v>1</v>
      </c>
      <c r="P549" s="4">
        <f t="shared" si="154"/>
        <v>0</v>
      </c>
      <c r="Q549" s="4">
        <f t="shared" ref="Q549:Q580" si="155">IF(I549="SigD",1,0)</f>
        <v>0</v>
      </c>
      <c r="R549" s="4">
        <f t="shared" ref="R549:R580" si="156">IF(I549="SigH",1,0)</f>
        <v>0</v>
      </c>
      <c r="S549" s="4">
        <f t="shared" si="152"/>
        <v>0</v>
      </c>
      <c r="T549" s="4">
        <f t="shared" si="148"/>
        <v>0</v>
      </c>
      <c r="U549" s="4">
        <f t="shared" si="147"/>
        <v>0</v>
      </c>
      <c r="V549" s="4">
        <f t="shared" si="139"/>
        <v>0</v>
      </c>
      <c r="W549" s="4">
        <f t="shared" si="150"/>
        <v>0</v>
      </c>
      <c r="X549" s="4">
        <f t="shared" si="144"/>
        <v>1</v>
      </c>
      <c r="Y549" s="7">
        <v>1.7713474885525999E-16</v>
      </c>
      <c r="Z549">
        <v>190</v>
      </c>
      <c r="AA549" t="s">
        <v>3938</v>
      </c>
      <c r="AB549" t="s">
        <v>3939</v>
      </c>
      <c r="AC549">
        <v>644528</v>
      </c>
      <c r="AD549">
        <v>646456</v>
      </c>
      <c r="AE549">
        <v>-1</v>
      </c>
      <c r="AF549" t="s">
        <v>3940</v>
      </c>
      <c r="AG549" t="s">
        <v>3941</v>
      </c>
      <c r="AH549" t="s">
        <v>3938</v>
      </c>
      <c r="AI549" t="s">
        <v>180</v>
      </c>
      <c r="AJ549" t="s">
        <v>1977</v>
      </c>
    </row>
    <row r="550" spans="1:36">
      <c r="A550" t="s">
        <v>3942</v>
      </c>
      <c r="B550" t="s">
        <v>3943</v>
      </c>
      <c r="C550">
        <v>1168046</v>
      </c>
      <c r="D550">
        <v>1168198</v>
      </c>
      <c r="E550">
        <v>-1</v>
      </c>
      <c r="F550" t="s">
        <v>163</v>
      </c>
      <c r="G550" t="s">
        <v>3944</v>
      </c>
      <c r="H550" t="s">
        <v>3945</v>
      </c>
      <c r="I550" t="s">
        <v>44</v>
      </c>
      <c r="J550">
        <v>389</v>
      </c>
      <c r="K550">
        <v>1524</v>
      </c>
      <c r="L550">
        <v>1523</v>
      </c>
      <c r="M550" s="6">
        <v>0.69858995161852</v>
      </c>
      <c r="N550" s="6">
        <f t="shared" si="143"/>
        <v>1</v>
      </c>
      <c r="O550" s="4">
        <f t="shared" si="153"/>
        <v>1</v>
      </c>
      <c r="P550" s="4">
        <f t="shared" si="154"/>
        <v>0</v>
      </c>
      <c r="Q550" s="4">
        <f t="shared" si="155"/>
        <v>0</v>
      </c>
      <c r="R550" s="4">
        <f t="shared" si="156"/>
        <v>0</v>
      </c>
      <c r="S550" s="4">
        <f t="shared" si="152"/>
        <v>0</v>
      </c>
      <c r="T550" s="4">
        <f t="shared" si="148"/>
        <v>0</v>
      </c>
      <c r="U550" s="4">
        <f t="shared" si="147"/>
        <v>0</v>
      </c>
      <c r="V550" s="4">
        <f t="shared" si="139"/>
        <v>0</v>
      </c>
      <c r="W550" s="4">
        <f t="shared" si="150"/>
        <v>0</v>
      </c>
      <c r="X550" s="4">
        <f t="shared" si="144"/>
        <v>1</v>
      </c>
      <c r="Y550" s="7">
        <v>1.06354494522868E-40</v>
      </c>
      <c r="Z550">
        <v>146</v>
      </c>
      <c r="AA550" t="s">
        <v>3946</v>
      </c>
      <c r="AB550" t="s">
        <v>3947</v>
      </c>
      <c r="AC550">
        <v>1166737</v>
      </c>
      <c r="AD550">
        <v>1168191</v>
      </c>
      <c r="AE550">
        <v>1</v>
      </c>
      <c r="AF550" t="s">
        <v>3948</v>
      </c>
      <c r="AG550" t="s">
        <v>3949</v>
      </c>
      <c r="AH550" t="s">
        <v>3946</v>
      </c>
      <c r="AI550" t="s">
        <v>502</v>
      </c>
      <c r="AJ550" t="s">
        <v>503</v>
      </c>
    </row>
    <row r="551" spans="1:36">
      <c r="A551" t="s">
        <v>3950</v>
      </c>
      <c r="B551" t="s">
        <v>3951</v>
      </c>
      <c r="C551">
        <v>515108</v>
      </c>
      <c r="D551">
        <v>515709</v>
      </c>
      <c r="E551">
        <v>1</v>
      </c>
      <c r="F551" t="s">
        <v>19</v>
      </c>
      <c r="G551" t="s">
        <v>3952</v>
      </c>
      <c r="H551" t="s">
        <v>3953</v>
      </c>
      <c r="I551" t="s">
        <v>80</v>
      </c>
      <c r="J551">
        <v>390</v>
      </c>
      <c r="K551">
        <v>635</v>
      </c>
      <c r="L551">
        <v>634</v>
      </c>
      <c r="M551" s="6">
        <v>-0.11975373672841701</v>
      </c>
      <c r="N551" s="4">
        <f t="shared" si="143"/>
        <v>0</v>
      </c>
      <c r="O551" s="4">
        <v>1</v>
      </c>
      <c r="P551" s="4">
        <f t="shared" si="154"/>
        <v>0</v>
      </c>
      <c r="Q551" s="4">
        <f t="shared" si="155"/>
        <v>0</v>
      </c>
      <c r="R551" s="4">
        <f t="shared" si="156"/>
        <v>0</v>
      </c>
      <c r="S551" s="4">
        <f t="shared" si="152"/>
        <v>0</v>
      </c>
      <c r="T551" s="4">
        <f t="shared" si="148"/>
        <v>0</v>
      </c>
      <c r="U551" s="4">
        <f t="shared" si="147"/>
        <v>0</v>
      </c>
      <c r="V551" s="4">
        <f t="shared" si="139"/>
        <v>0</v>
      </c>
      <c r="W551" s="4">
        <v>1</v>
      </c>
      <c r="X551" s="4">
        <f t="shared" si="144"/>
        <v>2</v>
      </c>
      <c r="Y551" s="6">
        <v>4.9759336650549497E-2</v>
      </c>
      <c r="Z551">
        <v>508</v>
      </c>
      <c r="AA551" t="s">
        <v>3954</v>
      </c>
      <c r="AB551" t="s">
        <v>3955</v>
      </c>
      <c r="AC551">
        <v>515016</v>
      </c>
      <c r="AD551">
        <v>515615</v>
      </c>
      <c r="AE551">
        <v>-1</v>
      </c>
      <c r="AF551" t="s">
        <v>3956</v>
      </c>
      <c r="AG551" t="s">
        <v>3957</v>
      </c>
      <c r="AH551" t="s">
        <v>3954</v>
      </c>
      <c r="AI551" t="s">
        <v>210</v>
      </c>
      <c r="AJ551" t="s">
        <v>211</v>
      </c>
    </row>
    <row r="552" spans="1:36">
      <c r="A552" t="s">
        <v>3958</v>
      </c>
      <c r="B552" t="s">
        <v>3959</v>
      </c>
      <c r="C552">
        <v>3319608</v>
      </c>
      <c r="D552">
        <v>3320300</v>
      </c>
      <c r="E552">
        <v>-1</v>
      </c>
      <c r="F552" t="s">
        <v>105</v>
      </c>
      <c r="G552" t="s">
        <v>3960</v>
      </c>
      <c r="H552" t="s">
        <v>3961</v>
      </c>
      <c r="I552" t="s">
        <v>44</v>
      </c>
      <c r="J552">
        <v>391</v>
      </c>
      <c r="K552">
        <v>4624</v>
      </c>
      <c r="L552">
        <v>4625</v>
      </c>
      <c r="M552" s="6">
        <v>-0.57886192731570996</v>
      </c>
      <c r="N552" s="4">
        <f t="shared" si="143"/>
        <v>0</v>
      </c>
      <c r="O552" s="4">
        <f t="shared" ref="O552:O558" si="157">IF(I552="SigA",1,0)</f>
        <v>1</v>
      </c>
      <c r="P552" s="4">
        <f t="shared" si="154"/>
        <v>0</v>
      </c>
      <c r="Q552" s="4">
        <f t="shared" si="155"/>
        <v>0</v>
      </c>
      <c r="R552" s="4">
        <f t="shared" si="156"/>
        <v>0</v>
      </c>
      <c r="S552" s="4">
        <f t="shared" si="152"/>
        <v>0</v>
      </c>
      <c r="T552" s="4">
        <f t="shared" si="148"/>
        <v>0</v>
      </c>
      <c r="U552" s="4">
        <f t="shared" si="147"/>
        <v>0</v>
      </c>
      <c r="V552" s="4">
        <f t="shared" si="139"/>
        <v>0</v>
      </c>
      <c r="W552" s="4">
        <f t="shared" ref="W552:W563" si="158">IF(I552="SigWXY",1,0)</f>
        <v>0</v>
      </c>
      <c r="X552" s="4">
        <f t="shared" si="144"/>
        <v>1</v>
      </c>
      <c r="Y552" s="7">
        <v>1.8288220907342299E-25</v>
      </c>
      <c r="Z552">
        <v>625</v>
      </c>
      <c r="AA552" t="s">
        <v>3962</v>
      </c>
      <c r="AB552" t="s">
        <v>3963</v>
      </c>
      <c r="AC552">
        <v>3319676</v>
      </c>
      <c r="AD552">
        <v>3320308</v>
      </c>
      <c r="AE552">
        <v>1</v>
      </c>
      <c r="AF552" t="s">
        <v>3964</v>
      </c>
      <c r="AG552" t="s">
        <v>3965</v>
      </c>
      <c r="AH552" t="s">
        <v>3962</v>
      </c>
      <c r="AI552" t="s">
        <v>27</v>
      </c>
      <c r="AJ552" t="s">
        <v>28</v>
      </c>
    </row>
    <row r="553" spans="1:36">
      <c r="A553" t="s">
        <v>3966</v>
      </c>
      <c r="B553" t="s">
        <v>3967</v>
      </c>
      <c r="C553">
        <v>2996886</v>
      </c>
      <c r="D553">
        <v>2997300</v>
      </c>
      <c r="E553">
        <v>-1</v>
      </c>
      <c r="F553" t="s">
        <v>105</v>
      </c>
      <c r="G553" t="s">
        <v>3968</v>
      </c>
      <c r="H553" t="s">
        <v>3969</v>
      </c>
      <c r="I553" t="s">
        <v>44</v>
      </c>
      <c r="J553">
        <v>392</v>
      </c>
      <c r="K553">
        <v>4178</v>
      </c>
      <c r="L553">
        <v>4179</v>
      </c>
      <c r="M553" s="6">
        <v>-0.70134306018551296</v>
      </c>
      <c r="N553" s="4">
        <f t="shared" si="143"/>
        <v>0</v>
      </c>
      <c r="O553" s="4">
        <f t="shared" si="157"/>
        <v>1</v>
      </c>
      <c r="P553" s="4">
        <f t="shared" si="154"/>
        <v>0</v>
      </c>
      <c r="Q553" s="4">
        <f t="shared" si="155"/>
        <v>0</v>
      </c>
      <c r="R553" s="4">
        <f t="shared" si="156"/>
        <v>0</v>
      </c>
      <c r="S553" s="4">
        <f t="shared" si="152"/>
        <v>0</v>
      </c>
      <c r="T553" s="4">
        <f t="shared" si="148"/>
        <v>0</v>
      </c>
      <c r="U553" s="4">
        <f t="shared" si="147"/>
        <v>0</v>
      </c>
      <c r="V553" s="4">
        <f t="shared" si="139"/>
        <v>0</v>
      </c>
      <c r="W553" s="4">
        <f t="shared" si="158"/>
        <v>0</v>
      </c>
      <c r="X553" s="4">
        <f t="shared" si="144"/>
        <v>1</v>
      </c>
      <c r="Y553" s="7">
        <v>3.8632826096332698E-41</v>
      </c>
      <c r="Z553">
        <v>303</v>
      </c>
      <c r="AA553" t="s">
        <v>3970</v>
      </c>
      <c r="AB553" t="s">
        <v>3971</v>
      </c>
      <c r="AC553">
        <v>2996980</v>
      </c>
      <c r="AD553">
        <v>2997282</v>
      </c>
      <c r="AE553">
        <v>1</v>
      </c>
      <c r="AF553" t="s">
        <v>3972</v>
      </c>
      <c r="AG553" t="s">
        <v>3973</v>
      </c>
      <c r="AH553" t="s">
        <v>3970</v>
      </c>
      <c r="AI553" t="s">
        <v>27</v>
      </c>
      <c r="AJ553" t="s">
        <v>28</v>
      </c>
    </row>
    <row r="554" spans="1:36">
      <c r="A554" t="s">
        <v>3974</v>
      </c>
      <c r="B554" t="s">
        <v>3975</v>
      </c>
      <c r="C554">
        <v>496980</v>
      </c>
      <c r="D554">
        <v>497767</v>
      </c>
      <c r="E554">
        <v>1</v>
      </c>
      <c r="F554" t="s">
        <v>19</v>
      </c>
      <c r="G554" t="s">
        <v>3976</v>
      </c>
      <c r="H554" t="s">
        <v>3977</v>
      </c>
      <c r="I554" t="s">
        <v>44</v>
      </c>
      <c r="J554">
        <v>393</v>
      </c>
      <c r="K554">
        <v>606</v>
      </c>
      <c r="L554">
        <v>605</v>
      </c>
      <c r="M554" s="6">
        <v>0.64205060306327899</v>
      </c>
      <c r="N554" s="4">
        <f t="shared" si="143"/>
        <v>1</v>
      </c>
      <c r="O554" s="4">
        <f t="shared" si="157"/>
        <v>1</v>
      </c>
      <c r="P554" s="4">
        <f t="shared" si="154"/>
        <v>0</v>
      </c>
      <c r="Q554" s="4">
        <f t="shared" si="155"/>
        <v>0</v>
      </c>
      <c r="R554" s="4">
        <f t="shared" si="156"/>
        <v>0</v>
      </c>
      <c r="S554" s="4">
        <f t="shared" si="152"/>
        <v>0</v>
      </c>
      <c r="T554" s="4">
        <f t="shared" si="148"/>
        <v>0</v>
      </c>
      <c r="U554" s="4">
        <f t="shared" si="147"/>
        <v>0</v>
      </c>
      <c r="V554" s="4">
        <f t="shared" si="139"/>
        <v>0</v>
      </c>
      <c r="W554" s="4">
        <f t="shared" si="158"/>
        <v>0</v>
      </c>
      <c r="X554" s="4">
        <f t="shared" si="144"/>
        <v>1</v>
      </c>
      <c r="Y554" s="7">
        <v>1.1687643512683E-32</v>
      </c>
      <c r="Z554">
        <v>719</v>
      </c>
      <c r="AA554" t="s">
        <v>3978</v>
      </c>
      <c r="AB554" t="s">
        <v>3979</v>
      </c>
      <c r="AC554">
        <v>496646</v>
      </c>
      <c r="AD554">
        <v>497698</v>
      </c>
      <c r="AE554">
        <v>-1</v>
      </c>
      <c r="AF554" t="s">
        <v>3980</v>
      </c>
      <c r="AG554" t="s">
        <v>3981</v>
      </c>
      <c r="AH554" t="s">
        <v>3978</v>
      </c>
      <c r="AI554" t="s">
        <v>2403</v>
      </c>
      <c r="AJ554" t="s">
        <v>2404</v>
      </c>
    </row>
    <row r="555" spans="1:36">
      <c r="A555" t="s">
        <v>3982</v>
      </c>
      <c r="B555" t="s">
        <v>3983</v>
      </c>
      <c r="C555">
        <v>573400</v>
      </c>
      <c r="D555">
        <v>574654</v>
      </c>
      <c r="E555">
        <v>1</v>
      </c>
      <c r="F555" t="s">
        <v>105</v>
      </c>
      <c r="G555" t="s">
        <v>3984</v>
      </c>
      <c r="H555" t="s">
        <v>3985</v>
      </c>
      <c r="I555" t="s">
        <v>44</v>
      </c>
      <c r="J555">
        <v>394</v>
      </c>
      <c r="K555">
        <v>723</v>
      </c>
      <c r="L555">
        <v>724</v>
      </c>
      <c r="M555" s="6">
        <v>0.40423774227585801</v>
      </c>
      <c r="N555" s="4">
        <f t="shared" si="143"/>
        <v>1</v>
      </c>
      <c r="O555" s="4">
        <f t="shared" si="157"/>
        <v>1</v>
      </c>
      <c r="P555" s="4">
        <f t="shared" si="154"/>
        <v>0</v>
      </c>
      <c r="Q555" s="4">
        <f t="shared" si="155"/>
        <v>0</v>
      </c>
      <c r="R555" s="4">
        <f t="shared" si="156"/>
        <v>0</v>
      </c>
      <c r="S555" s="4">
        <f t="shared" si="152"/>
        <v>0</v>
      </c>
      <c r="T555" s="4">
        <f t="shared" si="148"/>
        <v>0</v>
      </c>
      <c r="U555" s="4">
        <f t="shared" si="147"/>
        <v>0</v>
      </c>
      <c r="V555" s="4">
        <f t="shared" si="139"/>
        <v>0</v>
      </c>
      <c r="W555" s="4">
        <f t="shared" si="158"/>
        <v>0</v>
      </c>
      <c r="X555" s="4">
        <f t="shared" si="144"/>
        <v>1</v>
      </c>
      <c r="Y555" s="7">
        <v>5.3617016144047201E-12</v>
      </c>
      <c r="Z555">
        <v>573</v>
      </c>
      <c r="AA555" t="s">
        <v>3986</v>
      </c>
      <c r="AB555" t="s">
        <v>3987</v>
      </c>
      <c r="AC555">
        <v>573452</v>
      </c>
      <c r="AD555">
        <v>574024</v>
      </c>
      <c r="AE555">
        <v>-1</v>
      </c>
      <c r="AF555" t="s">
        <v>3988</v>
      </c>
      <c r="AG555" t="s">
        <v>3989</v>
      </c>
      <c r="AH555" t="s">
        <v>3986</v>
      </c>
      <c r="AI555" t="s">
        <v>27</v>
      </c>
      <c r="AJ555" t="s">
        <v>28</v>
      </c>
    </row>
    <row r="556" spans="1:36">
      <c r="A556" t="s">
        <v>3982</v>
      </c>
      <c r="B556" t="s">
        <v>3983</v>
      </c>
      <c r="C556">
        <v>573400</v>
      </c>
      <c r="D556">
        <v>574654</v>
      </c>
      <c r="E556">
        <v>1</v>
      </c>
      <c r="F556" t="s">
        <v>105</v>
      </c>
      <c r="G556" t="s">
        <v>3984</v>
      </c>
      <c r="H556" t="s">
        <v>3985</v>
      </c>
      <c r="I556" t="s">
        <v>44</v>
      </c>
      <c r="J556">
        <v>394</v>
      </c>
      <c r="K556">
        <v>723</v>
      </c>
      <c r="L556">
        <v>726</v>
      </c>
      <c r="M556" s="6">
        <v>0.30849309259274699</v>
      </c>
      <c r="N556" s="4">
        <f t="shared" si="143"/>
        <v>1</v>
      </c>
      <c r="O556" s="4">
        <f t="shared" si="157"/>
        <v>1</v>
      </c>
      <c r="P556" s="4">
        <f t="shared" si="154"/>
        <v>0</v>
      </c>
      <c r="Q556" s="4">
        <f t="shared" si="155"/>
        <v>0</v>
      </c>
      <c r="R556" s="4">
        <f t="shared" si="156"/>
        <v>0</v>
      </c>
      <c r="S556" s="4">
        <f t="shared" si="152"/>
        <v>0</v>
      </c>
      <c r="T556" s="4">
        <f t="shared" ref="T556:T563" si="159">IF(I556="SigEF",1,0)</f>
        <v>0</v>
      </c>
      <c r="U556" s="4">
        <f t="shared" si="147"/>
        <v>0</v>
      </c>
      <c r="V556" s="4">
        <f t="shared" ref="V556:V598" si="160">IF(I556="SigK",1,0)</f>
        <v>0</v>
      </c>
      <c r="W556" s="4">
        <f t="shared" si="158"/>
        <v>0</v>
      </c>
      <c r="X556" s="4">
        <f t="shared" si="144"/>
        <v>1</v>
      </c>
      <c r="Y556" s="7">
        <v>2.4359146217832101E-7</v>
      </c>
      <c r="Z556">
        <v>330</v>
      </c>
      <c r="AA556" t="s">
        <v>3990</v>
      </c>
      <c r="AB556" t="s">
        <v>3991</v>
      </c>
      <c r="AC556">
        <v>574106</v>
      </c>
      <c r="AD556">
        <v>574435</v>
      </c>
      <c r="AE556">
        <v>-1</v>
      </c>
      <c r="AF556" t="s">
        <v>3992</v>
      </c>
      <c r="AG556" t="s">
        <v>3993</v>
      </c>
      <c r="AH556" t="s">
        <v>3990</v>
      </c>
      <c r="AI556" t="s">
        <v>268</v>
      </c>
      <c r="AJ556" t="s">
        <v>269</v>
      </c>
    </row>
    <row r="557" spans="1:36">
      <c r="A557" t="s">
        <v>3994</v>
      </c>
      <c r="B557" t="s">
        <v>3995</v>
      </c>
      <c r="C557">
        <v>837745</v>
      </c>
      <c r="D557">
        <v>838076</v>
      </c>
      <c r="E557">
        <v>1</v>
      </c>
      <c r="F557" t="s">
        <v>41</v>
      </c>
      <c r="G557" t="s">
        <v>3996</v>
      </c>
      <c r="H557" t="s">
        <v>3997</v>
      </c>
      <c r="I557" t="s">
        <v>44</v>
      </c>
      <c r="J557">
        <v>395</v>
      </c>
      <c r="K557">
        <v>1068</v>
      </c>
      <c r="L557">
        <v>1067</v>
      </c>
      <c r="M557" s="6">
        <v>0.38657275217332299</v>
      </c>
      <c r="N557" s="4">
        <f t="shared" si="143"/>
        <v>1</v>
      </c>
      <c r="O557" s="4">
        <f t="shared" si="157"/>
        <v>1</v>
      </c>
      <c r="P557" s="4">
        <f t="shared" si="154"/>
        <v>0</v>
      </c>
      <c r="Q557" s="4">
        <f t="shared" si="155"/>
        <v>0</v>
      </c>
      <c r="R557" s="4">
        <f t="shared" si="156"/>
        <v>0</v>
      </c>
      <c r="S557" s="4">
        <f t="shared" si="152"/>
        <v>0</v>
      </c>
      <c r="T557" s="4">
        <f t="shared" si="159"/>
        <v>0</v>
      </c>
      <c r="U557" s="4">
        <f t="shared" si="147"/>
        <v>0</v>
      </c>
      <c r="V557" s="4">
        <f t="shared" si="160"/>
        <v>0</v>
      </c>
      <c r="W557" s="4">
        <f t="shared" si="158"/>
        <v>0</v>
      </c>
      <c r="X557" s="4">
        <f t="shared" si="144"/>
        <v>1</v>
      </c>
      <c r="Y557" s="7">
        <v>5.1051687987777798E-11</v>
      </c>
      <c r="Z557">
        <v>266</v>
      </c>
      <c r="AA557" t="s">
        <v>3998</v>
      </c>
      <c r="AB557" t="s">
        <v>3999</v>
      </c>
      <c r="AC557">
        <v>837735</v>
      </c>
      <c r="AD557">
        <v>838010</v>
      </c>
      <c r="AE557">
        <v>-1</v>
      </c>
      <c r="AF557" t="s">
        <v>4000</v>
      </c>
      <c r="AG557" t="s">
        <v>4001</v>
      </c>
      <c r="AH557" t="s">
        <v>3998</v>
      </c>
      <c r="AI557" t="s">
        <v>268</v>
      </c>
      <c r="AJ557" t="s">
        <v>269</v>
      </c>
    </row>
    <row r="558" spans="1:36">
      <c r="A558" t="s">
        <v>4002</v>
      </c>
      <c r="B558" t="s">
        <v>4003</v>
      </c>
      <c r="C558">
        <v>984595</v>
      </c>
      <c r="D558">
        <v>985733</v>
      </c>
      <c r="E558">
        <v>-1</v>
      </c>
      <c r="F558" t="s">
        <v>105</v>
      </c>
      <c r="G558" t="s">
        <v>4004</v>
      </c>
      <c r="H558" t="s">
        <v>4005</v>
      </c>
      <c r="I558" t="s">
        <v>44</v>
      </c>
      <c r="J558">
        <v>396</v>
      </c>
      <c r="K558">
        <v>1272</v>
      </c>
      <c r="L558">
        <v>1274</v>
      </c>
      <c r="M558" s="6">
        <v>0.25433958616302499</v>
      </c>
      <c r="N558" s="4">
        <f t="shared" si="143"/>
        <v>1</v>
      </c>
      <c r="O558" s="4">
        <f t="shared" si="157"/>
        <v>1</v>
      </c>
      <c r="P558" s="4">
        <f t="shared" si="154"/>
        <v>0</v>
      </c>
      <c r="Q558" s="4">
        <f t="shared" si="155"/>
        <v>0</v>
      </c>
      <c r="R558" s="4">
        <f t="shared" si="156"/>
        <v>0</v>
      </c>
      <c r="S558" s="4">
        <f t="shared" si="152"/>
        <v>0</v>
      </c>
      <c r="T558" s="4">
        <f t="shared" si="159"/>
        <v>0</v>
      </c>
      <c r="U558" s="4">
        <f t="shared" si="147"/>
        <v>0</v>
      </c>
      <c r="V558" s="4">
        <f t="shared" si="160"/>
        <v>0</v>
      </c>
      <c r="W558" s="4">
        <f t="shared" si="158"/>
        <v>0</v>
      </c>
      <c r="X558" s="4">
        <f t="shared" si="144"/>
        <v>1</v>
      </c>
      <c r="Y558" s="7">
        <v>2.42484112419388E-5</v>
      </c>
      <c r="Z558">
        <v>831</v>
      </c>
      <c r="AA558" t="s">
        <v>4006</v>
      </c>
      <c r="AB558" t="s">
        <v>4007</v>
      </c>
      <c r="AC558">
        <v>984901</v>
      </c>
      <c r="AD558">
        <v>985731</v>
      </c>
      <c r="AE558">
        <v>1</v>
      </c>
      <c r="AF558" t="s">
        <v>4008</v>
      </c>
      <c r="AG558" t="s">
        <v>4009</v>
      </c>
      <c r="AH558" t="s">
        <v>4006</v>
      </c>
      <c r="AI558" t="s">
        <v>180</v>
      </c>
      <c r="AJ558" t="s">
        <v>1977</v>
      </c>
    </row>
    <row r="559" spans="1:36">
      <c r="A559" t="s">
        <v>4010</v>
      </c>
      <c r="B559" t="s">
        <v>4011</v>
      </c>
      <c r="C559">
        <v>1413790</v>
      </c>
      <c r="D559">
        <v>1414949</v>
      </c>
      <c r="E559">
        <v>1</v>
      </c>
      <c r="F559" t="s">
        <v>105</v>
      </c>
      <c r="G559" t="s">
        <v>4012</v>
      </c>
      <c r="H559" t="s">
        <v>4013</v>
      </c>
      <c r="I559" t="s">
        <v>4014</v>
      </c>
      <c r="J559">
        <v>397</v>
      </c>
      <c r="K559">
        <v>1897</v>
      </c>
      <c r="L559">
        <v>1899</v>
      </c>
      <c r="M559" s="6">
        <v>0.122248209149143</v>
      </c>
      <c r="N559" s="4">
        <f t="shared" si="143"/>
        <v>1</v>
      </c>
      <c r="O559" s="4">
        <v>1</v>
      </c>
      <c r="P559" s="4">
        <f t="shared" si="154"/>
        <v>0</v>
      </c>
      <c r="Q559" s="4">
        <f t="shared" si="155"/>
        <v>0</v>
      </c>
      <c r="R559" s="4">
        <f t="shared" si="156"/>
        <v>0</v>
      </c>
      <c r="S559" s="4">
        <f t="shared" si="152"/>
        <v>0</v>
      </c>
      <c r="T559" s="4">
        <f t="shared" si="159"/>
        <v>0</v>
      </c>
      <c r="U559" s="4">
        <f t="shared" si="147"/>
        <v>0</v>
      </c>
      <c r="V559" s="4">
        <f t="shared" si="160"/>
        <v>0</v>
      </c>
      <c r="W559" s="4">
        <f t="shared" si="158"/>
        <v>0</v>
      </c>
      <c r="X559" s="4">
        <f t="shared" si="144"/>
        <v>1</v>
      </c>
      <c r="Y559" s="6">
        <v>4.5155587348926302E-2</v>
      </c>
      <c r="Z559">
        <v>702</v>
      </c>
      <c r="AA559" t="s">
        <v>4019</v>
      </c>
      <c r="AB559" t="s">
        <v>4020</v>
      </c>
      <c r="AC559">
        <v>1414125</v>
      </c>
      <c r="AD559">
        <v>1414826</v>
      </c>
      <c r="AE559">
        <v>-1</v>
      </c>
      <c r="AF559" t="s">
        <v>4021</v>
      </c>
      <c r="AG559" t="s">
        <v>4022</v>
      </c>
      <c r="AH559" t="s">
        <v>4019</v>
      </c>
      <c r="AI559" t="s">
        <v>27</v>
      </c>
      <c r="AJ559" t="s">
        <v>28</v>
      </c>
    </row>
    <row r="560" spans="1:36">
      <c r="A560" t="s">
        <v>4010</v>
      </c>
      <c r="B560" t="s">
        <v>4011</v>
      </c>
      <c r="C560">
        <v>1413790</v>
      </c>
      <c r="D560">
        <v>1414949</v>
      </c>
      <c r="E560">
        <v>1</v>
      </c>
      <c r="F560" t="s">
        <v>105</v>
      </c>
      <c r="G560" t="s">
        <v>4012</v>
      </c>
      <c r="H560" t="s">
        <v>4013</v>
      </c>
      <c r="I560" t="s">
        <v>4014</v>
      </c>
      <c r="J560">
        <v>397</v>
      </c>
      <c r="K560">
        <v>1897</v>
      </c>
      <c r="L560">
        <v>1898</v>
      </c>
      <c r="M560" s="6">
        <v>-0.113825630398091</v>
      </c>
      <c r="N560" s="4">
        <f t="shared" si="143"/>
        <v>0</v>
      </c>
      <c r="O560" s="4">
        <v>1</v>
      </c>
      <c r="P560" s="4">
        <f t="shared" si="154"/>
        <v>0</v>
      </c>
      <c r="Q560" s="4">
        <f t="shared" si="155"/>
        <v>0</v>
      </c>
      <c r="R560" s="4">
        <f t="shared" si="156"/>
        <v>0</v>
      </c>
      <c r="S560" s="4">
        <f t="shared" si="152"/>
        <v>0</v>
      </c>
      <c r="T560" s="4">
        <f t="shared" si="159"/>
        <v>0</v>
      </c>
      <c r="U560" s="4">
        <f t="shared" si="147"/>
        <v>0</v>
      </c>
      <c r="V560" s="4">
        <f t="shared" si="160"/>
        <v>0</v>
      </c>
      <c r="W560" s="4">
        <f t="shared" si="158"/>
        <v>0</v>
      </c>
      <c r="X560" s="4">
        <f t="shared" si="144"/>
        <v>1</v>
      </c>
      <c r="Y560" s="6">
        <v>6.22867811520691E-2</v>
      </c>
      <c r="Z560">
        <v>195</v>
      </c>
      <c r="AA560" t="s">
        <v>4015</v>
      </c>
      <c r="AB560" t="s">
        <v>4016</v>
      </c>
      <c r="AC560">
        <v>1413800</v>
      </c>
      <c r="AD560">
        <v>1413994</v>
      </c>
      <c r="AE560">
        <v>-1</v>
      </c>
      <c r="AF560" t="s">
        <v>4017</v>
      </c>
      <c r="AG560" t="s">
        <v>4018</v>
      </c>
      <c r="AH560" t="s">
        <v>4015</v>
      </c>
      <c r="AI560" t="s">
        <v>210</v>
      </c>
      <c r="AJ560" t="s">
        <v>211</v>
      </c>
    </row>
    <row r="561" spans="1:36">
      <c r="A561" t="s">
        <v>4023</v>
      </c>
      <c r="B561" t="s">
        <v>4024</v>
      </c>
      <c r="C561">
        <v>3391778</v>
      </c>
      <c r="D561">
        <v>3394421</v>
      </c>
      <c r="E561">
        <v>-1</v>
      </c>
      <c r="F561" t="s">
        <v>4293</v>
      </c>
      <c r="G561" t="s">
        <v>4025</v>
      </c>
      <c r="H561" t="s">
        <v>4026</v>
      </c>
      <c r="I561" t="s">
        <v>44</v>
      </c>
      <c r="J561">
        <v>398</v>
      </c>
      <c r="K561">
        <v>4733</v>
      </c>
      <c r="L561">
        <v>4735</v>
      </c>
      <c r="M561" s="6">
        <v>-9.7163861003102397E-2</v>
      </c>
      <c r="N561" s="4">
        <f t="shared" si="143"/>
        <v>0</v>
      </c>
      <c r="O561" s="4">
        <f>IF(I561="SigA",1,0)</f>
        <v>1</v>
      </c>
      <c r="P561" s="4">
        <f t="shared" si="154"/>
        <v>0</v>
      </c>
      <c r="Q561" s="4">
        <f t="shared" si="155"/>
        <v>0</v>
      </c>
      <c r="R561" s="4">
        <f t="shared" si="156"/>
        <v>0</v>
      </c>
      <c r="S561" s="4">
        <f t="shared" si="152"/>
        <v>0</v>
      </c>
      <c r="T561" s="4">
        <f t="shared" si="159"/>
        <v>0</v>
      </c>
      <c r="U561" s="4">
        <f t="shared" si="147"/>
        <v>0</v>
      </c>
      <c r="V561" s="4">
        <f t="shared" si="160"/>
        <v>0</v>
      </c>
      <c r="W561" s="4">
        <f t="shared" si="158"/>
        <v>0</v>
      </c>
      <c r="X561" s="4">
        <f t="shared" si="144"/>
        <v>1</v>
      </c>
      <c r="Y561" s="6">
        <v>0.11184633458477999</v>
      </c>
      <c r="Z561">
        <v>1122</v>
      </c>
      <c r="AA561" t="s">
        <v>4035</v>
      </c>
      <c r="AB561" t="s">
        <v>4036</v>
      </c>
      <c r="AC561">
        <v>3393293</v>
      </c>
      <c r="AD561">
        <v>3394414</v>
      </c>
      <c r="AE561">
        <v>1</v>
      </c>
      <c r="AF561" t="s">
        <v>4037</v>
      </c>
      <c r="AG561" t="s">
        <v>4038</v>
      </c>
      <c r="AH561" t="s">
        <v>4035</v>
      </c>
      <c r="AI561" t="s">
        <v>210</v>
      </c>
      <c r="AJ561" t="s">
        <v>211</v>
      </c>
    </row>
    <row r="562" spans="1:36">
      <c r="A562" t="s">
        <v>4023</v>
      </c>
      <c r="B562" t="s">
        <v>4024</v>
      </c>
      <c r="C562">
        <v>3391778</v>
      </c>
      <c r="D562">
        <v>3394421</v>
      </c>
      <c r="E562">
        <v>-1</v>
      </c>
      <c r="F562" t="s">
        <v>4293</v>
      </c>
      <c r="G562" t="s">
        <v>4025</v>
      </c>
      <c r="H562" t="s">
        <v>4026</v>
      </c>
      <c r="I562" t="s">
        <v>44</v>
      </c>
      <c r="J562">
        <v>398</v>
      </c>
      <c r="K562">
        <v>4733</v>
      </c>
      <c r="L562">
        <v>4734</v>
      </c>
      <c r="M562" s="6">
        <v>-0.102677290051317</v>
      </c>
      <c r="N562" s="4">
        <f t="shared" si="143"/>
        <v>0</v>
      </c>
      <c r="O562" s="4">
        <f>IF(I562="SigA",1,0)</f>
        <v>1</v>
      </c>
      <c r="P562" s="4">
        <f t="shared" si="154"/>
        <v>0</v>
      </c>
      <c r="Q562" s="4">
        <f t="shared" si="155"/>
        <v>0</v>
      </c>
      <c r="R562" s="4">
        <f t="shared" si="156"/>
        <v>0</v>
      </c>
      <c r="S562" s="4">
        <f t="shared" si="152"/>
        <v>0</v>
      </c>
      <c r="T562" s="4">
        <f t="shared" si="159"/>
        <v>0</v>
      </c>
      <c r="U562" s="4">
        <f t="shared" si="147"/>
        <v>0</v>
      </c>
      <c r="V562" s="4">
        <f t="shared" si="160"/>
        <v>0</v>
      </c>
      <c r="W562" s="4">
        <f t="shared" si="158"/>
        <v>0</v>
      </c>
      <c r="X562" s="4">
        <f t="shared" si="144"/>
        <v>1</v>
      </c>
      <c r="Y562" s="6">
        <v>9.2833792401901205E-2</v>
      </c>
      <c r="Z562">
        <v>1098</v>
      </c>
      <c r="AA562" t="s">
        <v>4031</v>
      </c>
      <c r="AB562" t="s">
        <v>4032</v>
      </c>
      <c r="AC562">
        <v>3392199</v>
      </c>
      <c r="AD562">
        <v>3393296</v>
      </c>
      <c r="AE562">
        <v>1</v>
      </c>
      <c r="AF562" t="s">
        <v>4033</v>
      </c>
      <c r="AG562" t="s">
        <v>4034</v>
      </c>
      <c r="AH562" t="s">
        <v>4031</v>
      </c>
      <c r="AI562" t="s">
        <v>210</v>
      </c>
      <c r="AJ562" t="s">
        <v>211</v>
      </c>
    </row>
    <row r="563" spans="1:36">
      <c r="A563" t="s">
        <v>4023</v>
      </c>
      <c r="B563" t="s">
        <v>4024</v>
      </c>
      <c r="C563">
        <v>3391778</v>
      </c>
      <c r="D563">
        <v>3394421</v>
      </c>
      <c r="E563">
        <v>-1</v>
      </c>
      <c r="F563" t="s">
        <v>4293</v>
      </c>
      <c r="G563" t="s">
        <v>4025</v>
      </c>
      <c r="H563" t="s">
        <v>4026</v>
      </c>
      <c r="I563" t="s">
        <v>44</v>
      </c>
      <c r="J563">
        <v>398</v>
      </c>
      <c r="K563">
        <v>4733</v>
      </c>
      <c r="L563">
        <v>4732</v>
      </c>
      <c r="M563" s="6">
        <v>-0.10930373673339</v>
      </c>
      <c r="N563" s="4">
        <f t="shared" si="143"/>
        <v>0</v>
      </c>
      <c r="O563" s="4">
        <f>IF(I563="SigA",1,0)</f>
        <v>1</v>
      </c>
      <c r="P563" s="4">
        <f t="shared" si="154"/>
        <v>0</v>
      </c>
      <c r="Q563" s="4">
        <f t="shared" si="155"/>
        <v>0</v>
      </c>
      <c r="R563" s="4">
        <f t="shared" si="156"/>
        <v>0</v>
      </c>
      <c r="S563" s="4">
        <f t="shared" si="152"/>
        <v>0</v>
      </c>
      <c r="T563" s="4">
        <f t="shared" si="159"/>
        <v>0</v>
      </c>
      <c r="U563" s="4">
        <f t="shared" si="147"/>
        <v>0</v>
      </c>
      <c r="V563" s="4">
        <f t="shared" si="160"/>
        <v>0</v>
      </c>
      <c r="W563" s="4">
        <f t="shared" si="158"/>
        <v>0</v>
      </c>
      <c r="X563" s="4">
        <f t="shared" si="144"/>
        <v>1</v>
      </c>
      <c r="Y563" s="6">
        <v>7.3496959518473196E-2</v>
      </c>
      <c r="Z563">
        <v>453</v>
      </c>
      <c r="AA563" t="s">
        <v>4027</v>
      </c>
      <c r="AB563" t="s">
        <v>4028</v>
      </c>
      <c r="AC563">
        <v>3390782</v>
      </c>
      <c r="AD563">
        <v>3392230</v>
      </c>
      <c r="AE563">
        <v>1</v>
      </c>
      <c r="AF563" t="s">
        <v>4029</v>
      </c>
      <c r="AG563" t="s">
        <v>4030</v>
      </c>
      <c r="AH563" t="s">
        <v>4027</v>
      </c>
      <c r="AI563" t="s">
        <v>210</v>
      </c>
      <c r="AJ563" t="s">
        <v>211</v>
      </c>
    </row>
    <row r="564" spans="1:36">
      <c r="A564" t="s">
        <v>4039</v>
      </c>
      <c r="B564" t="s">
        <v>4040</v>
      </c>
      <c r="C564">
        <v>2098025</v>
      </c>
      <c r="D564">
        <v>2098315</v>
      </c>
      <c r="E564">
        <v>-1</v>
      </c>
      <c r="F564" t="s">
        <v>41</v>
      </c>
      <c r="G564" t="s">
        <v>4041</v>
      </c>
      <c r="H564" t="s">
        <v>4042</v>
      </c>
      <c r="I564" t="s">
        <v>4043</v>
      </c>
      <c r="J564">
        <v>399</v>
      </c>
      <c r="K564">
        <v>2763</v>
      </c>
      <c r="L564">
        <v>2764</v>
      </c>
      <c r="M564" s="6">
        <v>0.489341986454357</v>
      </c>
      <c r="N564" s="4">
        <f t="shared" si="143"/>
        <v>1</v>
      </c>
      <c r="O564" s="4">
        <v>1</v>
      </c>
      <c r="P564" s="4">
        <f t="shared" si="154"/>
        <v>0</v>
      </c>
      <c r="Q564" s="4">
        <f t="shared" si="155"/>
        <v>0</v>
      </c>
      <c r="R564" s="4">
        <f t="shared" si="156"/>
        <v>0</v>
      </c>
      <c r="S564" s="4">
        <f t="shared" si="152"/>
        <v>0</v>
      </c>
      <c r="T564" s="4">
        <v>1</v>
      </c>
      <c r="U564" s="4">
        <f t="shared" si="147"/>
        <v>0</v>
      </c>
      <c r="V564" s="4">
        <f t="shared" si="160"/>
        <v>0</v>
      </c>
      <c r="W564" s="4">
        <v>1</v>
      </c>
      <c r="X564" s="4">
        <f t="shared" si="144"/>
        <v>3</v>
      </c>
      <c r="Y564" s="7">
        <v>1.32987738120909E-17</v>
      </c>
      <c r="Z564">
        <v>214</v>
      </c>
      <c r="AA564" t="s">
        <v>4044</v>
      </c>
      <c r="AB564" t="s">
        <v>4045</v>
      </c>
      <c r="AC564">
        <v>2098102</v>
      </c>
      <c r="AD564">
        <v>2098329</v>
      </c>
      <c r="AE564">
        <v>1</v>
      </c>
      <c r="AF564" t="s">
        <v>4046</v>
      </c>
      <c r="AG564" t="s">
        <v>4047</v>
      </c>
      <c r="AH564" t="s">
        <v>4044</v>
      </c>
      <c r="AI564" t="s">
        <v>27</v>
      </c>
      <c r="AJ564" t="s">
        <v>28</v>
      </c>
    </row>
    <row r="565" spans="1:36">
      <c r="A565" t="s">
        <v>4048</v>
      </c>
      <c r="B565" t="s">
        <v>4049</v>
      </c>
      <c r="C565">
        <v>3263786</v>
      </c>
      <c r="D565">
        <v>3264226</v>
      </c>
      <c r="E565">
        <v>-1</v>
      </c>
      <c r="F565" t="s">
        <v>105</v>
      </c>
      <c r="G565" t="s">
        <v>4050</v>
      </c>
      <c r="H565" t="s">
        <v>4051</v>
      </c>
      <c r="I565" t="s">
        <v>44</v>
      </c>
      <c r="J565">
        <v>400</v>
      </c>
      <c r="K565">
        <v>4547</v>
      </c>
      <c r="L565">
        <v>4548</v>
      </c>
      <c r="M565" s="6">
        <v>0.47136608606324898</v>
      </c>
      <c r="N565" s="4">
        <f t="shared" si="143"/>
        <v>1</v>
      </c>
      <c r="O565" s="4">
        <f>IF(I565="SigA",1,0)</f>
        <v>1</v>
      </c>
      <c r="P565" s="4">
        <f t="shared" si="154"/>
        <v>0</v>
      </c>
      <c r="Q565" s="4">
        <f t="shared" si="155"/>
        <v>0</v>
      </c>
      <c r="R565" s="4">
        <f t="shared" si="156"/>
        <v>0</v>
      </c>
      <c r="S565" s="4">
        <f t="shared" si="152"/>
        <v>0</v>
      </c>
      <c r="T565" s="4">
        <f t="shared" ref="T565:T598" si="161">IF(I565="SigEF",1,0)</f>
        <v>0</v>
      </c>
      <c r="U565" s="4">
        <f t="shared" si="147"/>
        <v>0</v>
      </c>
      <c r="V565" s="4">
        <f t="shared" si="160"/>
        <v>0</v>
      </c>
      <c r="W565" s="4">
        <f t="shared" ref="W565:W594" si="162">IF(I565="SigWXY",1,0)</f>
        <v>0</v>
      </c>
      <c r="X565" s="4">
        <f t="shared" si="144"/>
        <v>1</v>
      </c>
      <c r="Y565" s="7">
        <v>2.7628267030571899E-16</v>
      </c>
      <c r="Z565">
        <v>390</v>
      </c>
      <c r="AA565" t="s">
        <v>4052</v>
      </c>
      <c r="AB565" t="s">
        <v>4053</v>
      </c>
      <c r="AC565">
        <v>3263835</v>
      </c>
      <c r="AD565">
        <v>3264224</v>
      </c>
      <c r="AE565">
        <v>1</v>
      </c>
      <c r="AF565" t="s">
        <v>4054</v>
      </c>
      <c r="AG565" t="s">
        <v>4055</v>
      </c>
      <c r="AH565" t="s">
        <v>4052</v>
      </c>
      <c r="AI565" t="s">
        <v>27</v>
      </c>
      <c r="AJ565" t="s">
        <v>28</v>
      </c>
    </row>
    <row r="566" spans="1:36">
      <c r="A566" t="s">
        <v>4056</v>
      </c>
      <c r="B566" t="s">
        <v>4057</v>
      </c>
      <c r="C566">
        <v>2158685</v>
      </c>
      <c r="D566">
        <v>2158869</v>
      </c>
      <c r="E566">
        <v>1</v>
      </c>
      <c r="F566" t="s">
        <v>4293</v>
      </c>
      <c r="G566" t="s">
        <v>4058</v>
      </c>
      <c r="H566" t="s">
        <v>4059</v>
      </c>
      <c r="I566" t="s">
        <v>44</v>
      </c>
      <c r="J566">
        <v>401</v>
      </c>
      <c r="K566">
        <v>2873</v>
      </c>
      <c r="L566">
        <v>2874</v>
      </c>
      <c r="M566" s="6">
        <v>5.6107799753134097E-2</v>
      </c>
      <c r="N566" s="4">
        <f t="shared" si="143"/>
        <v>1</v>
      </c>
      <c r="O566" s="4">
        <f>IF(I566="SigA",1,0)</f>
        <v>1</v>
      </c>
      <c r="P566" s="4">
        <f t="shared" si="154"/>
        <v>0</v>
      </c>
      <c r="Q566" s="4">
        <f t="shared" si="155"/>
        <v>0</v>
      </c>
      <c r="R566" s="4">
        <f t="shared" si="156"/>
        <v>0</v>
      </c>
      <c r="S566" s="4">
        <f t="shared" si="152"/>
        <v>0</v>
      </c>
      <c r="T566" s="4">
        <f t="shared" si="161"/>
        <v>0</v>
      </c>
      <c r="U566" s="4">
        <f t="shared" si="147"/>
        <v>0</v>
      </c>
      <c r="V566" s="4">
        <f t="shared" si="160"/>
        <v>0</v>
      </c>
      <c r="W566" s="4">
        <f t="shared" si="162"/>
        <v>0</v>
      </c>
      <c r="X566" s="4">
        <f t="shared" si="144"/>
        <v>1</v>
      </c>
      <c r="Y566" s="6">
        <v>0.35931386062157</v>
      </c>
      <c r="Z566">
        <v>146</v>
      </c>
      <c r="AA566" t="s">
        <v>4060</v>
      </c>
      <c r="AB566" t="s">
        <v>4061</v>
      </c>
      <c r="AC566">
        <v>2158724</v>
      </c>
      <c r="AD566">
        <v>2159173</v>
      </c>
      <c r="AE566">
        <v>-1</v>
      </c>
      <c r="AF566" t="s">
        <v>4062</v>
      </c>
      <c r="AG566" t="s">
        <v>4063</v>
      </c>
      <c r="AH566" t="s">
        <v>4060</v>
      </c>
      <c r="AI566" t="s">
        <v>38</v>
      </c>
      <c r="AJ566" t="s">
        <v>4302</v>
      </c>
    </row>
    <row r="567" spans="1:36">
      <c r="A567" t="s">
        <v>4064</v>
      </c>
      <c r="B567" t="s">
        <v>4065</v>
      </c>
      <c r="C567">
        <v>3466412</v>
      </c>
      <c r="D567">
        <v>3467550</v>
      </c>
      <c r="E567">
        <v>1</v>
      </c>
      <c r="F567" t="s">
        <v>356</v>
      </c>
      <c r="G567" t="s">
        <v>4066</v>
      </c>
      <c r="H567" t="s">
        <v>4067</v>
      </c>
      <c r="I567" t="s">
        <v>69</v>
      </c>
      <c r="J567">
        <v>402</v>
      </c>
      <c r="K567">
        <v>4831</v>
      </c>
      <c r="L567">
        <v>4835</v>
      </c>
      <c r="M567" s="6">
        <v>0.228669482933852</v>
      </c>
      <c r="N567" s="4">
        <f t="shared" si="143"/>
        <v>1</v>
      </c>
      <c r="O567" s="4">
        <v>1</v>
      </c>
      <c r="P567" s="4">
        <f t="shared" si="154"/>
        <v>0</v>
      </c>
      <c r="Q567" s="4">
        <f t="shared" si="155"/>
        <v>0</v>
      </c>
      <c r="R567" s="4">
        <f t="shared" si="156"/>
        <v>0</v>
      </c>
      <c r="S567" s="4">
        <f t="shared" si="152"/>
        <v>0</v>
      </c>
      <c r="T567" s="4">
        <f t="shared" si="161"/>
        <v>0</v>
      </c>
      <c r="U567" s="4">
        <f t="shared" si="147"/>
        <v>0</v>
      </c>
      <c r="V567" s="4">
        <f t="shared" si="160"/>
        <v>0</v>
      </c>
      <c r="W567" s="4">
        <f t="shared" si="162"/>
        <v>0</v>
      </c>
      <c r="X567" s="4">
        <f t="shared" si="144"/>
        <v>1</v>
      </c>
      <c r="Y567" s="6">
        <v>1.5479928120030301E-4</v>
      </c>
      <c r="Z567">
        <v>5</v>
      </c>
      <c r="AA567" t="s">
        <v>4078</v>
      </c>
      <c r="AB567" t="s">
        <v>4079</v>
      </c>
      <c r="AC567">
        <v>3467546</v>
      </c>
      <c r="AD567">
        <v>3468235</v>
      </c>
      <c r="AE567">
        <v>-1</v>
      </c>
      <c r="AF567" t="s">
        <v>4080</v>
      </c>
      <c r="AG567" t="s">
        <v>4081</v>
      </c>
      <c r="AH567" t="s">
        <v>4078</v>
      </c>
      <c r="AI567" t="s">
        <v>1362</v>
      </c>
      <c r="AJ567" t="s">
        <v>2255</v>
      </c>
    </row>
    <row r="568" spans="1:36">
      <c r="A568" t="s">
        <v>4064</v>
      </c>
      <c r="B568" t="s">
        <v>4065</v>
      </c>
      <c r="C568">
        <v>3466412</v>
      </c>
      <c r="D568">
        <v>3467550</v>
      </c>
      <c r="E568">
        <v>1</v>
      </c>
      <c r="F568" t="s">
        <v>356</v>
      </c>
      <c r="G568" t="s">
        <v>4066</v>
      </c>
      <c r="H568" t="s">
        <v>4067</v>
      </c>
      <c r="I568" t="s">
        <v>69</v>
      </c>
      <c r="J568">
        <v>402</v>
      </c>
      <c r="K568">
        <v>4831</v>
      </c>
      <c r="L568">
        <v>4833</v>
      </c>
      <c r="M568" s="6">
        <v>-2.7276203194724902E-2</v>
      </c>
      <c r="N568" s="4">
        <f t="shared" si="143"/>
        <v>0</v>
      </c>
      <c r="O568" s="4">
        <v>1</v>
      </c>
      <c r="P568" s="4">
        <f t="shared" si="154"/>
        <v>0</v>
      </c>
      <c r="Q568" s="4">
        <f t="shared" si="155"/>
        <v>0</v>
      </c>
      <c r="R568" s="4">
        <f t="shared" si="156"/>
        <v>0</v>
      </c>
      <c r="S568" s="4">
        <f t="shared" si="152"/>
        <v>0</v>
      </c>
      <c r="T568" s="4">
        <f t="shared" si="161"/>
        <v>0</v>
      </c>
      <c r="U568" s="4">
        <f t="shared" si="147"/>
        <v>0</v>
      </c>
      <c r="V568" s="4">
        <f t="shared" si="160"/>
        <v>0</v>
      </c>
      <c r="W568" s="4">
        <f t="shared" si="162"/>
        <v>0</v>
      </c>
      <c r="X568" s="4">
        <f t="shared" si="144"/>
        <v>1</v>
      </c>
      <c r="Y568" s="6">
        <v>0.656057742583393</v>
      </c>
      <c r="Z568">
        <v>273</v>
      </c>
      <c r="AA568" t="s">
        <v>4073</v>
      </c>
      <c r="AB568" t="s">
        <v>4074</v>
      </c>
      <c r="AC568">
        <v>3467054</v>
      </c>
      <c r="AD568">
        <v>3467326</v>
      </c>
      <c r="AE568">
        <v>-1</v>
      </c>
      <c r="AF568" t="s">
        <v>4075</v>
      </c>
      <c r="AG568" t="s">
        <v>4076</v>
      </c>
      <c r="AH568" t="s">
        <v>4073</v>
      </c>
      <c r="AI568" t="s">
        <v>880</v>
      </c>
      <c r="AJ568" t="s">
        <v>4077</v>
      </c>
    </row>
    <row r="569" spans="1:36">
      <c r="A569" t="s">
        <v>4064</v>
      </c>
      <c r="B569" t="s">
        <v>4065</v>
      </c>
      <c r="C569">
        <v>3466412</v>
      </c>
      <c r="D569">
        <v>3467550</v>
      </c>
      <c r="E569">
        <v>1</v>
      </c>
      <c r="F569" t="s">
        <v>356</v>
      </c>
      <c r="G569" t="s">
        <v>4066</v>
      </c>
      <c r="H569" t="s">
        <v>4067</v>
      </c>
      <c r="I569" t="s">
        <v>69</v>
      </c>
      <c r="J569">
        <v>402</v>
      </c>
      <c r="K569">
        <v>4831</v>
      </c>
      <c r="L569">
        <v>4832</v>
      </c>
      <c r="M569" s="6">
        <v>-7.9710115369408502E-2</v>
      </c>
      <c r="N569" s="4">
        <f t="shared" si="143"/>
        <v>0</v>
      </c>
      <c r="O569" s="4">
        <v>1</v>
      </c>
      <c r="P569" s="4">
        <f t="shared" si="154"/>
        <v>0</v>
      </c>
      <c r="Q569" s="4">
        <f t="shared" si="155"/>
        <v>0</v>
      </c>
      <c r="R569" s="4">
        <f t="shared" si="156"/>
        <v>0</v>
      </c>
      <c r="S569" s="4">
        <f t="shared" si="152"/>
        <v>0</v>
      </c>
      <c r="T569" s="4">
        <f t="shared" si="161"/>
        <v>0</v>
      </c>
      <c r="U569" s="4">
        <f t="shared" si="147"/>
        <v>0</v>
      </c>
      <c r="V569" s="4">
        <f t="shared" si="160"/>
        <v>0</v>
      </c>
      <c r="W569" s="4">
        <f t="shared" si="162"/>
        <v>0</v>
      </c>
      <c r="X569" s="4">
        <f t="shared" si="144"/>
        <v>1</v>
      </c>
      <c r="Y569" s="6">
        <v>0.192462196207903</v>
      </c>
      <c r="Z569">
        <v>624</v>
      </c>
      <c r="AA569" t="s">
        <v>4068</v>
      </c>
      <c r="AB569" t="s">
        <v>4069</v>
      </c>
      <c r="AC569">
        <v>3466434</v>
      </c>
      <c r="AD569">
        <v>3467057</v>
      </c>
      <c r="AE569">
        <v>-1</v>
      </c>
      <c r="AF569" t="s">
        <v>4070</v>
      </c>
      <c r="AG569" t="s">
        <v>4071</v>
      </c>
      <c r="AH569" t="s">
        <v>4068</v>
      </c>
      <c r="AI569" t="s">
        <v>593</v>
      </c>
      <c r="AJ569" t="s">
        <v>4072</v>
      </c>
    </row>
    <row r="570" spans="1:36">
      <c r="A570" t="s">
        <v>4082</v>
      </c>
      <c r="B570" t="s">
        <v>4083</v>
      </c>
      <c r="C570">
        <v>2851286</v>
      </c>
      <c r="D570">
        <v>2851995</v>
      </c>
      <c r="E570">
        <v>1</v>
      </c>
      <c r="F570" t="s">
        <v>356</v>
      </c>
      <c r="G570" t="s">
        <v>4084</v>
      </c>
      <c r="H570" t="s">
        <v>4085</v>
      </c>
      <c r="I570" t="s">
        <v>44</v>
      </c>
      <c r="J570">
        <v>403</v>
      </c>
      <c r="K570">
        <v>3981</v>
      </c>
      <c r="L570">
        <v>3980</v>
      </c>
      <c r="M570" s="6">
        <v>-0.15664933741609299</v>
      </c>
      <c r="N570" s="4">
        <f t="shared" si="143"/>
        <v>0</v>
      </c>
      <c r="O570" s="4">
        <f>IF(I570="SigA",1,0)</f>
        <v>1</v>
      </c>
      <c r="P570" s="4">
        <f t="shared" si="154"/>
        <v>0</v>
      </c>
      <c r="Q570" s="4">
        <f t="shared" si="155"/>
        <v>0</v>
      </c>
      <c r="R570" s="4">
        <f t="shared" si="156"/>
        <v>0</v>
      </c>
      <c r="S570" s="4">
        <f t="shared" si="152"/>
        <v>0</v>
      </c>
      <c r="T570" s="4">
        <f t="shared" si="161"/>
        <v>0</v>
      </c>
      <c r="U570" s="4">
        <f t="shared" si="147"/>
        <v>0</v>
      </c>
      <c r="V570" s="4">
        <f t="shared" si="160"/>
        <v>0</v>
      </c>
      <c r="W570" s="4">
        <f t="shared" si="162"/>
        <v>0</v>
      </c>
      <c r="X570" s="4">
        <f t="shared" si="144"/>
        <v>1</v>
      </c>
      <c r="Y570" s="6">
        <v>1.00768497059036E-2</v>
      </c>
      <c r="Z570">
        <v>710</v>
      </c>
      <c r="AA570" t="s">
        <v>4086</v>
      </c>
      <c r="AB570" t="s">
        <v>4087</v>
      </c>
      <c r="AC570">
        <v>2851283</v>
      </c>
      <c r="AD570">
        <v>2852140</v>
      </c>
      <c r="AE570">
        <v>-1</v>
      </c>
      <c r="AF570" t="s">
        <v>4088</v>
      </c>
      <c r="AG570" t="s">
        <v>4089</v>
      </c>
      <c r="AH570" t="s">
        <v>4086</v>
      </c>
      <c r="AI570" t="s">
        <v>568</v>
      </c>
      <c r="AJ570" t="s">
        <v>569</v>
      </c>
    </row>
    <row r="571" spans="1:36">
      <c r="A571" t="s">
        <v>4090</v>
      </c>
      <c r="B571" t="s">
        <v>4091</v>
      </c>
      <c r="C571">
        <v>2591428</v>
      </c>
      <c r="D571">
        <v>2592036</v>
      </c>
      <c r="E571">
        <v>1</v>
      </c>
      <c r="F571" t="s">
        <v>356</v>
      </c>
      <c r="G571" t="s">
        <v>4092</v>
      </c>
      <c r="H571" t="s">
        <v>4093</v>
      </c>
      <c r="I571" t="s">
        <v>44</v>
      </c>
      <c r="J571">
        <v>404</v>
      </c>
      <c r="K571">
        <v>3570</v>
      </c>
      <c r="L571">
        <v>3572</v>
      </c>
      <c r="M571" s="6">
        <v>-0.16640624918378599</v>
      </c>
      <c r="N571" s="4">
        <f t="shared" si="143"/>
        <v>0</v>
      </c>
      <c r="O571" s="4">
        <f>IF(I571="SigA",1,0)</f>
        <v>1</v>
      </c>
      <c r="P571" s="4">
        <f t="shared" si="154"/>
        <v>0</v>
      </c>
      <c r="Q571" s="4">
        <f t="shared" si="155"/>
        <v>0</v>
      </c>
      <c r="R571" s="4">
        <f t="shared" si="156"/>
        <v>0</v>
      </c>
      <c r="S571" s="4">
        <f t="shared" si="152"/>
        <v>0</v>
      </c>
      <c r="T571" s="4">
        <f t="shared" si="161"/>
        <v>0</v>
      </c>
      <c r="U571" s="4">
        <f t="shared" si="147"/>
        <v>0</v>
      </c>
      <c r="V571" s="4">
        <f t="shared" si="160"/>
        <v>0</v>
      </c>
      <c r="W571" s="4">
        <f t="shared" si="162"/>
        <v>0</v>
      </c>
      <c r="X571" s="4">
        <f t="shared" si="144"/>
        <v>1</v>
      </c>
      <c r="Y571" s="6">
        <v>6.2256210605141403E-3</v>
      </c>
      <c r="Z571">
        <v>34</v>
      </c>
      <c r="AA571" t="s">
        <v>4100</v>
      </c>
      <c r="AB571" t="s">
        <v>4101</v>
      </c>
      <c r="AC571">
        <v>2592003</v>
      </c>
      <c r="AD571">
        <v>2592884</v>
      </c>
      <c r="AE571">
        <v>-1</v>
      </c>
      <c r="AF571" t="s">
        <v>4102</v>
      </c>
      <c r="AG571" t="s">
        <v>4103</v>
      </c>
      <c r="AH571" t="s">
        <v>4100</v>
      </c>
      <c r="AI571" t="s">
        <v>210</v>
      </c>
      <c r="AJ571" t="s">
        <v>211</v>
      </c>
    </row>
    <row r="572" spans="1:36">
      <c r="A572" t="s">
        <v>4090</v>
      </c>
      <c r="B572" t="s">
        <v>4091</v>
      </c>
      <c r="C572">
        <v>2591428</v>
      </c>
      <c r="D572">
        <v>2592036</v>
      </c>
      <c r="E572">
        <v>1</v>
      </c>
      <c r="F572" t="s">
        <v>356</v>
      </c>
      <c r="G572" t="s">
        <v>4092</v>
      </c>
      <c r="H572" t="s">
        <v>4093</v>
      </c>
      <c r="I572" t="s">
        <v>44</v>
      </c>
      <c r="J572">
        <v>404</v>
      </c>
      <c r="K572">
        <v>3570</v>
      </c>
      <c r="L572">
        <v>3569</v>
      </c>
      <c r="M572" s="6">
        <v>-0.265512398914523</v>
      </c>
      <c r="N572" s="4">
        <f t="shared" si="143"/>
        <v>0</v>
      </c>
      <c r="O572" s="4">
        <f>IF(I572="SigA",1,0)</f>
        <v>1</v>
      </c>
      <c r="P572" s="4">
        <f t="shared" si="154"/>
        <v>0</v>
      </c>
      <c r="Q572" s="4">
        <f t="shared" si="155"/>
        <v>0</v>
      </c>
      <c r="R572" s="4">
        <f t="shared" si="156"/>
        <v>0</v>
      </c>
      <c r="S572" s="4">
        <f t="shared" si="152"/>
        <v>0</v>
      </c>
      <c r="T572" s="4">
        <f t="shared" si="161"/>
        <v>0</v>
      </c>
      <c r="U572" s="4">
        <f t="shared" si="147"/>
        <v>0</v>
      </c>
      <c r="V572" s="4">
        <f t="shared" si="160"/>
        <v>0</v>
      </c>
      <c r="W572" s="4">
        <f t="shared" si="162"/>
        <v>0</v>
      </c>
      <c r="X572" s="4">
        <f t="shared" si="144"/>
        <v>1</v>
      </c>
      <c r="Y572" s="7">
        <v>1.01511914214233E-5</v>
      </c>
      <c r="Z572">
        <v>438</v>
      </c>
      <c r="AA572" t="s">
        <v>4094</v>
      </c>
      <c r="AB572" t="s">
        <v>4095</v>
      </c>
      <c r="AC572">
        <v>2591428</v>
      </c>
      <c r="AD572">
        <v>2591865</v>
      </c>
      <c r="AE572">
        <v>-1</v>
      </c>
      <c r="AF572" t="s">
        <v>4096</v>
      </c>
      <c r="AG572" t="s">
        <v>4097</v>
      </c>
      <c r="AH572" t="s">
        <v>4094</v>
      </c>
      <c r="AI572" t="s">
        <v>4098</v>
      </c>
      <c r="AJ572" t="s">
        <v>4099</v>
      </c>
    </row>
    <row r="573" spans="1:36">
      <c r="A573" t="s">
        <v>4104</v>
      </c>
      <c r="B573" t="s">
        <v>4105</v>
      </c>
      <c r="C573">
        <v>2208373</v>
      </c>
      <c r="D573">
        <v>2208745</v>
      </c>
      <c r="E573">
        <v>1</v>
      </c>
      <c r="F573" t="s">
        <v>4299</v>
      </c>
      <c r="G573" t="s">
        <v>4106</v>
      </c>
      <c r="H573" t="s">
        <v>4107</v>
      </c>
      <c r="I573" t="s">
        <v>44</v>
      </c>
      <c r="J573">
        <v>405</v>
      </c>
      <c r="K573">
        <v>2973</v>
      </c>
      <c r="L573">
        <v>2972</v>
      </c>
      <c r="M573" s="6">
        <v>0.445198934693459</v>
      </c>
      <c r="N573" s="4">
        <f t="shared" si="143"/>
        <v>1</v>
      </c>
      <c r="O573" s="4">
        <f>IF(I573="SigA",1,0)</f>
        <v>1</v>
      </c>
      <c r="P573" s="4">
        <f t="shared" si="154"/>
        <v>0</v>
      </c>
      <c r="Q573" s="4">
        <f t="shared" si="155"/>
        <v>0</v>
      </c>
      <c r="R573" s="4">
        <f t="shared" si="156"/>
        <v>0</v>
      </c>
      <c r="S573" s="4">
        <f t="shared" si="152"/>
        <v>0</v>
      </c>
      <c r="T573" s="4">
        <f t="shared" si="161"/>
        <v>0</v>
      </c>
      <c r="U573" s="4">
        <f t="shared" si="147"/>
        <v>0</v>
      </c>
      <c r="V573" s="4">
        <f t="shared" si="160"/>
        <v>0</v>
      </c>
      <c r="W573" s="4">
        <f t="shared" si="162"/>
        <v>0</v>
      </c>
      <c r="X573" s="4">
        <f t="shared" si="144"/>
        <v>1</v>
      </c>
      <c r="Y573" s="7">
        <v>1.6830092061610001E-14</v>
      </c>
      <c r="Z573">
        <v>156</v>
      </c>
      <c r="AA573" t="s">
        <v>4108</v>
      </c>
      <c r="AB573" t="s">
        <v>4109</v>
      </c>
      <c r="AC573">
        <v>2208328</v>
      </c>
      <c r="AD573">
        <v>2208528</v>
      </c>
      <c r="AE573">
        <v>-1</v>
      </c>
      <c r="AF573" t="s">
        <v>4110</v>
      </c>
      <c r="AG573" t="s">
        <v>4111</v>
      </c>
      <c r="AH573" t="s">
        <v>4108</v>
      </c>
      <c r="AI573" t="s">
        <v>38</v>
      </c>
      <c r="AJ573" t="s">
        <v>4302</v>
      </c>
    </row>
    <row r="574" spans="1:36">
      <c r="A574" t="s">
        <v>4112</v>
      </c>
      <c r="B574" t="s">
        <v>4113</v>
      </c>
      <c r="C574">
        <v>2273801</v>
      </c>
      <c r="D574">
        <v>2274302</v>
      </c>
      <c r="E574">
        <v>1</v>
      </c>
      <c r="F574" t="s">
        <v>4299</v>
      </c>
      <c r="G574" t="s">
        <v>4114</v>
      </c>
      <c r="H574" t="s">
        <v>4115</v>
      </c>
      <c r="I574" t="s">
        <v>33</v>
      </c>
      <c r="J574">
        <v>406</v>
      </c>
      <c r="K574">
        <v>3072</v>
      </c>
      <c r="L574">
        <v>3073</v>
      </c>
      <c r="M574" s="6">
        <v>-0.20095209083648699</v>
      </c>
      <c r="N574" s="4">
        <f t="shared" si="143"/>
        <v>0</v>
      </c>
      <c r="O574" s="4">
        <v>1</v>
      </c>
      <c r="P574" s="4">
        <f t="shared" si="154"/>
        <v>0</v>
      </c>
      <c r="Q574" s="4">
        <f t="shared" si="155"/>
        <v>0</v>
      </c>
      <c r="R574" s="4">
        <f t="shared" si="156"/>
        <v>0</v>
      </c>
      <c r="S574" s="4">
        <f t="shared" si="152"/>
        <v>0</v>
      </c>
      <c r="T574" s="4">
        <f t="shared" si="161"/>
        <v>0</v>
      </c>
      <c r="U574" s="4">
        <f t="shared" si="147"/>
        <v>0</v>
      </c>
      <c r="V574" s="4">
        <f t="shared" si="160"/>
        <v>0</v>
      </c>
      <c r="W574" s="4">
        <f t="shared" si="162"/>
        <v>0</v>
      </c>
      <c r="X574" s="4">
        <f t="shared" si="144"/>
        <v>1</v>
      </c>
      <c r="Y574" s="6">
        <v>9.1845039858503999E-4</v>
      </c>
      <c r="Z574">
        <v>314</v>
      </c>
      <c r="AA574" t="s">
        <v>4116</v>
      </c>
      <c r="AB574" t="s">
        <v>4117</v>
      </c>
      <c r="AC574">
        <v>2273989</v>
      </c>
      <c r="AD574">
        <v>2274522</v>
      </c>
      <c r="AE574">
        <v>-1</v>
      </c>
      <c r="AF574" t="s">
        <v>4118</v>
      </c>
      <c r="AG574" t="s">
        <v>4119</v>
      </c>
      <c r="AH574" t="s">
        <v>4116</v>
      </c>
      <c r="AI574" t="s">
        <v>38</v>
      </c>
      <c r="AJ574" t="s">
        <v>4302</v>
      </c>
    </row>
    <row r="575" spans="1:36">
      <c r="A575" t="s">
        <v>4120</v>
      </c>
      <c r="B575" t="s">
        <v>4121</v>
      </c>
      <c r="C575">
        <v>827212</v>
      </c>
      <c r="D575">
        <v>827324</v>
      </c>
      <c r="E575">
        <v>-1</v>
      </c>
      <c r="F575" t="s">
        <v>19</v>
      </c>
      <c r="G575" t="s">
        <v>4122</v>
      </c>
      <c r="H575" t="s">
        <v>4123</v>
      </c>
      <c r="I575" t="s">
        <v>44</v>
      </c>
      <c r="J575">
        <v>407</v>
      </c>
      <c r="K575">
        <v>1054</v>
      </c>
      <c r="L575">
        <v>1055</v>
      </c>
      <c r="M575" s="6">
        <v>5.8024036419347599E-2</v>
      </c>
      <c r="N575" s="4">
        <f t="shared" si="143"/>
        <v>1</v>
      </c>
      <c r="O575" s="4">
        <f t="shared" ref="O575:O589" si="163">IF(I575="SigA",1,0)</f>
        <v>1</v>
      </c>
      <c r="P575" s="4">
        <f t="shared" si="154"/>
        <v>0</v>
      </c>
      <c r="Q575" s="4">
        <f t="shared" si="155"/>
        <v>0</v>
      </c>
      <c r="R575" s="4">
        <f t="shared" si="156"/>
        <v>0</v>
      </c>
      <c r="S575" s="4">
        <f t="shared" ref="S575:S598" si="164">IF(I575="SigL",1,0)</f>
        <v>0</v>
      </c>
      <c r="T575" s="4">
        <f t="shared" si="161"/>
        <v>0</v>
      </c>
      <c r="U575" s="4">
        <f t="shared" si="147"/>
        <v>0</v>
      </c>
      <c r="V575" s="4">
        <f t="shared" si="160"/>
        <v>0</v>
      </c>
      <c r="W575" s="4">
        <f t="shared" si="162"/>
        <v>0</v>
      </c>
      <c r="X575" s="4">
        <f t="shared" si="144"/>
        <v>1</v>
      </c>
      <c r="Y575" s="6">
        <v>0.343113050582041</v>
      </c>
      <c r="Z575">
        <v>73</v>
      </c>
      <c r="AA575" t="s">
        <v>4124</v>
      </c>
      <c r="AB575" t="s">
        <v>4125</v>
      </c>
      <c r="AC575">
        <v>827252</v>
      </c>
      <c r="AD575">
        <v>827419</v>
      </c>
      <c r="AE575">
        <v>1</v>
      </c>
      <c r="AF575" t="s">
        <v>4126</v>
      </c>
      <c r="AG575" t="s">
        <v>4127</v>
      </c>
      <c r="AH575" t="s">
        <v>4124</v>
      </c>
      <c r="AI575" t="s">
        <v>27</v>
      </c>
      <c r="AJ575" t="s">
        <v>28</v>
      </c>
    </row>
    <row r="576" spans="1:36">
      <c r="A576" t="s">
        <v>4128</v>
      </c>
      <c r="B576" t="s">
        <v>4129</v>
      </c>
      <c r="C576">
        <v>2829529</v>
      </c>
      <c r="D576">
        <v>2830447</v>
      </c>
      <c r="E576">
        <v>-1</v>
      </c>
      <c r="F576" t="s">
        <v>19</v>
      </c>
      <c r="G576" t="s">
        <v>4130</v>
      </c>
      <c r="H576" t="s">
        <v>4131</v>
      </c>
      <c r="I576" t="s">
        <v>685</v>
      </c>
      <c r="J576">
        <v>408</v>
      </c>
      <c r="K576">
        <v>3947</v>
      </c>
      <c r="L576">
        <v>3948</v>
      </c>
      <c r="M576" s="6">
        <v>-8.5173616652496897E-2</v>
      </c>
      <c r="N576" s="4">
        <f t="shared" si="143"/>
        <v>0</v>
      </c>
      <c r="O576" s="4">
        <f t="shared" si="163"/>
        <v>0</v>
      </c>
      <c r="P576" s="4">
        <f t="shared" si="154"/>
        <v>0</v>
      </c>
      <c r="Q576" s="4">
        <f t="shared" si="155"/>
        <v>0</v>
      </c>
      <c r="R576" s="4">
        <f t="shared" si="156"/>
        <v>1</v>
      </c>
      <c r="S576" s="4">
        <f t="shared" si="164"/>
        <v>0</v>
      </c>
      <c r="T576" s="4">
        <f t="shared" si="161"/>
        <v>0</v>
      </c>
      <c r="U576" s="4">
        <f t="shared" si="147"/>
        <v>0</v>
      </c>
      <c r="V576" s="4">
        <f t="shared" si="160"/>
        <v>0</v>
      </c>
      <c r="W576" s="4">
        <f t="shared" si="162"/>
        <v>0</v>
      </c>
      <c r="X576" s="4">
        <f t="shared" si="144"/>
        <v>1</v>
      </c>
      <c r="Y576" s="6">
        <v>0.163626336046237</v>
      </c>
      <c r="Z576">
        <v>884</v>
      </c>
      <c r="AA576" t="s">
        <v>4132</v>
      </c>
      <c r="AB576" t="s">
        <v>4133</v>
      </c>
      <c r="AC576">
        <v>2829564</v>
      </c>
      <c r="AD576">
        <v>2831120</v>
      </c>
      <c r="AE576">
        <v>1</v>
      </c>
      <c r="AF576" t="s">
        <v>4134</v>
      </c>
      <c r="AG576" t="s">
        <v>4135</v>
      </c>
      <c r="AH576" t="s">
        <v>4132</v>
      </c>
      <c r="AI576" t="s">
        <v>858</v>
      </c>
      <c r="AJ576" t="s">
        <v>4136</v>
      </c>
    </row>
    <row r="577" spans="1:36">
      <c r="A577" t="s">
        <v>4137</v>
      </c>
      <c r="B577" t="s">
        <v>4138</v>
      </c>
      <c r="C577">
        <v>463491</v>
      </c>
      <c r="D577">
        <v>463901</v>
      </c>
      <c r="E577">
        <v>1</v>
      </c>
      <c r="F577" t="s">
        <v>105</v>
      </c>
      <c r="G577" t="s">
        <v>4139</v>
      </c>
      <c r="H577" t="s">
        <v>4140</v>
      </c>
      <c r="I577" t="s">
        <v>44</v>
      </c>
      <c r="J577">
        <v>409</v>
      </c>
      <c r="K577">
        <v>560</v>
      </c>
      <c r="L577">
        <v>561</v>
      </c>
      <c r="M577" s="6">
        <v>-0.20847541933848601</v>
      </c>
      <c r="N577" s="4">
        <f t="shared" si="143"/>
        <v>0</v>
      </c>
      <c r="O577" s="4">
        <f t="shared" si="163"/>
        <v>1</v>
      </c>
      <c r="P577" s="4">
        <f t="shared" ref="P577:P598" si="165">IF(I577="SigB",1,0)</f>
        <v>0</v>
      </c>
      <c r="Q577" s="4">
        <f t="shared" si="155"/>
        <v>0</v>
      </c>
      <c r="R577" s="4">
        <f t="shared" si="156"/>
        <v>0</v>
      </c>
      <c r="S577" s="4">
        <f t="shared" si="164"/>
        <v>0</v>
      </c>
      <c r="T577" s="4">
        <f t="shared" si="161"/>
        <v>0</v>
      </c>
      <c r="U577" s="4">
        <f t="shared" si="147"/>
        <v>0</v>
      </c>
      <c r="V577" s="4">
        <f t="shared" si="160"/>
        <v>0</v>
      </c>
      <c r="W577" s="4">
        <f t="shared" si="162"/>
        <v>0</v>
      </c>
      <c r="X577" s="4">
        <f t="shared" si="144"/>
        <v>1</v>
      </c>
      <c r="Y577" s="6">
        <v>5.7910605813785198E-4</v>
      </c>
      <c r="Z577">
        <v>288</v>
      </c>
      <c r="AA577" t="s">
        <v>4141</v>
      </c>
      <c r="AB577" t="s">
        <v>4142</v>
      </c>
      <c r="AC577">
        <v>463496</v>
      </c>
      <c r="AD577">
        <v>463783</v>
      </c>
      <c r="AE577">
        <v>-1</v>
      </c>
      <c r="AF577" t="s">
        <v>4143</v>
      </c>
      <c r="AG577" t="s">
        <v>4144</v>
      </c>
      <c r="AH577" t="s">
        <v>4141</v>
      </c>
      <c r="AI577" t="s">
        <v>27</v>
      </c>
      <c r="AJ577" t="s">
        <v>28</v>
      </c>
    </row>
    <row r="578" spans="1:36">
      <c r="A578" t="s">
        <v>4145</v>
      </c>
      <c r="B578" t="s">
        <v>4146</v>
      </c>
      <c r="C578">
        <v>1900263</v>
      </c>
      <c r="D578">
        <v>1900568</v>
      </c>
      <c r="E578">
        <v>-1</v>
      </c>
      <c r="F578" t="s">
        <v>356</v>
      </c>
      <c r="G578" t="s">
        <v>4147</v>
      </c>
      <c r="H578" t="s">
        <v>4148</v>
      </c>
      <c r="I578" t="s">
        <v>44</v>
      </c>
      <c r="J578">
        <v>410</v>
      </c>
      <c r="K578">
        <v>2495</v>
      </c>
      <c r="L578">
        <v>2494</v>
      </c>
      <c r="M578" s="6">
        <v>-0.40042805081531202</v>
      </c>
      <c r="N578" s="4">
        <f t="shared" ref="N578:N598" si="166">IF(M578&gt;0,1,0)</f>
        <v>0</v>
      </c>
      <c r="O578" s="4">
        <f t="shared" si="163"/>
        <v>1</v>
      </c>
      <c r="P578" s="4">
        <f t="shared" si="165"/>
        <v>0</v>
      </c>
      <c r="Q578" s="4">
        <f t="shared" si="155"/>
        <v>0</v>
      </c>
      <c r="R578" s="4">
        <f t="shared" si="156"/>
        <v>0</v>
      </c>
      <c r="S578" s="4">
        <f t="shared" si="164"/>
        <v>0</v>
      </c>
      <c r="T578" s="4">
        <f t="shared" si="161"/>
        <v>0</v>
      </c>
      <c r="U578" s="4">
        <f t="shared" si="147"/>
        <v>0</v>
      </c>
      <c r="V578" s="4">
        <f t="shared" si="160"/>
        <v>0</v>
      </c>
      <c r="W578" s="4">
        <f t="shared" si="162"/>
        <v>0</v>
      </c>
      <c r="X578" s="4">
        <f t="shared" ref="X578:X598" si="167">SUM(O578:W578)</f>
        <v>1</v>
      </c>
      <c r="Y578" s="7">
        <v>8.8166573646423305E-12</v>
      </c>
      <c r="Z578">
        <v>252</v>
      </c>
      <c r="AA578" t="s">
        <v>4149</v>
      </c>
      <c r="AB578" t="s">
        <v>4150</v>
      </c>
      <c r="AC578">
        <v>1900080</v>
      </c>
      <c r="AD578">
        <v>1900514</v>
      </c>
      <c r="AE578">
        <v>1</v>
      </c>
      <c r="AF578" t="s">
        <v>4151</v>
      </c>
      <c r="AG578" t="s">
        <v>4152</v>
      </c>
      <c r="AH578" t="s">
        <v>4149</v>
      </c>
      <c r="AI578" t="s">
        <v>1528</v>
      </c>
      <c r="AJ578" t="s">
        <v>4153</v>
      </c>
    </row>
    <row r="579" spans="1:36">
      <c r="A579" t="s">
        <v>4154</v>
      </c>
      <c r="B579" t="s">
        <v>4155</v>
      </c>
      <c r="C579">
        <v>3602548</v>
      </c>
      <c r="D579">
        <v>3602655</v>
      </c>
      <c r="E579">
        <v>1</v>
      </c>
      <c r="F579" t="s">
        <v>105</v>
      </c>
      <c r="G579" t="s">
        <v>4156</v>
      </c>
      <c r="H579" t="s">
        <v>4157</v>
      </c>
      <c r="I579" t="s">
        <v>44</v>
      </c>
      <c r="J579">
        <v>411</v>
      </c>
      <c r="K579">
        <v>4998</v>
      </c>
      <c r="L579">
        <v>4999</v>
      </c>
      <c r="M579" s="6">
        <v>-1.1473096183385199E-3</v>
      </c>
      <c r="N579" s="4">
        <f t="shared" si="166"/>
        <v>0</v>
      </c>
      <c r="O579" s="4">
        <f t="shared" si="163"/>
        <v>1</v>
      </c>
      <c r="P579" s="4">
        <f t="shared" si="165"/>
        <v>0</v>
      </c>
      <c r="Q579" s="4">
        <f t="shared" si="155"/>
        <v>0</v>
      </c>
      <c r="R579" s="4">
        <f t="shared" si="156"/>
        <v>0</v>
      </c>
      <c r="S579" s="4">
        <f t="shared" si="164"/>
        <v>0</v>
      </c>
      <c r="T579" s="4">
        <f t="shared" si="161"/>
        <v>0</v>
      </c>
      <c r="U579" s="4">
        <f t="shared" si="147"/>
        <v>0</v>
      </c>
      <c r="V579" s="4">
        <f t="shared" si="160"/>
        <v>0</v>
      </c>
      <c r="W579" s="4">
        <f t="shared" si="162"/>
        <v>0</v>
      </c>
      <c r="X579" s="4">
        <f t="shared" si="167"/>
        <v>1</v>
      </c>
      <c r="Y579" s="6">
        <v>0.98505677152679005</v>
      </c>
      <c r="Z579">
        <v>68</v>
      </c>
      <c r="AA579" t="s">
        <v>528</v>
      </c>
      <c r="AB579" t="s">
        <v>529</v>
      </c>
      <c r="AC579">
        <v>3602588</v>
      </c>
      <c r="AD579">
        <v>3603805</v>
      </c>
      <c r="AE579">
        <v>-1</v>
      </c>
      <c r="AF579" t="s">
        <v>530</v>
      </c>
      <c r="AG579" t="s">
        <v>531</v>
      </c>
      <c r="AH579" t="s">
        <v>528</v>
      </c>
      <c r="AI579" t="s">
        <v>436</v>
      </c>
      <c r="AJ579" t="s">
        <v>437</v>
      </c>
    </row>
    <row r="580" spans="1:36">
      <c r="A580" t="s">
        <v>4158</v>
      </c>
      <c r="B580" t="s">
        <v>4159</v>
      </c>
      <c r="C580">
        <v>2190663</v>
      </c>
      <c r="D580">
        <v>2191625</v>
      </c>
      <c r="E580">
        <v>1</v>
      </c>
      <c r="F580" t="s">
        <v>19</v>
      </c>
      <c r="G580" t="s">
        <v>4160</v>
      </c>
      <c r="H580" t="s">
        <v>4161</v>
      </c>
      <c r="I580" t="s">
        <v>44</v>
      </c>
      <c r="J580">
        <v>412</v>
      </c>
      <c r="K580">
        <v>2925</v>
      </c>
      <c r="L580">
        <v>2924</v>
      </c>
      <c r="M580" s="6">
        <v>0.102437084843233</v>
      </c>
      <c r="N580" s="4">
        <f t="shared" si="166"/>
        <v>1</v>
      </c>
      <c r="O580" s="4">
        <f t="shared" si="163"/>
        <v>1</v>
      </c>
      <c r="P580" s="4">
        <f t="shared" si="165"/>
        <v>0</v>
      </c>
      <c r="Q580" s="4">
        <f t="shared" si="155"/>
        <v>0</v>
      </c>
      <c r="R580" s="4">
        <f t="shared" si="156"/>
        <v>0</v>
      </c>
      <c r="S580" s="4">
        <f t="shared" si="164"/>
        <v>0</v>
      </c>
      <c r="T580" s="4">
        <f t="shared" si="161"/>
        <v>0</v>
      </c>
      <c r="U580" s="4">
        <f t="shared" si="147"/>
        <v>0</v>
      </c>
      <c r="V580" s="4">
        <f t="shared" si="160"/>
        <v>0</v>
      </c>
      <c r="W580" s="4">
        <f t="shared" si="162"/>
        <v>0</v>
      </c>
      <c r="X580" s="4">
        <f t="shared" si="167"/>
        <v>1</v>
      </c>
      <c r="Y580" s="6">
        <v>9.3604553595991694E-2</v>
      </c>
      <c r="Z580">
        <v>123</v>
      </c>
      <c r="AA580" t="s">
        <v>4162</v>
      </c>
      <c r="AB580" t="s">
        <v>4163</v>
      </c>
      <c r="AC580">
        <v>2189961</v>
      </c>
      <c r="AD580">
        <v>2190785</v>
      </c>
      <c r="AE580">
        <v>-1</v>
      </c>
      <c r="AF580" t="s">
        <v>4164</v>
      </c>
      <c r="AG580" t="s">
        <v>4165</v>
      </c>
      <c r="AH580" t="s">
        <v>4162</v>
      </c>
      <c r="AI580" t="s">
        <v>38</v>
      </c>
      <c r="AJ580" t="s">
        <v>4302</v>
      </c>
    </row>
    <row r="581" spans="1:36">
      <c r="A581" t="s">
        <v>4158</v>
      </c>
      <c r="B581" t="s">
        <v>4159</v>
      </c>
      <c r="C581">
        <v>2190663</v>
      </c>
      <c r="D581">
        <v>2191625</v>
      </c>
      <c r="E581">
        <v>1</v>
      </c>
      <c r="F581" t="s">
        <v>19</v>
      </c>
      <c r="G581" t="s">
        <v>4160</v>
      </c>
      <c r="H581" t="s">
        <v>4161</v>
      </c>
      <c r="I581" t="s">
        <v>44</v>
      </c>
      <c r="J581">
        <v>412</v>
      </c>
      <c r="K581">
        <v>2925</v>
      </c>
      <c r="L581">
        <v>2927</v>
      </c>
      <c r="M581" s="6">
        <v>8.6415426380754001E-2</v>
      </c>
      <c r="N581" s="4">
        <f t="shared" si="166"/>
        <v>1</v>
      </c>
      <c r="O581" s="4">
        <f t="shared" si="163"/>
        <v>1</v>
      </c>
      <c r="P581" s="4">
        <f t="shared" si="165"/>
        <v>0</v>
      </c>
      <c r="Q581" s="4">
        <f t="shared" ref="Q581:Q598" si="168">IF(I581="SigD",1,0)</f>
        <v>0</v>
      </c>
      <c r="R581" s="4">
        <f t="shared" ref="R581:R598" si="169">IF(I581="SigH",1,0)</f>
        <v>0</v>
      </c>
      <c r="S581" s="4">
        <f t="shared" si="164"/>
        <v>0</v>
      </c>
      <c r="T581" s="4">
        <f t="shared" si="161"/>
        <v>0</v>
      </c>
      <c r="U581" s="4">
        <f t="shared" si="147"/>
        <v>0</v>
      </c>
      <c r="V581" s="4">
        <f t="shared" si="160"/>
        <v>0</v>
      </c>
      <c r="W581" s="4">
        <f t="shared" si="162"/>
        <v>0</v>
      </c>
      <c r="X581" s="4">
        <f t="shared" si="167"/>
        <v>1</v>
      </c>
      <c r="Y581" s="6">
        <v>0.157548900315226</v>
      </c>
      <c r="Z581">
        <v>396</v>
      </c>
      <c r="AA581" t="s">
        <v>4166</v>
      </c>
      <c r="AB581" t="s">
        <v>4167</v>
      </c>
      <c r="AC581">
        <v>2190884</v>
      </c>
      <c r="AD581">
        <v>2191279</v>
      </c>
      <c r="AE581">
        <v>-1</v>
      </c>
      <c r="AF581" t="s">
        <v>4168</v>
      </c>
      <c r="AG581" t="s">
        <v>4169</v>
      </c>
      <c r="AH581" t="s">
        <v>4166</v>
      </c>
      <c r="AI581" t="s">
        <v>38</v>
      </c>
      <c r="AJ581" t="s">
        <v>4302</v>
      </c>
    </row>
    <row r="582" spans="1:36">
      <c r="A582" t="s">
        <v>4158</v>
      </c>
      <c r="B582" t="s">
        <v>4159</v>
      </c>
      <c r="C582">
        <v>2190663</v>
      </c>
      <c r="D582">
        <v>2191625</v>
      </c>
      <c r="E582">
        <v>1</v>
      </c>
      <c r="F582" t="s">
        <v>19</v>
      </c>
      <c r="G582" t="s">
        <v>4160</v>
      </c>
      <c r="H582" t="s">
        <v>4161</v>
      </c>
      <c r="I582" t="s">
        <v>44</v>
      </c>
      <c r="J582">
        <v>412</v>
      </c>
      <c r="K582">
        <v>2925</v>
      </c>
      <c r="L582">
        <v>2928</v>
      </c>
      <c r="M582" s="6">
        <v>8.1576872624067806E-2</v>
      </c>
      <c r="N582" s="4">
        <f t="shared" si="166"/>
        <v>1</v>
      </c>
      <c r="O582" s="4">
        <f t="shared" si="163"/>
        <v>1</v>
      </c>
      <c r="P582" s="4">
        <f t="shared" si="165"/>
        <v>0</v>
      </c>
      <c r="Q582" s="4">
        <f t="shared" si="168"/>
        <v>0</v>
      </c>
      <c r="R582" s="4">
        <f t="shared" si="169"/>
        <v>0</v>
      </c>
      <c r="S582" s="4">
        <f t="shared" si="164"/>
        <v>0</v>
      </c>
      <c r="T582" s="4">
        <f t="shared" si="161"/>
        <v>0</v>
      </c>
      <c r="U582" s="4">
        <f t="shared" si="147"/>
        <v>0</v>
      </c>
      <c r="V582" s="4">
        <f t="shared" si="160"/>
        <v>0</v>
      </c>
      <c r="W582" s="4">
        <f t="shared" si="162"/>
        <v>0</v>
      </c>
      <c r="X582" s="4">
        <f t="shared" si="167"/>
        <v>1</v>
      </c>
      <c r="Y582" s="6">
        <v>0.182218973213122</v>
      </c>
      <c r="Z582">
        <v>222</v>
      </c>
      <c r="AA582" t="s">
        <v>4170</v>
      </c>
      <c r="AB582" t="s">
        <v>4171</v>
      </c>
      <c r="AC582">
        <v>2191334</v>
      </c>
      <c r="AD582">
        <v>2191555</v>
      </c>
      <c r="AE582">
        <v>-1</v>
      </c>
      <c r="AF582" t="s">
        <v>4172</v>
      </c>
      <c r="AG582" t="s">
        <v>4173</v>
      </c>
      <c r="AH582" t="s">
        <v>4170</v>
      </c>
      <c r="AI582" t="s">
        <v>38</v>
      </c>
      <c r="AJ582" t="s">
        <v>4302</v>
      </c>
    </row>
    <row r="583" spans="1:36">
      <c r="A583" t="s">
        <v>4174</v>
      </c>
      <c r="B583" t="s">
        <v>4175</v>
      </c>
      <c r="C583">
        <v>532412</v>
      </c>
      <c r="D583">
        <v>532652</v>
      </c>
      <c r="E583">
        <v>-1</v>
      </c>
      <c r="F583" t="s">
        <v>4299</v>
      </c>
      <c r="G583" t="s">
        <v>4176</v>
      </c>
      <c r="H583" t="s">
        <v>4177</v>
      </c>
      <c r="I583" t="s">
        <v>44</v>
      </c>
      <c r="J583">
        <v>413</v>
      </c>
      <c r="K583">
        <v>669</v>
      </c>
      <c r="L583">
        <v>668</v>
      </c>
      <c r="M583" s="6">
        <v>0.131178357364787</v>
      </c>
      <c r="N583" s="4">
        <f t="shared" si="166"/>
        <v>1</v>
      </c>
      <c r="O583" s="4">
        <f t="shared" si="163"/>
        <v>1</v>
      </c>
      <c r="P583" s="4">
        <f t="shared" si="165"/>
        <v>0</v>
      </c>
      <c r="Q583" s="4">
        <f t="shared" si="168"/>
        <v>0</v>
      </c>
      <c r="R583" s="4">
        <f t="shared" si="169"/>
        <v>0</v>
      </c>
      <c r="S583" s="4">
        <f t="shared" si="164"/>
        <v>0</v>
      </c>
      <c r="T583" s="4">
        <f t="shared" si="161"/>
        <v>0</v>
      </c>
      <c r="U583" s="4">
        <f t="shared" si="147"/>
        <v>0</v>
      </c>
      <c r="V583" s="4">
        <f t="shared" si="160"/>
        <v>0</v>
      </c>
      <c r="W583" s="4">
        <f t="shared" si="162"/>
        <v>0</v>
      </c>
      <c r="X583" s="4">
        <f t="shared" si="167"/>
        <v>1</v>
      </c>
      <c r="Y583" s="6">
        <v>3.1494498554613497E-2</v>
      </c>
      <c r="Z583">
        <v>141</v>
      </c>
      <c r="AA583" t="s">
        <v>4178</v>
      </c>
      <c r="AB583" t="s">
        <v>4179</v>
      </c>
      <c r="AC583">
        <v>532292</v>
      </c>
      <c r="AD583">
        <v>532552</v>
      </c>
      <c r="AE583">
        <v>1</v>
      </c>
      <c r="AF583" t="s">
        <v>4180</v>
      </c>
      <c r="AG583" t="s">
        <v>4181</v>
      </c>
      <c r="AH583" t="s">
        <v>4178</v>
      </c>
      <c r="AI583" t="s">
        <v>27</v>
      </c>
      <c r="AJ583" t="s">
        <v>28</v>
      </c>
    </row>
    <row r="584" spans="1:36">
      <c r="A584" t="s">
        <v>4182</v>
      </c>
      <c r="B584" t="s">
        <v>4183</v>
      </c>
      <c r="C584">
        <v>658495</v>
      </c>
      <c r="D584">
        <v>658899</v>
      </c>
      <c r="E584">
        <v>1</v>
      </c>
      <c r="F584" t="s">
        <v>4299</v>
      </c>
      <c r="G584" t="s">
        <v>4184</v>
      </c>
      <c r="H584" t="s">
        <v>4185</v>
      </c>
      <c r="I584" t="s">
        <v>44</v>
      </c>
      <c r="J584">
        <v>414</v>
      </c>
      <c r="K584">
        <v>853</v>
      </c>
      <c r="L584">
        <v>852</v>
      </c>
      <c r="M584" s="6">
        <v>0.33311503903672302</v>
      </c>
      <c r="N584" s="4">
        <f t="shared" si="166"/>
        <v>1</v>
      </c>
      <c r="O584" s="4">
        <f t="shared" si="163"/>
        <v>1</v>
      </c>
      <c r="P584" s="4">
        <f t="shared" si="165"/>
        <v>0</v>
      </c>
      <c r="Q584" s="4">
        <f t="shared" si="168"/>
        <v>0</v>
      </c>
      <c r="R584" s="4">
        <f t="shared" si="169"/>
        <v>0</v>
      </c>
      <c r="S584" s="4">
        <f t="shared" si="164"/>
        <v>0</v>
      </c>
      <c r="T584" s="4">
        <f t="shared" si="161"/>
        <v>0</v>
      </c>
      <c r="U584" s="4">
        <f t="shared" si="147"/>
        <v>0</v>
      </c>
      <c r="V584" s="4">
        <f t="shared" si="160"/>
        <v>0</v>
      </c>
      <c r="W584" s="4">
        <f t="shared" si="162"/>
        <v>0</v>
      </c>
      <c r="X584" s="4">
        <f t="shared" si="167"/>
        <v>1</v>
      </c>
      <c r="Y584" s="7">
        <v>2.1588117230703901E-8</v>
      </c>
      <c r="Z584">
        <v>111</v>
      </c>
      <c r="AA584" t="s">
        <v>4186</v>
      </c>
      <c r="AB584" t="s">
        <v>4187</v>
      </c>
      <c r="AC584">
        <v>658189</v>
      </c>
      <c r="AD584">
        <v>658605</v>
      </c>
      <c r="AE584">
        <v>-1</v>
      </c>
      <c r="AF584" t="s">
        <v>4188</v>
      </c>
      <c r="AG584" t="s">
        <v>4189</v>
      </c>
      <c r="AH584" t="s">
        <v>4190</v>
      </c>
      <c r="AI584" t="s">
        <v>1582</v>
      </c>
      <c r="AJ584" t="s">
        <v>1583</v>
      </c>
    </row>
    <row r="585" spans="1:36">
      <c r="A585" t="s">
        <v>4182</v>
      </c>
      <c r="B585" t="s">
        <v>4183</v>
      </c>
      <c r="C585">
        <v>658495</v>
      </c>
      <c r="D585">
        <v>658899</v>
      </c>
      <c r="E585">
        <v>1</v>
      </c>
      <c r="F585" t="s">
        <v>4299</v>
      </c>
      <c r="G585" t="s">
        <v>4184</v>
      </c>
      <c r="H585" t="s">
        <v>4185</v>
      </c>
      <c r="I585" t="s">
        <v>44</v>
      </c>
      <c r="J585">
        <v>414</v>
      </c>
      <c r="K585">
        <v>853</v>
      </c>
      <c r="L585">
        <v>855</v>
      </c>
      <c r="M585" s="6">
        <v>0.31613542698453301</v>
      </c>
      <c r="N585" s="4">
        <f t="shared" si="166"/>
        <v>1</v>
      </c>
      <c r="O585" s="4">
        <f t="shared" si="163"/>
        <v>1</v>
      </c>
      <c r="P585" s="4">
        <f t="shared" si="165"/>
        <v>0</v>
      </c>
      <c r="Q585" s="4">
        <f t="shared" si="168"/>
        <v>0</v>
      </c>
      <c r="R585" s="4">
        <f t="shared" si="169"/>
        <v>0</v>
      </c>
      <c r="S585" s="4">
        <f t="shared" si="164"/>
        <v>0</v>
      </c>
      <c r="T585" s="4">
        <f t="shared" si="161"/>
        <v>0</v>
      </c>
      <c r="U585" s="4">
        <f t="shared" si="147"/>
        <v>0</v>
      </c>
      <c r="V585" s="4">
        <f t="shared" si="160"/>
        <v>0</v>
      </c>
      <c r="W585" s="4">
        <f t="shared" si="162"/>
        <v>0</v>
      </c>
      <c r="X585" s="4">
        <f t="shared" si="167"/>
        <v>1</v>
      </c>
      <c r="Y585" s="7">
        <v>1.17502529647036E-7</v>
      </c>
      <c r="Z585">
        <v>87</v>
      </c>
      <c r="AA585" t="s">
        <v>4186</v>
      </c>
      <c r="AB585" t="s">
        <v>4195</v>
      </c>
      <c r="AC585">
        <v>658813</v>
      </c>
      <c r="AD585">
        <v>659010</v>
      </c>
      <c r="AE585">
        <v>-1</v>
      </c>
      <c r="AF585" t="s">
        <v>4196</v>
      </c>
      <c r="AG585" t="s">
        <v>4197</v>
      </c>
      <c r="AH585" t="s">
        <v>4198</v>
      </c>
      <c r="AI585" t="s">
        <v>1582</v>
      </c>
      <c r="AJ585" t="s">
        <v>1583</v>
      </c>
    </row>
    <row r="586" spans="1:36">
      <c r="A586" t="s">
        <v>4182</v>
      </c>
      <c r="B586" t="s">
        <v>4183</v>
      </c>
      <c r="C586">
        <v>658495</v>
      </c>
      <c r="D586">
        <v>658899</v>
      </c>
      <c r="E586">
        <v>1</v>
      </c>
      <c r="F586" t="s">
        <v>4299</v>
      </c>
      <c r="G586" t="s">
        <v>4184</v>
      </c>
      <c r="H586" t="s">
        <v>4185</v>
      </c>
      <c r="I586" t="s">
        <v>44</v>
      </c>
      <c r="J586">
        <v>414</v>
      </c>
      <c r="K586">
        <v>853</v>
      </c>
      <c r="L586">
        <v>854</v>
      </c>
      <c r="M586" s="6">
        <v>0.298083403528066</v>
      </c>
      <c r="N586" s="4">
        <f t="shared" si="166"/>
        <v>1</v>
      </c>
      <c r="O586" s="4">
        <f t="shared" si="163"/>
        <v>1</v>
      </c>
      <c r="P586" s="4">
        <f t="shared" si="165"/>
        <v>0</v>
      </c>
      <c r="Q586" s="4">
        <f t="shared" si="168"/>
        <v>0</v>
      </c>
      <c r="R586" s="4">
        <f t="shared" si="169"/>
        <v>0</v>
      </c>
      <c r="S586" s="4">
        <f t="shared" si="164"/>
        <v>0</v>
      </c>
      <c r="T586" s="4">
        <f t="shared" si="161"/>
        <v>0</v>
      </c>
      <c r="U586" s="4">
        <f t="shared" ref="U586:U598" si="170">IF(I586="SigGF",1,0)</f>
        <v>0</v>
      </c>
      <c r="V586" s="4">
        <f t="shared" si="160"/>
        <v>0</v>
      </c>
      <c r="W586" s="4">
        <f t="shared" si="162"/>
        <v>0</v>
      </c>
      <c r="X586" s="4">
        <f t="shared" si="167"/>
        <v>1</v>
      </c>
      <c r="Y586" s="7">
        <v>6.3639910228960001E-7</v>
      </c>
      <c r="Z586">
        <v>144</v>
      </c>
      <c r="AA586" t="s">
        <v>4186</v>
      </c>
      <c r="AB586" t="s">
        <v>4191</v>
      </c>
      <c r="AC586">
        <v>658615</v>
      </c>
      <c r="AD586">
        <v>658758</v>
      </c>
      <c r="AE586">
        <v>-1</v>
      </c>
      <c r="AF586" t="s">
        <v>4192</v>
      </c>
      <c r="AG586" t="s">
        <v>4193</v>
      </c>
      <c r="AH586" t="s">
        <v>4194</v>
      </c>
      <c r="AI586" t="s">
        <v>1582</v>
      </c>
      <c r="AJ586" t="s">
        <v>1583</v>
      </c>
    </row>
    <row r="587" spans="1:36">
      <c r="A587" t="s">
        <v>4199</v>
      </c>
      <c r="B587" t="s">
        <v>4200</v>
      </c>
      <c r="C587">
        <v>2282285</v>
      </c>
      <c r="D587">
        <v>2283135</v>
      </c>
      <c r="E587">
        <v>-1</v>
      </c>
      <c r="F587" t="s">
        <v>4293</v>
      </c>
      <c r="G587" t="s">
        <v>4201</v>
      </c>
      <c r="H587" t="s">
        <v>4202</v>
      </c>
      <c r="I587" t="s">
        <v>44</v>
      </c>
      <c r="J587">
        <v>415</v>
      </c>
      <c r="K587">
        <v>3085</v>
      </c>
      <c r="L587">
        <v>3084</v>
      </c>
      <c r="M587" s="6">
        <v>0.54651665139514505</v>
      </c>
      <c r="N587" s="6">
        <f t="shared" si="166"/>
        <v>1</v>
      </c>
      <c r="O587" s="4">
        <f t="shared" si="163"/>
        <v>1</v>
      </c>
      <c r="P587" s="4">
        <f t="shared" si="165"/>
        <v>0</v>
      </c>
      <c r="Q587" s="4">
        <f t="shared" si="168"/>
        <v>0</v>
      </c>
      <c r="R587" s="4">
        <f t="shared" si="169"/>
        <v>0</v>
      </c>
      <c r="S587" s="4">
        <f t="shared" si="164"/>
        <v>0</v>
      </c>
      <c r="T587" s="4">
        <f t="shared" si="161"/>
        <v>0</v>
      </c>
      <c r="U587" s="4">
        <f t="shared" si="170"/>
        <v>0</v>
      </c>
      <c r="V587" s="4">
        <f t="shared" si="160"/>
        <v>0</v>
      </c>
      <c r="W587" s="4">
        <f t="shared" si="162"/>
        <v>0</v>
      </c>
      <c r="X587" s="4">
        <f t="shared" si="167"/>
        <v>1</v>
      </c>
      <c r="Y587" s="7">
        <v>2.3808986868089298E-22</v>
      </c>
      <c r="Z587">
        <v>201</v>
      </c>
      <c r="AA587" t="s">
        <v>4203</v>
      </c>
      <c r="AB587" t="s">
        <v>4204</v>
      </c>
      <c r="AC587">
        <v>2281667</v>
      </c>
      <c r="AD587">
        <v>2282485</v>
      </c>
      <c r="AE587">
        <v>1</v>
      </c>
      <c r="AF587" t="s">
        <v>4205</v>
      </c>
      <c r="AG587" t="s">
        <v>4206</v>
      </c>
      <c r="AH587" t="s">
        <v>4203</v>
      </c>
      <c r="AI587" t="s">
        <v>4207</v>
      </c>
      <c r="AJ587" t="s">
        <v>4306</v>
      </c>
    </row>
    <row r="588" spans="1:36">
      <c r="A588" t="s">
        <v>4208</v>
      </c>
      <c r="B588" t="s">
        <v>4209</v>
      </c>
      <c r="C588">
        <v>1425281</v>
      </c>
      <c r="D588">
        <v>1425598</v>
      </c>
      <c r="E588">
        <v>1</v>
      </c>
      <c r="F588" t="s">
        <v>19</v>
      </c>
      <c r="G588" t="s">
        <v>4210</v>
      </c>
      <c r="H588" t="s">
        <v>4211</v>
      </c>
      <c r="I588" t="s">
        <v>44</v>
      </c>
      <c r="J588">
        <v>416</v>
      </c>
      <c r="K588">
        <v>1915</v>
      </c>
      <c r="L588">
        <v>1914</v>
      </c>
      <c r="M588" s="6">
        <v>0.77659263363209297</v>
      </c>
      <c r="N588" s="4">
        <f t="shared" si="166"/>
        <v>1</v>
      </c>
      <c r="O588" s="4">
        <f t="shared" si="163"/>
        <v>1</v>
      </c>
      <c r="P588" s="4">
        <f t="shared" si="165"/>
        <v>0</v>
      </c>
      <c r="Q588" s="4">
        <f t="shared" si="168"/>
        <v>0</v>
      </c>
      <c r="R588" s="4">
        <f t="shared" si="169"/>
        <v>0</v>
      </c>
      <c r="S588" s="4">
        <f t="shared" si="164"/>
        <v>0</v>
      </c>
      <c r="T588" s="4">
        <f t="shared" si="161"/>
        <v>0</v>
      </c>
      <c r="U588" s="4">
        <f t="shared" si="170"/>
        <v>0</v>
      </c>
      <c r="V588" s="4">
        <f t="shared" si="160"/>
        <v>0</v>
      </c>
      <c r="W588" s="4">
        <f t="shared" si="162"/>
        <v>0</v>
      </c>
      <c r="X588" s="4">
        <f t="shared" si="167"/>
        <v>1</v>
      </c>
      <c r="Y588" s="7">
        <v>1.6654134577191399E-55</v>
      </c>
      <c r="Z588">
        <v>266</v>
      </c>
      <c r="AA588" t="s">
        <v>4212</v>
      </c>
      <c r="AB588" t="s">
        <v>4213</v>
      </c>
      <c r="AC588">
        <v>1424767</v>
      </c>
      <c r="AD588">
        <v>1425546</v>
      </c>
      <c r="AE588">
        <v>-1</v>
      </c>
      <c r="AF588" t="s">
        <v>4214</v>
      </c>
      <c r="AG588" t="s">
        <v>4215</v>
      </c>
      <c r="AH588" t="s">
        <v>4212</v>
      </c>
      <c r="AI588" t="s">
        <v>27</v>
      </c>
      <c r="AJ588" t="s">
        <v>28</v>
      </c>
    </row>
    <row r="589" spans="1:36">
      <c r="A589" t="s">
        <v>4216</v>
      </c>
      <c r="B589" t="s">
        <v>4217</v>
      </c>
      <c r="C589">
        <v>1397771</v>
      </c>
      <c r="D589">
        <v>1398159</v>
      </c>
      <c r="E589">
        <v>-1</v>
      </c>
      <c r="F589" t="s">
        <v>19</v>
      </c>
      <c r="G589" t="s">
        <v>4218</v>
      </c>
      <c r="H589" t="s">
        <v>4219</v>
      </c>
      <c r="I589" t="s">
        <v>44</v>
      </c>
      <c r="J589">
        <v>417</v>
      </c>
      <c r="K589">
        <v>1876</v>
      </c>
      <c r="L589">
        <v>1877</v>
      </c>
      <c r="M589" s="6">
        <v>-3.3870578787867499E-2</v>
      </c>
      <c r="N589" s="4">
        <f t="shared" si="166"/>
        <v>0</v>
      </c>
      <c r="O589" s="4">
        <f t="shared" si="163"/>
        <v>1</v>
      </c>
      <c r="P589" s="4">
        <f t="shared" si="165"/>
        <v>0</v>
      </c>
      <c r="Q589" s="4">
        <f t="shared" si="168"/>
        <v>0</v>
      </c>
      <c r="R589" s="4">
        <f t="shared" si="169"/>
        <v>0</v>
      </c>
      <c r="S589" s="4">
        <f t="shared" si="164"/>
        <v>0</v>
      </c>
      <c r="T589" s="4">
        <f t="shared" si="161"/>
        <v>0</v>
      </c>
      <c r="U589" s="4">
        <f t="shared" si="170"/>
        <v>0</v>
      </c>
      <c r="V589" s="4">
        <f t="shared" si="160"/>
        <v>0</v>
      </c>
      <c r="W589" s="4">
        <f t="shared" si="162"/>
        <v>0</v>
      </c>
      <c r="X589" s="4">
        <f t="shared" si="167"/>
        <v>1</v>
      </c>
      <c r="Y589" s="6">
        <v>0.58020138582166803</v>
      </c>
      <c r="Z589">
        <v>156</v>
      </c>
      <c r="AA589" t="s">
        <v>4220</v>
      </c>
      <c r="AB589" t="s">
        <v>4221</v>
      </c>
      <c r="AC589">
        <v>1397938</v>
      </c>
      <c r="AD589">
        <v>1398093</v>
      </c>
      <c r="AE589">
        <v>1</v>
      </c>
      <c r="AF589" t="s">
        <v>4222</v>
      </c>
      <c r="AG589" t="s">
        <v>4223</v>
      </c>
      <c r="AH589" t="s">
        <v>4220</v>
      </c>
      <c r="AI589" t="s">
        <v>27</v>
      </c>
      <c r="AJ589" t="s">
        <v>28</v>
      </c>
    </row>
    <row r="590" spans="1:36">
      <c r="A590" t="s">
        <v>4224</v>
      </c>
      <c r="B590" t="s">
        <v>4225</v>
      </c>
      <c r="C590">
        <v>3463734</v>
      </c>
      <c r="D590">
        <v>3464253</v>
      </c>
      <c r="E590">
        <v>-1</v>
      </c>
      <c r="F590" t="s">
        <v>4299</v>
      </c>
      <c r="G590" t="s">
        <v>4226</v>
      </c>
      <c r="H590" t="s">
        <v>4227</v>
      </c>
      <c r="I590" t="s">
        <v>116</v>
      </c>
      <c r="J590">
        <v>418</v>
      </c>
      <c r="K590">
        <v>4823</v>
      </c>
      <c r="L590">
        <v>4822</v>
      </c>
      <c r="M590" s="6">
        <v>-7.6123637680436104E-2</v>
      </c>
      <c r="N590" s="4">
        <f t="shared" si="166"/>
        <v>0</v>
      </c>
      <c r="O590" s="4">
        <v>1</v>
      </c>
      <c r="P590" s="4">
        <f t="shared" si="165"/>
        <v>0</v>
      </c>
      <c r="Q590" s="4">
        <f t="shared" si="168"/>
        <v>0</v>
      </c>
      <c r="R590" s="4">
        <f t="shared" si="169"/>
        <v>0</v>
      </c>
      <c r="S590" s="4">
        <f t="shared" si="164"/>
        <v>0</v>
      </c>
      <c r="T590" s="4">
        <f t="shared" si="161"/>
        <v>0</v>
      </c>
      <c r="U590" s="4">
        <f t="shared" si="170"/>
        <v>0</v>
      </c>
      <c r="V590" s="4">
        <f t="shared" si="160"/>
        <v>0</v>
      </c>
      <c r="W590" s="4">
        <f t="shared" si="162"/>
        <v>0</v>
      </c>
      <c r="X590" s="4">
        <f t="shared" si="167"/>
        <v>1</v>
      </c>
      <c r="Y590" s="6">
        <v>0.21331084960129401</v>
      </c>
      <c r="Z590">
        <v>334</v>
      </c>
      <c r="AA590" t="s">
        <v>4228</v>
      </c>
      <c r="AB590" t="s">
        <v>4229</v>
      </c>
      <c r="AC590">
        <v>3463534</v>
      </c>
      <c r="AD590">
        <v>3464067</v>
      </c>
      <c r="AE590">
        <v>1</v>
      </c>
      <c r="AF590" t="s">
        <v>4230</v>
      </c>
      <c r="AG590" t="s">
        <v>4231</v>
      </c>
      <c r="AH590" t="s">
        <v>4228</v>
      </c>
      <c r="AI590" t="s">
        <v>27</v>
      </c>
      <c r="AJ590" t="s">
        <v>28</v>
      </c>
    </row>
    <row r="591" spans="1:36">
      <c r="A591" t="s">
        <v>4232</v>
      </c>
      <c r="B591" t="s">
        <v>4233</v>
      </c>
      <c r="C591">
        <v>2600156</v>
      </c>
      <c r="D591">
        <v>2602305</v>
      </c>
      <c r="E591">
        <v>1</v>
      </c>
      <c r="F591" t="s">
        <v>4299</v>
      </c>
      <c r="G591" t="s">
        <v>4234</v>
      </c>
      <c r="H591" t="s">
        <v>4235</v>
      </c>
      <c r="I591" t="s">
        <v>69</v>
      </c>
      <c r="J591">
        <v>419</v>
      </c>
      <c r="K591">
        <v>3589</v>
      </c>
      <c r="L591">
        <v>3592</v>
      </c>
      <c r="M591" s="6">
        <v>0.109136054147011</v>
      </c>
      <c r="N591" s="4">
        <f t="shared" si="166"/>
        <v>1</v>
      </c>
      <c r="O591" s="4">
        <v>1</v>
      </c>
      <c r="P591" s="4">
        <f t="shared" si="165"/>
        <v>0</v>
      </c>
      <c r="Q591" s="4">
        <f t="shared" si="168"/>
        <v>0</v>
      </c>
      <c r="R591" s="4">
        <f t="shared" si="169"/>
        <v>0</v>
      </c>
      <c r="S591" s="4">
        <f t="shared" si="164"/>
        <v>0</v>
      </c>
      <c r="T591" s="4">
        <f t="shared" si="161"/>
        <v>0</v>
      </c>
      <c r="U591" s="4">
        <f t="shared" si="170"/>
        <v>0</v>
      </c>
      <c r="V591" s="4">
        <f t="shared" si="160"/>
        <v>0</v>
      </c>
      <c r="W591" s="4">
        <f t="shared" si="162"/>
        <v>0</v>
      </c>
      <c r="X591" s="4">
        <f t="shared" si="167"/>
        <v>1</v>
      </c>
      <c r="Y591" s="6">
        <v>7.3942316648644493E-2</v>
      </c>
      <c r="Z591">
        <v>778</v>
      </c>
      <c r="AA591" t="s">
        <v>4240</v>
      </c>
      <c r="AB591" t="s">
        <v>4241</v>
      </c>
      <c r="AC591">
        <v>2601528</v>
      </c>
      <c r="AD591">
        <v>2603339</v>
      </c>
      <c r="AE591">
        <v>-1</v>
      </c>
      <c r="AF591" t="s">
        <v>4242</v>
      </c>
      <c r="AG591" t="s">
        <v>4243</v>
      </c>
      <c r="AH591" t="s">
        <v>4240</v>
      </c>
      <c r="AI591" t="s">
        <v>795</v>
      </c>
      <c r="AJ591" t="s">
        <v>956</v>
      </c>
    </row>
    <row r="592" spans="1:36">
      <c r="A592" t="s">
        <v>4232</v>
      </c>
      <c r="B592" t="s">
        <v>4233</v>
      </c>
      <c r="C592">
        <v>2600156</v>
      </c>
      <c r="D592">
        <v>2602305</v>
      </c>
      <c r="E592">
        <v>1</v>
      </c>
      <c r="F592" t="s">
        <v>4299</v>
      </c>
      <c r="G592" t="s">
        <v>4234</v>
      </c>
      <c r="H592" t="s">
        <v>4235</v>
      </c>
      <c r="I592" t="s">
        <v>69</v>
      </c>
      <c r="J592">
        <v>419</v>
      </c>
      <c r="K592">
        <v>3589</v>
      </c>
      <c r="L592">
        <v>3590</v>
      </c>
      <c r="M592" s="6">
        <v>-0.16938350693676901</v>
      </c>
      <c r="N592" s="4">
        <f t="shared" si="166"/>
        <v>0</v>
      </c>
      <c r="O592" s="4">
        <v>1</v>
      </c>
      <c r="P592" s="4">
        <f t="shared" si="165"/>
        <v>0</v>
      </c>
      <c r="Q592" s="4">
        <f t="shared" si="168"/>
        <v>0</v>
      </c>
      <c r="R592" s="4">
        <f t="shared" si="169"/>
        <v>0</v>
      </c>
      <c r="S592" s="4">
        <f t="shared" si="164"/>
        <v>0</v>
      </c>
      <c r="T592" s="4">
        <f t="shared" si="161"/>
        <v>0</v>
      </c>
      <c r="U592" s="4">
        <f t="shared" si="170"/>
        <v>0</v>
      </c>
      <c r="V592" s="4">
        <f t="shared" si="160"/>
        <v>0</v>
      </c>
      <c r="W592" s="4">
        <f t="shared" si="162"/>
        <v>0</v>
      </c>
      <c r="X592" s="4">
        <f t="shared" si="167"/>
        <v>1</v>
      </c>
      <c r="Y592" s="6">
        <v>5.3476027139226596E-3</v>
      </c>
      <c r="Z592">
        <v>1116</v>
      </c>
      <c r="AA592" t="s">
        <v>4236</v>
      </c>
      <c r="AB592" t="s">
        <v>4237</v>
      </c>
      <c r="AC592">
        <v>2600214</v>
      </c>
      <c r="AD592">
        <v>2601329</v>
      </c>
      <c r="AE592">
        <v>-1</v>
      </c>
      <c r="AF592" t="s">
        <v>4238</v>
      </c>
      <c r="AG592" t="s">
        <v>4239</v>
      </c>
      <c r="AH592" t="s">
        <v>4236</v>
      </c>
      <c r="AI592" t="s">
        <v>246</v>
      </c>
      <c r="AJ592" t="s">
        <v>247</v>
      </c>
    </row>
    <row r="593" spans="1:36">
      <c r="A593" t="s">
        <v>4244</v>
      </c>
      <c r="B593" t="s">
        <v>4245</v>
      </c>
      <c r="C593">
        <v>3966778</v>
      </c>
      <c r="D593">
        <v>3967943</v>
      </c>
      <c r="E593">
        <v>-1</v>
      </c>
      <c r="F593" t="s">
        <v>163</v>
      </c>
      <c r="G593" t="s">
        <v>4246</v>
      </c>
      <c r="H593" t="s">
        <v>4247</v>
      </c>
      <c r="I593" t="s">
        <v>186</v>
      </c>
      <c r="J593">
        <v>420</v>
      </c>
      <c r="K593">
        <v>5519</v>
      </c>
      <c r="L593">
        <v>5518</v>
      </c>
      <c r="M593" s="6">
        <v>-4.5703316381945601E-2</v>
      </c>
      <c r="N593" s="4">
        <f t="shared" si="166"/>
        <v>0</v>
      </c>
      <c r="O593" s="4">
        <f>IF(I593="SigA",1,0)</f>
        <v>0</v>
      </c>
      <c r="P593" s="4">
        <f t="shared" si="165"/>
        <v>0</v>
      </c>
      <c r="Q593" s="4">
        <f t="shared" si="168"/>
        <v>0</v>
      </c>
      <c r="R593" s="4">
        <f t="shared" si="169"/>
        <v>0</v>
      </c>
      <c r="S593" s="4">
        <f t="shared" si="164"/>
        <v>0</v>
      </c>
      <c r="T593" s="4">
        <f t="shared" si="161"/>
        <v>0</v>
      </c>
      <c r="U593" s="4">
        <f t="shared" si="170"/>
        <v>0</v>
      </c>
      <c r="V593" s="4">
        <f t="shared" si="160"/>
        <v>0</v>
      </c>
      <c r="W593" s="4">
        <f t="shared" si="162"/>
        <v>1</v>
      </c>
      <c r="X593" s="4">
        <f t="shared" si="167"/>
        <v>1</v>
      </c>
      <c r="Y593" s="6">
        <v>0.45537171296138101</v>
      </c>
      <c r="Z593">
        <v>1166</v>
      </c>
      <c r="AA593" t="s">
        <v>4248</v>
      </c>
      <c r="AB593" t="s">
        <v>4249</v>
      </c>
      <c r="AC593">
        <v>3966745</v>
      </c>
      <c r="AD593">
        <v>3967947</v>
      </c>
      <c r="AE593">
        <v>1</v>
      </c>
      <c r="AF593" t="s">
        <v>4250</v>
      </c>
      <c r="AG593" t="s">
        <v>4251</v>
      </c>
      <c r="AH593" t="s">
        <v>4248</v>
      </c>
      <c r="AI593" t="s">
        <v>1362</v>
      </c>
      <c r="AJ593" t="s">
        <v>1363</v>
      </c>
    </row>
    <row r="594" spans="1:36">
      <c r="A594" t="s">
        <v>4252</v>
      </c>
      <c r="B594" t="s">
        <v>4253</v>
      </c>
      <c r="C594">
        <v>2951898</v>
      </c>
      <c r="D594">
        <v>2952204</v>
      </c>
      <c r="E594">
        <v>1</v>
      </c>
      <c r="F594" t="s">
        <v>163</v>
      </c>
      <c r="G594" t="s">
        <v>4254</v>
      </c>
      <c r="H594" t="s">
        <v>4255</v>
      </c>
      <c r="I594" t="s">
        <v>186</v>
      </c>
      <c r="J594">
        <v>421</v>
      </c>
      <c r="K594">
        <v>4109</v>
      </c>
      <c r="L594">
        <v>4108</v>
      </c>
      <c r="M594" s="6">
        <v>-0.31305612685159701</v>
      </c>
      <c r="N594" s="4">
        <f t="shared" si="166"/>
        <v>0</v>
      </c>
      <c r="O594" s="4">
        <f>IF(I594="SigA",1,0)</f>
        <v>0</v>
      </c>
      <c r="P594" s="4">
        <f t="shared" si="165"/>
        <v>0</v>
      </c>
      <c r="Q594" s="4">
        <f t="shared" si="168"/>
        <v>0</v>
      </c>
      <c r="R594" s="4">
        <f t="shared" si="169"/>
        <v>0</v>
      </c>
      <c r="S594" s="4">
        <f t="shared" si="164"/>
        <v>0</v>
      </c>
      <c r="T594" s="4">
        <f t="shared" si="161"/>
        <v>0</v>
      </c>
      <c r="U594" s="4">
        <f t="shared" si="170"/>
        <v>0</v>
      </c>
      <c r="V594" s="4">
        <f t="shared" si="160"/>
        <v>0</v>
      </c>
      <c r="W594" s="4">
        <f t="shared" si="162"/>
        <v>1</v>
      </c>
      <c r="X594" s="4">
        <f t="shared" si="167"/>
        <v>1</v>
      </c>
      <c r="Y594" s="7">
        <v>1.5801287530412101E-7</v>
      </c>
      <c r="Z594">
        <v>270</v>
      </c>
      <c r="AA594" t="s">
        <v>4256</v>
      </c>
      <c r="AB594" t="s">
        <v>4257</v>
      </c>
      <c r="AC594">
        <v>2951898</v>
      </c>
      <c r="AD594">
        <v>2952167</v>
      </c>
      <c r="AE594">
        <v>-1</v>
      </c>
      <c r="AF594" t="s">
        <v>4258</v>
      </c>
      <c r="AG594" t="s">
        <v>4259</v>
      </c>
      <c r="AH594" t="s">
        <v>4256</v>
      </c>
      <c r="AI594" t="s">
        <v>27</v>
      </c>
      <c r="AJ594" t="s">
        <v>28</v>
      </c>
    </row>
    <row r="595" spans="1:36">
      <c r="A595" t="s">
        <v>4260</v>
      </c>
      <c r="B595" t="s">
        <v>4261</v>
      </c>
      <c r="C595">
        <v>1018497</v>
      </c>
      <c r="D595">
        <v>1020028</v>
      </c>
      <c r="E595">
        <v>-1</v>
      </c>
      <c r="F595" t="s">
        <v>105</v>
      </c>
      <c r="G595" t="s">
        <v>4262</v>
      </c>
      <c r="H595" t="s">
        <v>4263</v>
      </c>
      <c r="I595" t="s">
        <v>4264</v>
      </c>
      <c r="J595">
        <v>422</v>
      </c>
      <c r="K595">
        <v>1314</v>
      </c>
      <c r="L595">
        <v>1316</v>
      </c>
      <c r="M595" s="6">
        <v>-0.65081062481616203</v>
      </c>
      <c r="N595" s="4">
        <f t="shared" si="166"/>
        <v>0</v>
      </c>
      <c r="O595" s="4">
        <v>1</v>
      </c>
      <c r="P595" s="4">
        <f t="shared" si="165"/>
        <v>0</v>
      </c>
      <c r="Q595" s="4">
        <f t="shared" si="168"/>
        <v>0</v>
      </c>
      <c r="R595" s="4">
        <f t="shared" si="169"/>
        <v>0</v>
      </c>
      <c r="S595" s="4">
        <f t="shared" si="164"/>
        <v>0</v>
      </c>
      <c r="T595" s="4">
        <f t="shared" si="161"/>
        <v>0</v>
      </c>
      <c r="U595" s="4">
        <f t="shared" si="170"/>
        <v>0</v>
      </c>
      <c r="V595" s="4">
        <f t="shared" si="160"/>
        <v>0</v>
      </c>
      <c r="W595" s="4">
        <v>1</v>
      </c>
      <c r="X595" s="4">
        <f t="shared" si="167"/>
        <v>2</v>
      </c>
      <c r="Y595" s="7">
        <v>8.5878149050253404E-34</v>
      </c>
      <c r="Z595">
        <v>1005</v>
      </c>
      <c r="AA595" t="s">
        <v>4265</v>
      </c>
      <c r="AB595" t="s">
        <v>4266</v>
      </c>
      <c r="AC595">
        <v>1018998</v>
      </c>
      <c r="AD595">
        <v>1020002</v>
      </c>
      <c r="AE595">
        <v>1</v>
      </c>
      <c r="AF595" t="s">
        <v>4267</v>
      </c>
      <c r="AG595" t="s">
        <v>4268</v>
      </c>
      <c r="AH595" t="s">
        <v>4265</v>
      </c>
      <c r="AI595" t="s">
        <v>784</v>
      </c>
      <c r="AJ595" t="s">
        <v>785</v>
      </c>
    </row>
    <row r="596" spans="1:36">
      <c r="A596" t="s">
        <v>4269</v>
      </c>
      <c r="B596" t="s">
        <v>4270</v>
      </c>
      <c r="C596">
        <v>3745414</v>
      </c>
      <c r="D596">
        <v>3746298</v>
      </c>
      <c r="E596">
        <v>1</v>
      </c>
      <c r="F596" t="s">
        <v>4293</v>
      </c>
      <c r="G596" t="s">
        <v>4271</v>
      </c>
      <c r="H596" t="s">
        <v>4272</v>
      </c>
      <c r="I596" t="s">
        <v>44</v>
      </c>
      <c r="J596">
        <v>423</v>
      </c>
      <c r="K596">
        <v>5207</v>
      </c>
      <c r="L596">
        <v>5209</v>
      </c>
      <c r="M596" s="6">
        <v>-0.30240066180734898</v>
      </c>
      <c r="N596" s="4">
        <f t="shared" si="166"/>
        <v>0</v>
      </c>
      <c r="O596" s="4">
        <f>IF(I596="SigA",1,0)</f>
        <v>1</v>
      </c>
      <c r="P596" s="4">
        <f t="shared" si="165"/>
        <v>0</v>
      </c>
      <c r="Q596" s="4">
        <f t="shared" si="168"/>
        <v>0</v>
      </c>
      <c r="R596" s="4">
        <f t="shared" si="169"/>
        <v>0</v>
      </c>
      <c r="S596" s="4">
        <f t="shared" si="164"/>
        <v>0</v>
      </c>
      <c r="T596" s="4">
        <f t="shared" si="161"/>
        <v>0</v>
      </c>
      <c r="U596" s="4">
        <f t="shared" si="170"/>
        <v>0</v>
      </c>
      <c r="V596" s="4">
        <f t="shared" si="160"/>
        <v>0</v>
      </c>
      <c r="W596" s="4">
        <f>IF(I596="SigWXY",1,0)</f>
        <v>0</v>
      </c>
      <c r="X596" s="4">
        <f t="shared" si="167"/>
        <v>1</v>
      </c>
      <c r="Y596" s="7">
        <v>4.2926480108440198E-7</v>
      </c>
      <c r="Z596">
        <v>20</v>
      </c>
      <c r="AA596" t="s">
        <v>4278</v>
      </c>
      <c r="AB596" t="s">
        <v>4279</v>
      </c>
      <c r="AC596">
        <v>3746279</v>
      </c>
      <c r="AD596">
        <v>3747091</v>
      </c>
      <c r="AE596">
        <v>-1</v>
      </c>
      <c r="AF596" t="s">
        <v>4280</v>
      </c>
      <c r="AG596" t="s">
        <v>4281</v>
      </c>
      <c r="AH596" t="s">
        <v>4278</v>
      </c>
      <c r="AI596" t="s">
        <v>587</v>
      </c>
      <c r="AJ596" t="s">
        <v>4277</v>
      </c>
    </row>
    <row r="597" spans="1:36">
      <c r="A597" t="s">
        <v>4269</v>
      </c>
      <c r="B597" t="s">
        <v>4270</v>
      </c>
      <c r="C597">
        <v>3745414</v>
      </c>
      <c r="D597">
        <v>3746298</v>
      </c>
      <c r="E597">
        <v>1</v>
      </c>
      <c r="F597" t="s">
        <v>4293</v>
      </c>
      <c r="G597" t="s">
        <v>4271</v>
      </c>
      <c r="H597" t="s">
        <v>4272</v>
      </c>
      <c r="I597" t="s">
        <v>44</v>
      </c>
      <c r="J597">
        <v>423</v>
      </c>
      <c r="K597">
        <v>5207</v>
      </c>
      <c r="L597">
        <v>5208</v>
      </c>
      <c r="M597" s="6">
        <v>-0.32116112580252298</v>
      </c>
      <c r="N597" s="4">
        <f t="shared" si="166"/>
        <v>0</v>
      </c>
      <c r="O597" s="4">
        <f>IF(I597="SigA",1,0)</f>
        <v>1</v>
      </c>
      <c r="P597" s="4">
        <f t="shared" si="165"/>
        <v>0</v>
      </c>
      <c r="Q597" s="4">
        <f t="shared" si="168"/>
        <v>0</v>
      </c>
      <c r="R597" s="4">
        <f t="shared" si="169"/>
        <v>0</v>
      </c>
      <c r="S597" s="4">
        <f t="shared" si="164"/>
        <v>0</v>
      </c>
      <c r="T597" s="4">
        <f t="shared" si="161"/>
        <v>0</v>
      </c>
      <c r="U597" s="4">
        <f t="shared" si="170"/>
        <v>0</v>
      </c>
      <c r="V597" s="4">
        <f t="shared" si="160"/>
        <v>0</v>
      </c>
      <c r="W597" s="4">
        <f>IF(I597="SigWXY",1,0)</f>
        <v>0</v>
      </c>
      <c r="X597" s="4">
        <f t="shared" si="167"/>
        <v>1</v>
      </c>
      <c r="Y597" s="7">
        <v>7.1936355826110499E-8</v>
      </c>
      <c r="Z597">
        <v>810</v>
      </c>
      <c r="AA597" t="s">
        <v>4273</v>
      </c>
      <c r="AB597" t="s">
        <v>4274</v>
      </c>
      <c r="AC597">
        <v>3745436</v>
      </c>
      <c r="AD597">
        <v>3746245</v>
      </c>
      <c r="AE597">
        <v>-1</v>
      </c>
      <c r="AF597" t="s">
        <v>4275</v>
      </c>
      <c r="AG597" t="s">
        <v>4276</v>
      </c>
      <c r="AH597" t="s">
        <v>4273</v>
      </c>
      <c r="AI597" t="s">
        <v>587</v>
      </c>
      <c r="AJ597" t="s">
        <v>4277</v>
      </c>
    </row>
    <row r="598" spans="1:36">
      <c r="A598" t="s">
        <v>4282</v>
      </c>
      <c r="B598" t="s">
        <v>4283</v>
      </c>
      <c r="C598">
        <v>2678362</v>
      </c>
      <c r="D598">
        <v>2678577</v>
      </c>
      <c r="E598">
        <v>-1</v>
      </c>
      <c r="F598" t="s">
        <v>144</v>
      </c>
      <c r="G598" t="s">
        <v>4284</v>
      </c>
      <c r="H598" t="s">
        <v>4285</v>
      </c>
      <c r="I598" t="s">
        <v>69</v>
      </c>
      <c r="J598">
        <v>424</v>
      </c>
      <c r="K598">
        <v>3704</v>
      </c>
      <c r="L598">
        <v>3703</v>
      </c>
      <c r="M598" s="6">
        <v>0.425939075311497</v>
      </c>
      <c r="N598" s="4">
        <f t="shared" si="166"/>
        <v>1</v>
      </c>
      <c r="O598" s="4">
        <v>1</v>
      </c>
      <c r="P598" s="4">
        <f t="shared" si="165"/>
        <v>0</v>
      </c>
      <c r="Q598" s="4">
        <f t="shared" si="168"/>
        <v>0</v>
      </c>
      <c r="R598" s="4">
        <f t="shared" si="169"/>
        <v>0</v>
      </c>
      <c r="S598" s="4">
        <f t="shared" si="164"/>
        <v>0</v>
      </c>
      <c r="T598" s="4">
        <f t="shared" si="161"/>
        <v>0</v>
      </c>
      <c r="U598" s="4">
        <f t="shared" si="170"/>
        <v>0</v>
      </c>
      <c r="V598" s="4">
        <f t="shared" si="160"/>
        <v>0</v>
      </c>
      <c r="W598" s="4">
        <f>IF(I598="SigWXY",1,0)</f>
        <v>0</v>
      </c>
      <c r="X598" s="4">
        <f t="shared" si="167"/>
        <v>1</v>
      </c>
      <c r="Y598" s="7">
        <v>2.7880283075592998E-13</v>
      </c>
      <c r="Z598">
        <v>58</v>
      </c>
      <c r="AA598" t="s">
        <v>4286</v>
      </c>
      <c r="AB598" t="s">
        <v>4287</v>
      </c>
      <c r="AC598">
        <v>2678240</v>
      </c>
      <c r="AD598">
        <v>2678419</v>
      </c>
      <c r="AE598">
        <v>1</v>
      </c>
      <c r="AF598" t="s">
        <v>4288</v>
      </c>
      <c r="AG598" t="s">
        <v>4289</v>
      </c>
      <c r="AH598" t="s">
        <v>4290</v>
      </c>
      <c r="AI598" t="s">
        <v>4207</v>
      </c>
      <c r="AJ598" t="s">
        <v>4291</v>
      </c>
    </row>
  </sheetData>
  <sortState ref="A2:AJ598">
    <sortCondition ref="J2:J59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FF0000"/>
  </sheetPr>
  <dimension ref="A1"/>
  <sheetViews>
    <sheetView workbookViewId="0">
      <selection activeCell="A11" sqref="A11"/>
    </sheetView>
  </sheetViews>
  <sheetFormatPr baseColWidth="10" defaultRowHeight="15"/>
  <cols>
    <col min="1" max="1" width="148.28515625" customWidth="1"/>
    <col min="2" max="2" width="8.85546875" customWidth="1"/>
    <col min="6" max="6" width="12.5703125" customWidth="1"/>
    <col min="7" max="7" width="13.140625" customWidth="1"/>
    <col min="8" max="8" width="13.42578125" customWidth="1"/>
    <col min="9" max="9" width="16.140625" customWidth="1"/>
  </cols>
  <sheetData>
    <row r="1" spans="1:1" ht="147.75" customHeight="1">
      <c r="A1" s="5" t="s">
        <v>4307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Data</vt:lpstr>
      <vt:lpstr>Legend</vt:lpstr>
      <vt:lpstr>Data!antisensetable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Noirot</dc:creator>
  <cp:lastModifiedBy>Noirot</cp:lastModifiedBy>
  <dcterms:created xsi:type="dcterms:W3CDTF">2010-10-15T08:41:52Z</dcterms:created>
  <dcterms:modified xsi:type="dcterms:W3CDTF">2011-09-06T12:29:33Z</dcterms:modified>
</cp:coreProperties>
</file>