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imyoon\Dropbox\_Analysis\_Prototype\jordanprototype\data\excel_data\"/>
    </mc:Choice>
  </mc:AlternateContent>
  <bookViews>
    <workbookView xWindow="0" yWindow="0" windowWidth="19425" windowHeight="11025"/>
  </bookViews>
  <sheets>
    <sheet name="da_data" sheetId="1" r:id="rId1"/>
  </sheets>
  <definedNames>
    <definedName name="_xlnm._FilterDatabase" localSheetId="0" hidden="1">da_data!$A$1:$M$46</definedName>
  </definedNames>
  <calcPr calcId="152511"/>
</workbook>
</file>

<file path=xl/calcChain.xml><?xml version="1.0" encoding="utf-8"?>
<calcChain xmlns="http://schemas.openxmlformats.org/spreadsheetml/2006/main">
  <c r="E43" i="1" l="1"/>
  <c r="E42" i="1"/>
  <c r="E41" i="1"/>
  <c r="E33" i="1"/>
  <c r="E32" i="1"/>
  <c r="E29" i="1"/>
  <c r="E28" i="1"/>
  <c r="E27" i="1"/>
  <c r="E45" i="1"/>
  <c r="E44" i="1"/>
  <c r="E40" i="1"/>
  <c r="E39" i="1"/>
  <c r="E38" i="1"/>
  <c r="E37" i="1"/>
  <c r="E36" i="1"/>
  <c r="E35" i="1"/>
  <c r="E34" i="1"/>
  <c r="E31" i="1"/>
  <c r="E30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3" i="1"/>
  <c r="D32" i="1"/>
</calcChain>
</file>

<file path=xl/comments1.xml><?xml version="1.0" encoding="utf-8"?>
<comments xmlns="http://schemas.openxmlformats.org/spreadsheetml/2006/main">
  <authors>
    <author>Jim Yoon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Jim Yoon:</t>
        </r>
        <r>
          <rPr>
            <sz val="9"/>
            <color indexed="81"/>
            <rFont val="Tahoma"/>
            <family val="2"/>
          </rPr>
          <t xml:space="preserve">
calculated by multiplying date percentage by total date area for region from DOS 2014 data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Jim Yoon:</t>
        </r>
        <r>
          <rPr>
            <sz val="9"/>
            <color indexed="81"/>
            <rFont val="Tahoma"/>
            <family val="2"/>
          </rPr>
          <t xml:space="preserve">
calculated using "oth_trees" column from jva farm plantings data. Use to calculate percentages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Jim Yoon:</t>
        </r>
        <r>
          <rPr>
            <sz val="9"/>
            <color indexed="81"/>
            <rFont val="Tahoma"/>
            <family val="2"/>
          </rPr>
          <t xml:space="preserve">
bananas from DOS data, assumed each DA has half area
</t>
        </r>
      </text>
    </comment>
  </commentList>
</comments>
</file>

<file path=xl/sharedStrings.xml><?xml version="1.0" encoding="utf-8"?>
<sst xmlns="http://schemas.openxmlformats.org/spreadsheetml/2006/main" count="361" uniqueCount="79">
  <si>
    <t>2765.00</t>
  </si>
  <si>
    <t>375.00</t>
  </si>
  <si>
    <t>805.00</t>
  </si>
  <si>
    <t>0.00</t>
  </si>
  <si>
    <t>2210.05</t>
  </si>
  <si>
    <t>15.00</t>
  </si>
  <si>
    <t>2359.00</t>
  </si>
  <si>
    <t>3747.70</t>
  </si>
  <si>
    <t>757.89</t>
  </si>
  <si>
    <t>2346.65</t>
  </si>
  <si>
    <t>83.20</t>
  </si>
  <si>
    <t>5064.50</t>
  </si>
  <si>
    <t>24.50</t>
  </si>
  <si>
    <t>2068.00</t>
  </si>
  <si>
    <t>1050.80</t>
  </si>
  <si>
    <t>7729.50</t>
  </si>
  <si>
    <t>3746.90</t>
  </si>
  <si>
    <t>5364.10</t>
  </si>
  <si>
    <t>1918.70</t>
  </si>
  <si>
    <t>2837.00</t>
  </si>
  <si>
    <t>29.00</t>
  </si>
  <si>
    <t>2111.00</t>
  </si>
  <si>
    <t>94.00</t>
  </si>
  <si>
    <t>1659.50</t>
  </si>
  <si>
    <t>100.00</t>
  </si>
  <si>
    <t>118.00</t>
  </si>
  <si>
    <t>96.00</t>
  </si>
  <si>
    <t>746.40</t>
  </si>
  <si>
    <t>952.60</t>
  </si>
  <si>
    <t>524.00</t>
  </si>
  <si>
    <t>832.50</t>
  </si>
  <si>
    <t>2.00</t>
  </si>
  <si>
    <t>12.00</t>
  </si>
  <si>
    <t>726.50</t>
  </si>
  <si>
    <t>3715.70</t>
  </si>
  <si>
    <t>98.00</t>
  </si>
  <si>
    <t>1170.00</t>
  </si>
  <si>
    <t>749.90</t>
  </si>
  <si>
    <t>681.63</t>
  </si>
  <si>
    <t>48.00</t>
  </si>
  <si>
    <t>108.00</t>
  </si>
  <si>
    <t>148.70</t>
  </si>
  <si>
    <t>7.00</t>
  </si>
  <si>
    <t>26.00</t>
  </si>
  <si>
    <t>25.00</t>
  </si>
  <si>
    <t>277.00</t>
  </si>
  <si>
    <t>47.80</t>
  </si>
  <si>
    <t>101.69</t>
  </si>
  <si>
    <t>da</t>
  </si>
  <si>
    <t>cit</t>
  </si>
  <si>
    <t>ban</t>
  </si>
  <si>
    <t>veg</t>
  </si>
  <si>
    <t>region</t>
  </si>
  <si>
    <t>north</t>
  </si>
  <si>
    <t>citrus and veg</t>
  </si>
  <si>
    <t>veg in open field</t>
  </si>
  <si>
    <t>middle</t>
  </si>
  <si>
    <t>veg under greenhouse</t>
  </si>
  <si>
    <t>veg under greenhouse (north) / veg open field surface irrigation</t>
  </si>
  <si>
    <t>large farm and veg in open field</t>
  </si>
  <si>
    <t>karameh</t>
  </si>
  <si>
    <t>veg in open field (north) / water consuming high value (south)</t>
  </si>
  <si>
    <t>water consuming high value (north) / veg in open field (south)</t>
  </si>
  <si>
    <t>bananas</t>
  </si>
  <si>
    <t>non-reclaimed</t>
  </si>
  <si>
    <t>large farms</t>
  </si>
  <si>
    <t>cit_type</t>
  </si>
  <si>
    <t>ban_type</t>
  </si>
  <si>
    <t>veg_type</t>
  </si>
  <si>
    <t>cit_drip</t>
  </si>
  <si>
    <t>tom_open</t>
  </si>
  <si>
    <t>tom_green</t>
  </si>
  <si>
    <t>tom_green_open</t>
  </si>
  <si>
    <t>dat</t>
  </si>
  <si>
    <t>large farm and veg in open field (north) / veg under greenhouse (south)</t>
  </si>
  <si>
    <t>oth_tree</t>
  </si>
  <si>
    <t>date_perc</t>
  </si>
  <si>
    <t>iwmi_category</t>
  </si>
  <si>
    <t>dat_type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</si>
</sst>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33" borderId="0" applyNumberFormat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44">
    <cellStyle name="20% - Accent1 2" xfId="21"/>
    <cellStyle name="20% - Accent2 2" xfId="25"/>
    <cellStyle name="20% - Accent3 2" xfId="29"/>
    <cellStyle name="20% - Accent4 2" xfId="33"/>
    <cellStyle name="20% - Accent5 2" xfId="37"/>
    <cellStyle name="20% - Accent6 2" xfId="41"/>
    <cellStyle name="40% - Accent1 2" xfId="22"/>
    <cellStyle name="40% - Accent2 2" xfId="26"/>
    <cellStyle name="40% - Accent3 2" xfId="30"/>
    <cellStyle name="40% - Accent4 2" xfId="34"/>
    <cellStyle name="40% - Accent5 2" xfId="38"/>
    <cellStyle name="40% - Accent6 2" xfId="42"/>
    <cellStyle name="60% - Accent1 2" xfId="23"/>
    <cellStyle name="60% - Accent2 2" xfId="27"/>
    <cellStyle name="60% - Accent3 2" xfId="31"/>
    <cellStyle name="60% - Accent4 2" xfId="35"/>
    <cellStyle name="60% - Accent5 2" xfId="39"/>
    <cellStyle name="60% - Accent6 2" xfId="43"/>
    <cellStyle name="Accent1 2" xfId="20"/>
    <cellStyle name="Accent2 2" xfId="24"/>
    <cellStyle name="Accent3 2" xfId="28"/>
    <cellStyle name="Accent4 2" xfId="32"/>
    <cellStyle name="Accent5 2" xfId="36"/>
    <cellStyle name="Accent6 2" xfId="40"/>
    <cellStyle name="Bad 2" xfId="9"/>
    <cellStyle name="Calculation 2" xfId="13"/>
    <cellStyle name="Check Cell 2" xfId="15"/>
    <cellStyle name="Explanatory Text 2" xfId="18"/>
    <cellStyle name="Good 2" xfId="8"/>
    <cellStyle name="Heading 1 2" xfId="4"/>
    <cellStyle name="Heading 2 2" xfId="5"/>
    <cellStyle name="Heading 3 2" xfId="6"/>
    <cellStyle name="Heading 4 2" xfId="7"/>
    <cellStyle name="Input 2" xfId="11"/>
    <cellStyle name="Linked Cell 2" xfId="14"/>
    <cellStyle name="Neutral 2" xfId="10"/>
    <cellStyle name="Normal" xfId="0" builtinId="0"/>
    <cellStyle name="Normal 2" xfId="1"/>
    <cellStyle name="Normal 2 2" xfId="2"/>
    <cellStyle name="Note 2" xfId="17"/>
    <cellStyle name="Output 2" xfId="12"/>
    <cellStyle name="Title 2" xfId="3"/>
    <cellStyle name="Total 2" xfId="19"/>
    <cellStyle name="Warning Text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B41" sqref="B41:D43"/>
    </sheetView>
  </sheetViews>
  <sheetFormatPr defaultRowHeight="15"/>
  <cols>
    <col min="5" max="6" width="8.7109375" style="12"/>
    <col min="7" max="7" width="8.7109375" style="1"/>
    <col min="8" max="8" width="14" customWidth="1"/>
    <col min="9" max="9" width="54.5703125" bestFit="1" customWidth="1"/>
    <col min="12" max="12" width="15.140625" bestFit="1" customWidth="1"/>
  </cols>
  <sheetData>
    <row r="1" spans="1:13">
      <c r="A1" t="s">
        <v>48</v>
      </c>
      <c r="B1" t="s">
        <v>49</v>
      </c>
      <c r="C1" t="s">
        <v>50</v>
      </c>
      <c r="D1" t="s">
        <v>51</v>
      </c>
      <c r="E1" s="12" t="s">
        <v>73</v>
      </c>
      <c r="F1" s="12" t="s">
        <v>76</v>
      </c>
      <c r="G1" s="1" t="s">
        <v>75</v>
      </c>
      <c r="H1" t="s">
        <v>52</v>
      </c>
      <c r="I1" t="s">
        <v>77</v>
      </c>
      <c r="J1" t="s">
        <v>66</v>
      </c>
      <c r="K1" t="s">
        <v>67</v>
      </c>
      <c r="L1" t="s">
        <v>68</v>
      </c>
      <c r="M1" t="s">
        <v>78</v>
      </c>
    </row>
    <row r="2" spans="1:13">
      <c r="A2">
        <v>1</v>
      </c>
      <c r="B2" t="s">
        <v>0</v>
      </c>
      <c r="C2" t="s">
        <v>1</v>
      </c>
      <c r="D2">
        <v>1210.2649999999994</v>
      </c>
      <c r="E2" s="12">
        <f>F2*2270.7</f>
        <v>52.011928330495792</v>
      </c>
      <c r="F2" s="12">
        <v>2.2905680332274539E-2</v>
      </c>
      <c r="G2" s="2">
        <v>58</v>
      </c>
      <c r="H2" t="s">
        <v>53</v>
      </c>
      <c r="I2" t="s">
        <v>54</v>
      </c>
      <c r="J2" t="s">
        <v>69</v>
      </c>
      <c r="K2" t="s">
        <v>50</v>
      </c>
      <c r="L2" t="s">
        <v>70</v>
      </c>
      <c r="M2" t="s">
        <v>73</v>
      </c>
    </row>
    <row r="3" spans="1:13">
      <c r="A3">
        <v>2</v>
      </c>
      <c r="B3" t="s">
        <v>2</v>
      </c>
      <c r="C3" t="s">
        <v>3</v>
      </c>
      <c r="D3">
        <v>977.35300000000007</v>
      </c>
      <c r="E3" s="12">
        <f t="shared" ref="E3:E18" si="0">F3*2270.7</f>
        <v>10.761088620102576</v>
      </c>
      <c r="F3" s="12">
        <v>4.7391062756430074E-3</v>
      </c>
      <c r="G3" s="2">
        <v>12</v>
      </c>
      <c r="H3" t="s">
        <v>53</v>
      </c>
      <c r="I3" t="s">
        <v>54</v>
      </c>
      <c r="J3" t="s">
        <v>69</v>
      </c>
      <c r="K3" t="s">
        <v>50</v>
      </c>
      <c r="L3" t="s">
        <v>70</v>
      </c>
      <c r="M3" t="s">
        <v>73</v>
      </c>
    </row>
    <row r="4" spans="1:13">
      <c r="A4">
        <v>3</v>
      </c>
      <c r="B4" t="s">
        <v>4</v>
      </c>
      <c r="C4" t="s">
        <v>5</v>
      </c>
      <c r="D4">
        <v>2636.8139999999994</v>
      </c>
      <c r="E4" s="12">
        <f t="shared" si="0"/>
        <v>78.914649880752222</v>
      </c>
      <c r="F4" s="12">
        <v>3.4753446021382056E-2</v>
      </c>
      <c r="G4" s="2">
        <v>88</v>
      </c>
      <c r="H4" t="s">
        <v>53</v>
      </c>
      <c r="I4" t="s">
        <v>54</v>
      </c>
      <c r="J4" t="s">
        <v>69</v>
      </c>
      <c r="K4" t="s">
        <v>50</v>
      </c>
      <c r="L4" t="s">
        <v>70</v>
      </c>
      <c r="M4" t="s">
        <v>73</v>
      </c>
    </row>
    <row r="5" spans="1:13">
      <c r="A5">
        <v>4</v>
      </c>
      <c r="B5" t="s">
        <v>6</v>
      </c>
      <c r="C5" t="s">
        <v>3</v>
      </c>
      <c r="D5">
        <v>1531.5169999999998</v>
      </c>
      <c r="E5" s="12">
        <f t="shared" si="0"/>
        <v>54.25382179301716</v>
      </c>
      <c r="F5" s="12">
        <v>2.3892994139700165E-2</v>
      </c>
      <c r="G5" s="13">
        <v>60.5</v>
      </c>
      <c r="H5" t="s">
        <v>53</v>
      </c>
      <c r="I5" t="s">
        <v>54</v>
      </c>
      <c r="J5" t="s">
        <v>69</v>
      </c>
      <c r="K5" t="s">
        <v>50</v>
      </c>
      <c r="L5" t="s">
        <v>70</v>
      </c>
      <c r="M5" t="s">
        <v>73</v>
      </c>
    </row>
    <row r="6" spans="1:13">
      <c r="A6">
        <v>5</v>
      </c>
      <c r="B6" t="s">
        <v>7</v>
      </c>
      <c r="C6" t="s">
        <v>8</v>
      </c>
      <c r="D6">
        <v>1861.6620000000003</v>
      </c>
      <c r="E6" s="12">
        <f t="shared" si="0"/>
        <v>18.831905085179507</v>
      </c>
      <c r="F6" s="12">
        <v>8.2934359823752628E-3</v>
      </c>
      <c r="G6" s="13">
        <v>21</v>
      </c>
      <c r="H6" t="s">
        <v>53</v>
      </c>
      <c r="I6" t="s">
        <v>54</v>
      </c>
      <c r="J6" t="s">
        <v>69</v>
      </c>
      <c r="K6" t="s">
        <v>50</v>
      </c>
      <c r="L6" t="s">
        <v>70</v>
      </c>
      <c r="M6" t="s">
        <v>73</v>
      </c>
    </row>
    <row r="7" spans="1:13">
      <c r="A7">
        <v>6</v>
      </c>
      <c r="B7" t="s">
        <v>9</v>
      </c>
      <c r="C7" t="s">
        <v>10</v>
      </c>
      <c r="D7">
        <v>1053.703</v>
      </c>
      <c r="E7" s="12">
        <f t="shared" si="0"/>
        <v>39.457324940376111</v>
      </c>
      <c r="F7" s="12">
        <v>1.7376723010691028E-2</v>
      </c>
      <c r="G7" s="13">
        <v>44</v>
      </c>
      <c r="H7" t="s">
        <v>53</v>
      </c>
      <c r="I7" t="s">
        <v>54</v>
      </c>
      <c r="J7" t="s">
        <v>69</v>
      </c>
      <c r="K7" t="s">
        <v>50</v>
      </c>
      <c r="L7" t="s">
        <v>70</v>
      </c>
      <c r="M7" t="s">
        <v>73</v>
      </c>
    </row>
    <row r="8" spans="1:13">
      <c r="A8">
        <v>7</v>
      </c>
      <c r="B8" t="s">
        <v>11</v>
      </c>
      <c r="C8" t="s">
        <v>12</v>
      </c>
      <c r="D8">
        <v>1273.0870000000004</v>
      </c>
      <c r="E8" s="12">
        <f t="shared" si="0"/>
        <v>23.764070702726524</v>
      </c>
      <c r="F8" s="12">
        <v>1.0465526358711643E-2</v>
      </c>
      <c r="G8" s="13">
        <v>26.5</v>
      </c>
      <c r="H8" t="s">
        <v>53</v>
      </c>
      <c r="I8" t="s">
        <v>54</v>
      </c>
      <c r="J8" t="s">
        <v>69</v>
      </c>
      <c r="K8" t="s">
        <v>50</v>
      </c>
      <c r="L8" t="s">
        <v>70</v>
      </c>
      <c r="M8" t="s">
        <v>73</v>
      </c>
    </row>
    <row r="9" spans="1:13">
      <c r="A9">
        <v>8</v>
      </c>
      <c r="B9" t="s">
        <v>13</v>
      </c>
      <c r="C9" t="s">
        <v>3</v>
      </c>
      <c r="D9">
        <v>1698.4850000000001</v>
      </c>
      <c r="E9" s="12">
        <f t="shared" si="0"/>
        <v>17.486769007666688</v>
      </c>
      <c r="F9" s="12">
        <v>7.7010476979198876E-3</v>
      </c>
      <c r="G9" s="13">
        <v>19.5</v>
      </c>
      <c r="H9" t="s">
        <v>53</v>
      </c>
      <c r="I9" t="s">
        <v>54</v>
      </c>
      <c r="J9" t="s">
        <v>69</v>
      </c>
      <c r="K9" t="s">
        <v>50</v>
      </c>
      <c r="L9" t="s">
        <v>70</v>
      </c>
      <c r="M9" t="s">
        <v>73</v>
      </c>
    </row>
    <row r="10" spans="1:13">
      <c r="A10">
        <v>9</v>
      </c>
      <c r="B10" t="s">
        <v>14</v>
      </c>
      <c r="C10" t="s">
        <v>3</v>
      </c>
      <c r="D10">
        <v>1153.6859999999999</v>
      </c>
      <c r="E10" s="12">
        <f t="shared" si="0"/>
        <v>22.418934625213701</v>
      </c>
      <c r="F10" s="12">
        <v>9.8731380742562661E-3</v>
      </c>
      <c r="G10" s="9">
        <v>25</v>
      </c>
      <c r="H10" t="s">
        <v>53</v>
      </c>
      <c r="I10" t="s">
        <v>54</v>
      </c>
      <c r="J10" t="s">
        <v>69</v>
      </c>
      <c r="K10" t="s">
        <v>50</v>
      </c>
      <c r="L10" t="s">
        <v>70</v>
      </c>
      <c r="M10" t="s">
        <v>73</v>
      </c>
    </row>
    <row r="11" spans="1:13">
      <c r="A11">
        <v>10</v>
      </c>
      <c r="B11" t="s">
        <v>15</v>
      </c>
      <c r="C11" t="s">
        <v>3</v>
      </c>
      <c r="D11">
        <v>1652.2029999999995</v>
      </c>
      <c r="E11" s="12">
        <f t="shared" si="0"/>
        <v>91.469253270871903</v>
      </c>
      <c r="F11" s="12">
        <v>4.0282403342965567E-2</v>
      </c>
      <c r="G11" s="9">
        <v>102</v>
      </c>
      <c r="H11" t="s">
        <v>53</v>
      </c>
      <c r="I11" t="s">
        <v>54</v>
      </c>
      <c r="J11" t="s">
        <v>69</v>
      </c>
      <c r="K11" t="s">
        <v>50</v>
      </c>
      <c r="L11" t="s">
        <v>70</v>
      </c>
      <c r="M11" t="s">
        <v>73</v>
      </c>
    </row>
    <row r="12" spans="1:13">
      <c r="A12">
        <v>11</v>
      </c>
      <c r="B12" t="s">
        <v>16</v>
      </c>
      <c r="C12" t="s">
        <v>3</v>
      </c>
      <c r="D12">
        <v>3977.2180000000003</v>
      </c>
      <c r="E12" s="12">
        <f t="shared" si="0"/>
        <v>354.57787003237985</v>
      </c>
      <c r="F12" s="12">
        <v>0.15615355178243709</v>
      </c>
      <c r="G12" s="3">
        <v>395.4</v>
      </c>
      <c r="H12" t="s">
        <v>53</v>
      </c>
      <c r="I12" t="s">
        <v>55</v>
      </c>
      <c r="J12" t="s">
        <v>69</v>
      </c>
      <c r="K12" t="s">
        <v>50</v>
      </c>
      <c r="L12" t="s">
        <v>70</v>
      </c>
      <c r="M12" t="s">
        <v>73</v>
      </c>
    </row>
    <row r="13" spans="1:13">
      <c r="A13">
        <v>12</v>
      </c>
      <c r="B13" t="s">
        <v>17</v>
      </c>
      <c r="C13" t="s">
        <v>3</v>
      </c>
      <c r="D13">
        <v>1711.4659999999994</v>
      </c>
      <c r="E13" s="12">
        <f t="shared" si="0"/>
        <v>109.85277966354714</v>
      </c>
      <c r="F13" s="12">
        <v>4.8378376563855706E-2</v>
      </c>
      <c r="G13" s="3">
        <v>122.5</v>
      </c>
      <c r="H13" t="s">
        <v>53</v>
      </c>
      <c r="I13" t="s">
        <v>55</v>
      </c>
      <c r="J13" t="s">
        <v>69</v>
      </c>
      <c r="K13" t="s">
        <v>50</v>
      </c>
      <c r="L13" t="s">
        <v>70</v>
      </c>
      <c r="M13" t="s">
        <v>73</v>
      </c>
    </row>
    <row r="14" spans="1:13">
      <c r="A14">
        <v>13</v>
      </c>
      <c r="B14" t="s">
        <v>18</v>
      </c>
      <c r="C14" t="s">
        <v>3</v>
      </c>
      <c r="D14">
        <v>2102.6480000000001</v>
      </c>
      <c r="E14" s="12">
        <f t="shared" si="0"/>
        <v>51.115170945487243</v>
      </c>
      <c r="F14" s="12">
        <v>2.2510754809304288E-2</v>
      </c>
      <c r="G14" s="3">
        <v>57</v>
      </c>
      <c r="H14" t="s">
        <v>53</v>
      </c>
      <c r="I14" t="s">
        <v>55</v>
      </c>
      <c r="J14" t="s">
        <v>69</v>
      </c>
      <c r="K14" t="s">
        <v>50</v>
      </c>
      <c r="L14" t="s">
        <v>70</v>
      </c>
      <c r="M14" t="s">
        <v>73</v>
      </c>
    </row>
    <row r="15" spans="1:13">
      <c r="A15">
        <v>14</v>
      </c>
      <c r="B15" t="s">
        <v>19</v>
      </c>
      <c r="C15" t="s">
        <v>20</v>
      </c>
      <c r="D15">
        <v>2287.491</v>
      </c>
      <c r="E15" s="12">
        <f t="shared" si="0"/>
        <v>84.295194190803528</v>
      </c>
      <c r="F15" s="12">
        <v>3.7122999159203564E-2</v>
      </c>
      <c r="G15" s="3">
        <v>94</v>
      </c>
      <c r="H15" t="s">
        <v>53</v>
      </c>
      <c r="I15" t="s">
        <v>55</v>
      </c>
      <c r="J15" t="s">
        <v>69</v>
      </c>
      <c r="K15" t="s">
        <v>50</v>
      </c>
      <c r="L15" t="s">
        <v>70</v>
      </c>
      <c r="M15" t="s">
        <v>73</v>
      </c>
    </row>
    <row r="16" spans="1:13">
      <c r="A16">
        <v>15</v>
      </c>
      <c r="B16" t="s">
        <v>21</v>
      </c>
      <c r="C16" t="s">
        <v>22</v>
      </c>
      <c r="D16">
        <v>2464.8440000000001</v>
      </c>
      <c r="E16" s="12">
        <f t="shared" si="0"/>
        <v>48.873277482965875</v>
      </c>
      <c r="F16" s="12">
        <v>2.1523441001878661E-2</v>
      </c>
      <c r="G16" s="3">
        <v>54.5</v>
      </c>
      <c r="H16" t="s">
        <v>53</v>
      </c>
      <c r="I16" t="s">
        <v>55</v>
      </c>
      <c r="J16" t="s">
        <v>69</v>
      </c>
      <c r="K16" t="s">
        <v>50</v>
      </c>
      <c r="L16" t="s">
        <v>70</v>
      </c>
      <c r="M16" t="s">
        <v>73</v>
      </c>
    </row>
    <row r="17" spans="1:13">
      <c r="A17">
        <v>16</v>
      </c>
      <c r="B17" t="s">
        <v>23</v>
      </c>
      <c r="C17" t="s">
        <v>24</v>
      </c>
      <c r="D17">
        <v>3517.9459999999999</v>
      </c>
      <c r="E17" s="12">
        <f t="shared" si="0"/>
        <v>29.592993705282087</v>
      </c>
      <c r="F17" s="12">
        <v>1.3032542258018271E-2</v>
      </c>
      <c r="G17" s="3">
        <v>33</v>
      </c>
      <c r="H17" t="s">
        <v>53</v>
      </c>
      <c r="I17" t="s">
        <v>55</v>
      </c>
      <c r="J17" t="s">
        <v>69</v>
      </c>
      <c r="K17" t="s">
        <v>50</v>
      </c>
      <c r="L17" t="s">
        <v>70</v>
      </c>
      <c r="M17" t="s">
        <v>73</v>
      </c>
    </row>
    <row r="18" spans="1:13">
      <c r="A18">
        <v>17</v>
      </c>
      <c r="B18" t="s">
        <v>25</v>
      </c>
      <c r="C18" t="s">
        <v>3</v>
      </c>
      <c r="D18">
        <v>2550.4560000000001</v>
      </c>
      <c r="E18" s="12">
        <f t="shared" si="0"/>
        <v>281.49214315418322</v>
      </c>
      <c r="F18" s="12">
        <v>0.12396712166036167</v>
      </c>
      <c r="G18" s="3">
        <v>313.89999999999998</v>
      </c>
      <c r="H18" t="s">
        <v>53</v>
      </c>
      <c r="I18" t="s">
        <v>55</v>
      </c>
      <c r="J18" t="s">
        <v>69</v>
      </c>
      <c r="K18" t="s">
        <v>50</v>
      </c>
      <c r="L18" t="s">
        <v>70</v>
      </c>
      <c r="M18" t="s">
        <v>73</v>
      </c>
    </row>
    <row r="19" spans="1:13">
      <c r="A19">
        <v>18</v>
      </c>
      <c r="B19" t="s">
        <v>26</v>
      </c>
      <c r="C19" t="s">
        <v>3</v>
      </c>
      <c r="D19">
        <v>1904.8820000000001</v>
      </c>
      <c r="E19" s="12">
        <f>6802.2*F19</f>
        <v>0</v>
      </c>
      <c r="F19" s="12">
        <v>0</v>
      </c>
      <c r="G19" s="5">
        <v>0</v>
      </c>
      <c r="H19" t="s">
        <v>56</v>
      </c>
      <c r="I19" t="s">
        <v>55</v>
      </c>
      <c r="J19" t="s">
        <v>69</v>
      </c>
      <c r="K19" t="s">
        <v>50</v>
      </c>
      <c r="L19" t="s">
        <v>70</v>
      </c>
      <c r="M19" t="s">
        <v>73</v>
      </c>
    </row>
    <row r="20" spans="1:13">
      <c r="A20">
        <v>19</v>
      </c>
      <c r="B20" t="s">
        <v>27</v>
      </c>
      <c r="C20" t="s">
        <v>3</v>
      </c>
      <c r="D20">
        <v>3460.9410000000003</v>
      </c>
      <c r="E20" s="12">
        <f t="shared" ref="E20:E26" si="1">6802.2*F20</f>
        <v>54.967272727272729</v>
      </c>
      <c r="F20" s="12">
        <v>8.0808080808080808E-3</v>
      </c>
      <c r="G20" s="5">
        <v>6</v>
      </c>
      <c r="H20" t="s">
        <v>56</v>
      </c>
      <c r="I20" t="s">
        <v>55</v>
      </c>
      <c r="J20" t="s">
        <v>69</v>
      </c>
      <c r="K20" t="s">
        <v>50</v>
      </c>
      <c r="L20" t="s">
        <v>70</v>
      </c>
      <c r="M20" t="s">
        <v>73</v>
      </c>
    </row>
    <row r="21" spans="1:13">
      <c r="A21">
        <v>20</v>
      </c>
      <c r="B21" t="s">
        <v>28</v>
      </c>
      <c r="C21" t="s">
        <v>3</v>
      </c>
      <c r="D21">
        <v>3575.3250000000003</v>
      </c>
      <c r="E21" s="12">
        <f t="shared" si="1"/>
        <v>210.7078787878788</v>
      </c>
      <c r="F21" s="12">
        <v>3.0976430976430977E-2</v>
      </c>
      <c r="G21" s="5">
        <v>23</v>
      </c>
      <c r="H21" t="s">
        <v>56</v>
      </c>
      <c r="I21" t="s">
        <v>55</v>
      </c>
      <c r="J21" t="s">
        <v>69</v>
      </c>
      <c r="K21" t="s">
        <v>50</v>
      </c>
      <c r="L21" t="s">
        <v>70</v>
      </c>
      <c r="M21" t="s">
        <v>73</v>
      </c>
    </row>
    <row r="22" spans="1:13">
      <c r="A22">
        <v>21</v>
      </c>
      <c r="B22" t="s">
        <v>29</v>
      </c>
      <c r="C22" t="s">
        <v>3</v>
      </c>
      <c r="D22">
        <v>9787.6080000000002</v>
      </c>
      <c r="E22" s="12">
        <f t="shared" si="1"/>
        <v>9.161212121212122</v>
      </c>
      <c r="F22" s="12">
        <v>1.3468013468013469E-3</v>
      </c>
      <c r="G22" s="5">
        <v>1</v>
      </c>
      <c r="H22" t="s">
        <v>56</v>
      </c>
      <c r="I22" t="s">
        <v>57</v>
      </c>
      <c r="J22" t="s">
        <v>69</v>
      </c>
      <c r="K22" t="s">
        <v>50</v>
      </c>
      <c r="L22" t="s">
        <v>71</v>
      </c>
      <c r="M22" t="s">
        <v>73</v>
      </c>
    </row>
    <row r="23" spans="1:13">
      <c r="A23">
        <v>22</v>
      </c>
      <c r="B23" t="s">
        <v>30</v>
      </c>
      <c r="C23" t="s">
        <v>3</v>
      </c>
      <c r="D23">
        <v>13254.331</v>
      </c>
      <c r="E23" s="12">
        <f t="shared" si="1"/>
        <v>0</v>
      </c>
      <c r="F23" s="12">
        <v>0</v>
      </c>
      <c r="G23" s="5">
        <v>0</v>
      </c>
      <c r="H23" t="s">
        <v>56</v>
      </c>
      <c r="I23" t="s">
        <v>57</v>
      </c>
      <c r="J23" t="s">
        <v>69</v>
      </c>
      <c r="K23" t="s">
        <v>50</v>
      </c>
      <c r="L23" t="s">
        <v>71</v>
      </c>
      <c r="M23" t="s">
        <v>73</v>
      </c>
    </row>
    <row r="24" spans="1:13">
      <c r="A24">
        <v>23</v>
      </c>
      <c r="B24" t="s">
        <v>3</v>
      </c>
      <c r="C24" t="s">
        <v>3</v>
      </c>
      <c r="D24">
        <v>25109.223999999998</v>
      </c>
      <c r="E24" s="12">
        <f t="shared" si="1"/>
        <v>2134.5624242424242</v>
      </c>
      <c r="F24" s="12">
        <v>0.31380471380471381</v>
      </c>
      <c r="G24" s="5">
        <v>233</v>
      </c>
      <c r="H24" t="s">
        <v>56</v>
      </c>
      <c r="I24" t="s">
        <v>58</v>
      </c>
      <c r="J24" t="s">
        <v>69</v>
      </c>
      <c r="K24" t="s">
        <v>50</v>
      </c>
      <c r="L24" t="s">
        <v>72</v>
      </c>
      <c r="M24" t="s">
        <v>73</v>
      </c>
    </row>
    <row r="25" spans="1:13">
      <c r="A25">
        <v>24</v>
      </c>
      <c r="B25" t="s">
        <v>3</v>
      </c>
      <c r="C25" t="s">
        <v>3</v>
      </c>
      <c r="D25">
        <v>4260.3649999999998</v>
      </c>
      <c r="E25" s="12">
        <f t="shared" si="1"/>
        <v>476.3830303030303</v>
      </c>
      <c r="F25" s="12">
        <v>7.0033670033670031E-2</v>
      </c>
      <c r="G25" s="5">
        <v>52</v>
      </c>
      <c r="H25" t="s">
        <v>56</v>
      </c>
      <c r="I25" t="s">
        <v>57</v>
      </c>
      <c r="J25" t="s">
        <v>69</v>
      </c>
      <c r="K25" t="s">
        <v>50</v>
      </c>
      <c r="L25" t="s">
        <v>71</v>
      </c>
      <c r="M25" t="s">
        <v>73</v>
      </c>
    </row>
    <row r="26" spans="1:13">
      <c r="A26">
        <v>25</v>
      </c>
      <c r="B26" t="s">
        <v>3</v>
      </c>
      <c r="C26" t="s">
        <v>3</v>
      </c>
      <c r="D26">
        <v>17878.690999999999</v>
      </c>
      <c r="E26" s="12">
        <f t="shared" si="1"/>
        <v>3595.7757575757578</v>
      </c>
      <c r="F26" s="12">
        <v>0.52861952861952866</v>
      </c>
      <c r="G26" s="10">
        <v>392.5</v>
      </c>
      <c r="H26" t="s">
        <v>56</v>
      </c>
      <c r="I26" t="s">
        <v>65</v>
      </c>
      <c r="J26" t="s">
        <v>69</v>
      </c>
      <c r="K26" t="s">
        <v>50</v>
      </c>
      <c r="L26" t="s">
        <v>71</v>
      </c>
      <c r="M26" t="s">
        <v>73</v>
      </c>
    </row>
    <row r="27" spans="1:13">
      <c r="A27">
        <v>26</v>
      </c>
      <c r="B27" t="s">
        <v>3</v>
      </c>
      <c r="C27" t="s">
        <v>3</v>
      </c>
      <c r="D27">
        <v>13957.999</v>
      </c>
      <c r="E27" s="12">
        <f>5407.3*F27</f>
        <v>1614.035747483867</v>
      </c>
      <c r="F27" s="12">
        <v>0.29849199184137498</v>
      </c>
      <c r="G27" s="6">
        <v>892.7</v>
      </c>
      <c r="H27" t="s">
        <v>60</v>
      </c>
      <c r="I27" t="s">
        <v>55</v>
      </c>
      <c r="J27" t="s">
        <v>69</v>
      </c>
      <c r="K27" t="s">
        <v>50</v>
      </c>
      <c r="L27" t="s">
        <v>70</v>
      </c>
      <c r="M27" t="s">
        <v>73</v>
      </c>
    </row>
    <row r="28" spans="1:13">
      <c r="A28">
        <v>27</v>
      </c>
      <c r="B28" t="s">
        <v>3</v>
      </c>
      <c r="C28" t="s">
        <v>31</v>
      </c>
      <c r="D28">
        <v>16187.916999999999</v>
      </c>
      <c r="E28" s="12">
        <f>5407.3*F28</f>
        <v>2567.41431771826</v>
      </c>
      <c r="F28" s="12">
        <v>0.4748052295449226</v>
      </c>
      <c r="G28" s="6">
        <v>1420</v>
      </c>
      <c r="H28" t="s">
        <v>60</v>
      </c>
      <c r="I28" t="s">
        <v>61</v>
      </c>
      <c r="J28" t="s">
        <v>69</v>
      </c>
      <c r="K28" t="s">
        <v>50</v>
      </c>
      <c r="L28" t="s">
        <v>70</v>
      </c>
      <c r="M28" t="s">
        <v>73</v>
      </c>
    </row>
    <row r="29" spans="1:13">
      <c r="A29">
        <v>28</v>
      </c>
      <c r="B29" t="s">
        <v>3</v>
      </c>
      <c r="C29" t="s">
        <v>32</v>
      </c>
      <c r="D29">
        <v>9077.0849999999991</v>
      </c>
      <c r="E29" s="12">
        <f>5407.3*F29</f>
        <v>1225.8499347978736</v>
      </c>
      <c r="F29" s="12">
        <v>0.2267027786137025</v>
      </c>
      <c r="G29" s="6">
        <v>678</v>
      </c>
      <c r="H29" t="s">
        <v>60</v>
      </c>
      <c r="I29" t="s">
        <v>62</v>
      </c>
      <c r="J29" t="s">
        <v>69</v>
      </c>
      <c r="K29" t="s">
        <v>50</v>
      </c>
      <c r="L29" t="s">
        <v>70</v>
      </c>
      <c r="M29" t="s">
        <v>73</v>
      </c>
    </row>
    <row r="30" spans="1:13">
      <c r="A30">
        <v>29</v>
      </c>
      <c r="B30" t="s">
        <v>33</v>
      </c>
      <c r="C30" t="s">
        <v>3</v>
      </c>
      <c r="D30">
        <v>10875.656999999999</v>
      </c>
      <c r="E30" s="12">
        <f>6802.2*F30</f>
        <v>0</v>
      </c>
      <c r="F30" s="12">
        <v>0</v>
      </c>
      <c r="G30" s="11">
        <v>0</v>
      </c>
      <c r="H30" t="s">
        <v>56</v>
      </c>
      <c r="I30" t="s">
        <v>74</v>
      </c>
      <c r="J30" t="s">
        <v>69</v>
      </c>
      <c r="K30" t="s">
        <v>50</v>
      </c>
      <c r="L30" t="s">
        <v>72</v>
      </c>
      <c r="M30" t="s">
        <v>73</v>
      </c>
    </row>
    <row r="31" spans="1:13">
      <c r="A31">
        <v>30</v>
      </c>
      <c r="B31" t="s">
        <v>3</v>
      </c>
      <c r="C31" t="s">
        <v>3</v>
      </c>
      <c r="D31">
        <v>4939.5410000000002</v>
      </c>
      <c r="E31" s="12">
        <f>6802.2*F31</f>
        <v>320.64242424242423</v>
      </c>
      <c r="F31" s="12">
        <v>4.7138047138047139E-2</v>
      </c>
      <c r="G31" s="7">
        <v>35</v>
      </c>
      <c r="H31" t="s">
        <v>56</v>
      </c>
      <c r="I31" t="s">
        <v>64</v>
      </c>
      <c r="J31" t="s">
        <v>69</v>
      </c>
      <c r="K31" t="s">
        <v>50</v>
      </c>
      <c r="L31" t="s">
        <v>70</v>
      </c>
      <c r="M31" t="s">
        <v>73</v>
      </c>
    </row>
    <row r="32" spans="1:13">
      <c r="A32">
        <v>31</v>
      </c>
      <c r="B32">
        <v>0</v>
      </c>
      <c r="C32">
        <v>0</v>
      </c>
      <c r="D32">
        <f>6018.5/2</f>
        <v>3009.25</v>
      </c>
      <c r="E32" s="12">
        <f>5407.3*F32</f>
        <v>0</v>
      </c>
      <c r="F32" s="12">
        <v>0</v>
      </c>
      <c r="G32" s="1">
        <v>0</v>
      </c>
      <c r="H32" t="s">
        <v>60</v>
      </c>
      <c r="I32" t="s">
        <v>63</v>
      </c>
      <c r="J32" t="s">
        <v>69</v>
      </c>
      <c r="K32" t="s">
        <v>50</v>
      </c>
      <c r="L32" t="s">
        <v>70</v>
      </c>
      <c r="M32" t="s">
        <v>73</v>
      </c>
    </row>
    <row r="33" spans="1:13">
      <c r="A33">
        <v>32</v>
      </c>
      <c r="B33">
        <v>0</v>
      </c>
      <c r="C33">
        <v>0</v>
      </c>
      <c r="D33">
        <f>6018.5/2</f>
        <v>3009.25</v>
      </c>
      <c r="E33" s="12">
        <f>5407.3*F33</f>
        <v>0</v>
      </c>
      <c r="F33" s="12">
        <v>0</v>
      </c>
      <c r="G33" s="1">
        <v>0</v>
      </c>
      <c r="H33" t="s">
        <v>60</v>
      </c>
      <c r="I33" t="s">
        <v>63</v>
      </c>
      <c r="J33" t="s">
        <v>69</v>
      </c>
      <c r="K33" t="s">
        <v>50</v>
      </c>
      <c r="L33" t="s">
        <v>70</v>
      </c>
      <c r="M33" t="s">
        <v>73</v>
      </c>
    </row>
    <row r="34" spans="1:13">
      <c r="A34">
        <v>33</v>
      </c>
      <c r="B34" t="s">
        <v>34</v>
      </c>
      <c r="C34" t="s">
        <v>35</v>
      </c>
      <c r="D34">
        <v>2406.7809999999999</v>
      </c>
      <c r="E34" s="12">
        <f t="shared" ref="E34:E40" si="2">F34*2270.7</f>
        <v>308.66389191994227</v>
      </c>
      <c r="F34" s="12">
        <v>0.13593336500636027</v>
      </c>
      <c r="G34" s="4">
        <v>344.2</v>
      </c>
      <c r="H34" t="s">
        <v>53</v>
      </c>
      <c r="I34" t="s">
        <v>54</v>
      </c>
      <c r="J34" t="s">
        <v>69</v>
      </c>
      <c r="K34" t="s">
        <v>50</v>
      </c>
      <c r="L34" t="s">
        <v>70</v>
      </c>
      <c r="M34" t="s">
        <v>73</v>
      </c>
    </row>
    <row r="35" spans="1:13">
      <c r="A35">
        <v>34</v>
      </c>
      <c r="B35" t="s">
        <v>36</v>
      </c>
      <c r="C35" t="s">
        <v>20</v>
      </c>
      <c r="D35">
        <v>2322.6089999999999</v>
      </c>
      <c r="E35" s="12">
        <f t="shared" si="2"/>
        <v>34.525159322829097</v>
      </c>
      <c r="F35" s="12">
        <v>1.520463263435465E-2</v>
      </c>
      <c r="G35" s="4">
        <v>38.5</v>
      </c>
      <c r="H35" t="s">
        <v>53</v>
      </c>
      <c r="I35" t="s">
        <v>54</v>
      </c>
      <c r="J35" t="s">
        <v>69</v>
      </c>
      <c r="K35" t="s">
        <v>50</v>
      </c>
      <c r="L35" t="s">
        <v>70</v>
      </c>
      <c r="M35" t="s">
        <v>73</v>
      </c>
    </row>
    <row r="36" spans="1:13">
      <c r="A36">
        <v>35</v>
      </c>
      <c r="B36" t="s">
        <v>37</v>
      </c>
      <c r="C36" t="s">
        <v>3</v>
      </c>
      <c r="D36">
        <v>1256.1289999999999</v>
      </c>
      <c r="E36" s="12">
        <f t="shared" si="2"/>
        <v>5.3805443100512882</v>
      </c>
      <c r="F36" s="12">
        <v>2.3695531378215037E-3</v>
      </c>
      <c r="G36" s="4">
        <v>6</v>
      </c>
      <c r="H36" t="s">
        <v>53</v>
      </c>
      <c r="I36" t="s">
        <v>54</v>
      </c>
      <c r="J36" t="s">
        <v>69</v>
      </c>
      <c r="K36" t="s">
        <v>50</v>
      </c>
      <c r="L36" t="s">
        <v>70</v>
      </c>
      <c r="M36" t="s">
        <v>73</v>
      </c>
    </row>
    <row r="37" spans="1:13">
      <c r="A37">
        <v>36</v>
      </c>
      <c r="B37" t="s">
        <v>38</v>
      </c>
      <c r="C37" t="s">
        <v>39</v>
      </c>
      <c r="D37">
        <v>3743.2380000000003</v>
      </c>
      <c r="E37" s="12">
        <f t="shared" si="2"/>
        <v>525.76885483051171</v>
      </c>
      <c r="F37" s="12">
        <v>0.23154483411745794</v>
      </c>
      <c r="G37" s="4">
        <v>586.29999999999995</v>
      </c>
      <c r="H37" t="s">
        <v>53</v>
      </c>
      <c r="I37" t="s">
        <v>55</v>
      </c>
      <c r="J37" t="s">
        <v>69</v>
      </c>
      <c r="K37" t="s">
        <v>50</v>
      </c>
      <c r="L37" t="s">
        <v>70</v>
      </c>
      <c r="M37" t="s">
        <v>73</v>
      </c>
    </row>
    <row r="38" spans="1:13">
      <c r="A38">
        <v>37</v>
      </c>
      <c r="B38" t="s">
        <v>40</v>
      </c>
      <c r="C38" t="s">
        <v>3</v>
      </c>
      <c r="D38">
        <v>1079.665</v>
      </c>
      <c r="E38" s="12">
        <f t="shared" si="2"/>
        <v>23.605344645580011</v>
      </c>
      <c r="F38" s="12">
        <v>1.0395624541145908E-2</v>
      </c>
      <c r="G38" s="4">
        <v>26.323</v>
      </c>
      <c r="H38" t="s">
        <v>53</v>
      </c>
      <c r="I38" t="s">
        <v>55</v>
      </c>
      <c r="J38" t="s">
        <v>69</v>
      </c>
      <c r="K38" t="s">
        <v>50</v>
      </c>
      <c r="L38" t="s">
        <v>70</v>
      </c>
      <c r="M38" t="s">
        <v>73</v>
      </c>
    </row>
    <row r="39" spans="1:13">
      <c r="A39">
        <v>38</v>
      </c>
      <c r="B39" t="s">
        <v>41</v>
      </c>
      <c r="C39" t="s">
        <v>42</v>
      </c>
      <c r="D39">
        <v>1161.6299999999999</v>
      </c>
      <c r="E39" s="12">
        <f t="shared" si="2"/>
        <v>3.5870295400341927</v>
      </c>
      <c r="F39" s="12">
        <v>1.5797020918810027E-3</v>
      </c>
      <c r="G39" s="13">
        <v>4</v>
      </c>
      <c r="H39" t="s">
        <v>53</v>
      </c>
      <c r="I39" t="s">
        <v>55</v>
      </c>
      <c r="J39" t="s">
        <v>69</v>
      </c>
      <c r="K39" t="s">
        <v>50</v>
      </c>
      <c r="L39" t="s">
        <v>70</v>
      </c>
      <c r="M39" t="s">
        <v>73</v>
      </c>
    </row>
    <row r="40" spans="1:13">
      <c r="A40">
        <v>39</v>
      </c>
      <c r="B40" t="s">
        <v>43</v>
      </c>
      <c r="C40" t="s">
        <v>44</v>
      </c>
      <c r="D40">
        <v>1269.8319999999999</v>
      </c>
      <c r="E40" s="12">
        <f t="shared" si="2"/>
        <v>0</v>
      </c>
      <c r="F40" s="12">
        <v>0</v>
      </c>
      <c r="G40" s="8">
        <v>0</v>
      </c>
      <c r="H40" t="s">
        <v>53</v>
      </c>
      <c r="I40" t="s">
        <v>55</v>
      </c>
      <c r="J40" t="s">
        <v>69</v>
      </c>
      <c r="K40" t="s">
        <v>50</v>
      </c>
      <c r="L40" t="s">
        <v>70</v>
      </c>
      <c r="M40" t="s">
        <v>73</v>
      </c>
    </row>
    <row r="41" spans="1:13">
      <c r="A41">
        <v>49</v>
      </c>
      <c r="B41" s="1">
        <v>0</v>
      </c>
      <c r="C41" s="1">
        <v>0</v>
      </c>
      <c r="D41" s="1">
        <v>0</v>
      </c>
      <c r="E41" s="12">
        <f>5407.3*F41</f>
        <v>0</v>
      </c>
      <c r="F41" s="12">
        <v>0</v>
      </c>
      <c r="G41" s="1">
        <v>0</v>
      </c>
      <c r="H41" t="s">
        <v>60</v>
      </c>
      <c r="I41" t="s">
        <v>55</v>
      </c>
      <c r="J41" s="12" t="s">
        <v>69</v>
      </c>
      <c r="K41" s="12" t="s">
        <v>50</v>
      </c>
      <c r="L41" s="12" t="s">
        <v>70</v>
      </c>
      <c r="M41" s="12" t="s">
        <v>73</v>
      </c>
    </row>
    <row r="42" spans="1:13">
      <c r="A42">
        <v>51</v>
      </c>
      <c r="B42" s="1">
        <v>0</v>
      </c>
      <c r="C42" s="1">
        <v>0</v>
      </c>
      <c r="D42" s="1">
        <v>0</v>
      </c>
      <c r="E42" s="12">
        <f>5407.3*F42</f>
        <v>0</v>
      </c>
      <c r="F42" s="12">
        <v>0</v>
      </c>
      <c r="G42" s="1">
        <v>0</v>
      </c>
      <c r="H42" t="s">
        <v>60</v>
      </c>
      <c r="I42" t="s">
        <v>64</v>
      </c>
      <c r="J42" t="s">
        <v>69</v>
      </c>
      <c r="K42" t="s">
        <v>50</v>
      </c>
      <c r="L42" t="s">
        <v>70</v>
      </c>
      <c r="M42" t="s">
        <v>73</v>
      </c>
    </row>
    <row r="43" spans="1:13">
      <c r="A43">
        <v>52</v>
      </c>
      <c r="B43" s="1">
        <v>0</v>
      </c>
      <c r="C43" s="1">
        <v>0</v>
      </c>
      <c r="D43" s="1">
        <v>0</v>
      </c>
      <c r="E43" s="12">
        <f>5407.3*F43</f>
        <v>0</v>
      </c>
      <c r="F43" s="12">
        <v>0</v>
      </c>
      <c r="G43" s="1">
        <v>0</v>
      </c>
      <c r="H43" t="s">
        <v>60</v>
      </c>
      <c r="I43" t="s">
        <v>64</v>
      </c>
      <c r="J43" t="s">
        <v>69</v>
      </c>
      <c r="K43" t="s">
        <v>50</v>
      </c>
      <c r="L43" t="s">
        <v>70</v>
      </c>
      <c r="M43" t="s">
        <v>73</v>
      </c>
    </row>
    <row r="44" spans="1:13">
      <c r="A44">
        <v>53</v>
      </c>
      <c r="B44" t="s">
        <v>45</v>
      </c>
      <c r="C44" t="s">
        <v>3</v>
      </c>
      <c r="D44" s="12">
        <v>2185.1639999999998</v>
      </c>
      <c r="E44" s="12">
        <f>6802.2*F44</f>
        <v>0</v>
      </c>
      <c r="F44" s="12">
        <v>0</v>
      </c>
      <c r="G44" s="13">
        <v>0</v>
      </c>
      <c r="H44" t="s">
        <v>56</v>
      </c>
      <c r="I44" t="s">
        <v>59</v>
      </c>
      <c r="J44" t="s">
        <v>69</v>
      </c>
      <c r="K44" t="s">
        <v>50</v>
      </c>
      <c r="L44" t="s">
        <v>70</v>
      </c>
      <c r="M44" t="s">
        <v>73</v>
      </c>
    </row>
    <row r="45" spans="1:13">
      <c r="A45">
        <v>54</v>
      </c>
      <c r="B45" t="s">
        <v>3</v>
      </c>
      <c r="C45" t="s">
        <v>3</v>
      </c>
      <c r="D45">
        <v>2325.2349999999997</v>
      </c>
      <c r="E45" s="12">
        <f>6802.2*F45</f>
        <v>0</v>
      </c>
      <c r="F45" s="12">
        <v>0</v>
      </c>
      <c r="G45" s="13">
        <v>0</v>
      </c>
      <c r="H45" t="s">
        <v>56</v>
      </c>
      <c r="I45" t="s">
        <v>64</v>
      </c>
      <c r="J45" t="s">
        <v>69</v>
      </c>
      <c r="K45" t="s">
        <v>50</v>
      </c>
      <c r="L45" t="s">
        <v>70</v>
      </c>
      <c r="M45" t="s">
        <v>73</v>
      </c>
    </row>
    <row r="46" spans="1:13">
      <c r="A46">
        <v>85</v>
      </c>
      <c r="B46" t="s">
        <v>46</v>
      </c>
      <c r="C46" t="s">
        <v>47</v>
      </c>
      <c r="D46">
        <v>1314.396</v>
      </c>
      <c r="E46" s="12">
        <v>0</v>
      </c>
      <c r="F46" s="12">
        <v>0</v>
      </c>
      <c r="G46" s="1">
        <v>0</v>
      </c>
      <c r="J46" t="s">
        <v>69</v>
      </c>
      <c r="K46" t="s">
        <v>50</v>
      </c>
      <c r="L46" t="s">
        <v>70</v>
      </c>
      <c r="M46" t="s">
        <v>73</v>
      </c>
    </row>
  </sheetData>
  <sortState ref="A2:L46">
    <sortCondition ref="A2:A46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da_data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Yoon, Jim Jungro</dc:creator>
  <cp:lastModifiedBy>Yoon, Jim Jungro</cp:lastModifiedBy>
  <dcterms:created xsi:type="dcterms:W3CDTF">2016-04-13T00:06:18Z</dcterms:created>
  <dcterms:modified xsi:type="dcterms:W3CDTF">2016-04-30T01:02:39Z</dcterms:modified>
</cp:coreProperties>
</file>