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.hegde\Desktop\Packaging Datasets\"/>
    </mc:Choice>
  </mc:AlternateContent>
  <xr:revisionPtr revIDLastSave="0" documentId="13_ncr:1_{4407D184-7392-4B60-9C11-A4FC8A732C23}" xr6:coauthVersionLast="47" xr6:coauthVersionMax="47" xr10:uidLastSave="{00000000-0000-0000-0000-000000000000}"/>
  <bookViews>
    <workbookView xWindow="-120" yWindow="-120" windowWidth="29040" windowHeight="15840" activeTab="3" xr2:uid="{19036D93-B832-48DA-965B-463EFCD7E34A}"/>
  </bookViews>
  <sheets>
    <sheet name="index" sheetId="3" r:id="rId1"/>
    <sheet name="bounds" sheetId="4" r:id="rId2"/>
    <sheet name="stack_3" sheetId="1" r:id="rId3"/>
    <sheet name="Paper-material-data" sheetId="2" r:id="rId4"/>
  </sheets>
  <definedNames>
    <definedName name="_xlnm._FilterDatabase" localSheetId="3" hidden="1">'Paper-material-data'!$A$1:$X$757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57" i="2" l="1"/>
  <c r="Q751" i="2"/>
  <c r="Q727" i="2"/>
  <c r="Q676" i="2"/>
  <c r="Q670" i="2"/>
  <c r="Q748" i="2"/>
  <c r="Q742" i="2"/>
  <c r="Q688" i="2"/>
  <c r="Q664" i="2"/>
  <c r="Q739" i="2"/>
  <c r="Q736" i="2"/>
  <c r="Q733" i="2"/>
  <c r="Q685" i="2"/>
  <c r="Q658" i="2"/>
  <c r="Q652" i="2"/>
  <c r="O757" i="2"/>
  <c r="O756" i="2"/>
  <c r="O755" i="2"/>
  <c r="O754" i="2"/>
  <c r="O753" i="2"/>
  <c r="O752" i="2"/>
  <c r="O751" i="2"/>
  <c r="O750" i="2"/>
  <c r="O749" i="2"/>
  <c r="O730" i="2"/>
  <c r="O729" i="2"/>
  <c r="O728" i="2"/>
  <c r="O727" i="2"/>
  <c r="O726" i="2"/>
  <c r="O725" i="2"/>
  <c r="O724" i="2"/>
  <c r="O723" i="2"/>
  <c r="O722" i="2"/>
  <c r="O703" i="2"/>
  <c r="O702" i="2"/>
  <c r="O701" i="2"/>
  <c r="O700" i="2"/>
  <c r="O699" i="2"/>
  <c r="O698" i="2"/>
  <c r="O697" i="2"/>
  <c r="O696" i="2"/>
  <c r="O695" i="2"/>
  <c r="O676" i="2"/>
  <c r="O675" i="2"/>
  <c r="O674" i="2"/>
  <c r="O673" i="2"/>
  <c r="O672" i="2"/>
  <c r="O671" i="2"/>
  <c r="O670" i="2"/>
  <c r="O669" i="2"/>
  <c r="O668" i="2"/>
  <c r="Q649" i="2"/>
  <c r="Q643" i="2"/>
  <c r="Q619" i="2"/>
  <c r="Q568" i="2"/>
  <c r="Q562" i="2"/>
  <c r="Q640" i="2"/>
  <c r="Q634" i="2"/>
  <c r="Q580" i="2"/>
  <c r="Q556" i="2"/>
  <c r="Q631" i="2"/>
  <c r="Q628" i="2"/>
  <c r="Q625" i="2"/>
  <c r="Q577" i="2"/>
  <c r="Q550" i="2"/>
  <c r="Q544" i="2"/>
  <c r="O649" i="2"/>
  <c r="O648" i="2"/>
  <c r="O647" i="2"/>
  <c r="O646" i="2"/>
  <c r="O645" i="2"/>
  <c r="O644" i="2"/>
  <c r="O643" i="2"/>
  <c r="O642" i="2"/>
  <c r="O641" i="2"/>
  <c r="O622" i="2"/>
  <c r="O621" i="2"/>
  <c r="O620" i="2"/>
  <c r="O619" i="2"/>
  <c r="O618" i="2"/>
  <c r="O617" i="2"/>
  <c r="O616" i="2"/>
  <c r="O615" i="2"/>
  <c r="O614" i="2"/>
  <c r="O595" i="2"/>
  <c r="O594" i="2"/>
  <c r="O593" i="2"/>
  <c r="O592" i="2"/>
  <c r="O591" i="2"/>
  <c r="O590" i="2"/>
  <c r="O589" i="2"/>
  <c r="O588" i="2"/>
  <c r="O587" i="2"/>
  <c r="O568" i="2"/>
  <c r="O567" i="2"/>
  <c r="O566" i="2"/>
  <c r="O565" i="2"/>
  <c r="O564" i="2"/>
  <c r="O563" i="2"/>
  <c r="O562" i="2"/>
  <c r="O561" i="2"/>
  <c r="O560" i="2"/>
  <c r="Q541" i="2"/>
  <c r="Q535" i="2"/>
  <c r="Q511" i="2"/>
  <c r="Q460" i="2"/>
  <c r="Q454" i="2"/>
  <c r="Q532" i="2"/>
  <c r="Q526" i="2"/>
  <c r="Q472" i="2"/>
  <c r="Q448" i="2"/>
  <c r="Q523" i="2"/>
  <c r="Q520" i="2"/>
  <c r="Q517" i="2"/>
  <c r="Q469" i="2"/>
  <c r="Q442" i="2"/>
  <c r="Q436" i="2"/>
  <c r="O541" i="2"/>
  <c r="O540" i="2"/>
  <c r="O539" i="2"/>
  <c r="O538" i="2"/>
  <c r="O537" i="2"/>
  <c r="O536" i="2"/>
  <c r="O535" i="2"/>
  <c r="O534" i="2"/>
  <c r="O533" i="2"/>
  <c r="O514" i="2"/>
  <c r="O513" i="2"/>
  <c r="O512" i="2"/>
  <c r="O511" i="2"/>
  <c r="O510" i="2"/>
  <c r="O509" i="2"/>
  <c r="O508" i="2"/>
  <c r="O507" i="2"/>
  <c r="O506" i="2"/>
  <c r="O487" i="2"/>
  <c r="O486" i="2"/>
  <c r="O485" i="2"/>
  <c r="O484" i="2"/>
  <c r="O483" i="2"/>
  <c r="O482" i="2"/>
  <c r="O481" i="2"/>
  <c r="O480" i="2"/>
  <c r="O479" i="2"/>
  <c r="O453" i="2"/>
  <c r="O454" i="2"/>
  <c r="O455" i="2"/>
  <c r="O456" i="2"/>
  <c r="O457" i="2"/>
  <c r="O458" i="2"/>
  <c r="O459" i="2"/>
  <c r="O460" i="2"/>
  <c r="O452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3" i="2" l="1"/>
  <c r="N4" i="2"/>
  <c r="N5" i="2"/>
  <c r="N6" i="2"/>
  <c r="N7" i="2"/>
  <c r="N8" i="2"/>
  <c r="N9" i="2"/>
  <c r="N10" i="2"/>
  <c r="N2" i="2"/>
  <c r="X547" i="2" l="1"/>
  <c r="X329" i="2"/>
  <c r="X438" i="2"/>
  <c r="X546" i="2"/>
  <c r="X220" i="2"/>
  <c r="X437" i="2"/>
  <c r="X328" i="2"/>
  <c r="X110" i="2"/>
  <c r="X219" i="2"/>
  <c r="X656" i="2"/>
  <c r="X655" i="2"/>
  <c r="X111" i="2"/>
  <c r="X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tc={4224A4EF-BC3E-4B09-BA35-BC1028F71062}</author>
  </authors>
  <commentList>
    <comment ref="M1" authorId="0" shapeId="0" xr:uid="{4224A4EF-BC3E-4B09-BA35-BC1028F71062}">
      <text>
        <r>
          <rPr>
            <sz val="11"/>
            <color theme="1"/>
            <rFont val="Unilever DIN Offc Pro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values of column L and M are interchanged</t>
        </r>
      </text>
    </comment>
  </commentList>
</comments>
</file>

<file path=xl/sharedStrings.xml><?xml version="1.0" encoding="utf-8"?>
<sst xmlns="http://schemas.openxmlformats.org/spreadsheetml/2006/main" count="7951" uniqueCount="131">
  <si>
    <t>Stack</t>
  </si>
  <si>
    <t>Material_Name</t>
  </si>
  <si>
    <t>Layer_1_outer</t>
  </si>
  <si>
    <t>Layer_2_sealant</t>
  </si>
  <si>
    <t>Jaw_Type</t>
  </si>
  <si>
    <t>Sealing_Temperature_C</t>
  </si>
  <si>
    <t>Sealing_Force_N</t>
  </si>
  <si>
    <t>Sealing_Pressure_N_cm2</t>
  </si>
  <si>
    <t>Specimen_Width_mm</t>
  </si>
  <si>
    <t>Jaw_Width_mm</t>
  </si>
  <si>
    <t>Layer_2_thickness_um</t>
  </si>
  <si>
    <t>Layer_1_thickness_um</t>
  </si>
  <si>
    <t>Sealing_Time_ms</t>
  </si>
  <si>
    <t>Seal_Strength_N_15mm</t>
  </si>
  <si>
    <t>Haiti Turkey</t>
  </si>
  <si>
    <t>Layer_3_sealant</t>
  </si>
  <si>
    <t>Layer_3_thickness_um</t>
  </si>
  <si>
    <t>Layer_2</t>
  </si>
  <si>
    <t>OPP</t>
  </si>
  <si>
    <t>metallized OPP</t>
  </si>
  <si>
    <t>BOPP</t>
  </si>
  <si>
    <t>serrated</t>
  </si>
  <si>
    <t>Haiti A1</t>
  </si>
  <si>
    <t>Comments</t>
  </si>
  <si>
    <t>For 130 mm seal - force would be 154/40*130=500N</t>
  </si>
  <si>
    <t>Paper90+metOPP15</t>
  </si>
  <si>
    <t>Paper90+metOPP18</t>
  </si>
  <si>
    <t>Converter</t>
  </si>
  <si>
    <t>Mondi</t>
  </si>
  <si>
    <t>MetOPP_Supplier</t>
  </si>
  <si>
    <t>Toray</t>
  </si>
  <si>
    <t>For 130 mm seal - force would be 308/40*130=1000N</t>
  </si>
  <si>
    <t>For 130 mm seal - force would be 462/40*130=1500N</t>
  </si>
  <si>
    <t>Failure_Mode</t>
  </si>
  <si>
    <t>C</t>
  </si>
  <si>
    <t>C, A</t>
  </si>
  <si>
    <t>C, D</t>
  </si>
  <si>
    <t>D</t>
  </si>
  <si>
    <t>Paper100+metOPP18</t>
  </si>
  <si>
    <t>A, D</t>
  </si>
  <si>
    <t>A, FR</t>
  </si>
  <si>
    <t>FR</t>
  </si>
  <si>
    <t>Cosmo</t>
  </si>
  <si>
    <t>Paper70+metOPP18</t>
  </si>
  <si>
    <t>Taghleef</t>
  </si>
  <si>
    <t>C, FR</t>
  </si>
  <si>
    <t>FR, C</t>
  </si>
  <si>
    <t>Kraft Paper</t>
  </si>
  <si>
    <t>Pack_Format</t>
  </si>
  <si>
    <t>4-side-seal Pouch</t>
  </si>
  <si>
    <t>Failure_Mode_C</t>
  </si>
  <si>
    <t>Failure_Mode_A</t>
  </si>
  <si>
    <t>Failure_Mode_D</t>
  </si>
  <si>
    <t>Failure_Mode_FR</t>
  </si>
  <si>
    <t>Layer_1_thickness_gsm</t>
  </si>
  <si>
    <t>List of materials</t>
  </si>
  <si>
    <t>Serial no.</t>
  </si>
  <si>
    <t>Pack Format</t>
  </si>
  <si>
    <t>Laminate Family</t>
  </si>
  <si>
    <t>No. of Ply</t>
  </si>
  <si>
    <t>Material Name</t>
  </si>
  <si>
    <t>Coverter/Film Supplier</t>
  </si>
  <si>
    <t>Variables (Input/Output)</t>
  </si>
  <si>
    <t>Sealing Jaw type</t>
  </si>
  <si>
    <t>4-side-seal pouch</t>
  </si>
  <si>
    <t>monoPP (Haiti family)</t>
  </si>
  <si>
    <t>Converter-Mondi; outer-Polinas, barrier-Jindal,sealant-Jindal</t>
  </si>
  <si>
    <t>temp, time, pressure, sealant layer thickness (30-40 um)</t>
  </si>
  <si>
    <t>(10.085043285)+ (0.143476202)*((Sealing Pressure - 50)/25) + (0.5005544208)*((Sealing Time - 475)/275) + (1.1487322096)*((Sealing Temperature - 120)/20) - (0.265927563)*((Layer Thickness - 35)/5) - (0.214751072)*((Sealing Pressure - 50)/25)*((Sealing Time - 475)/275) + (0.1653191326)*((Sealing Pressure - 50)/25)*((Layer Thickness - 35)/5) - (0.190088312)*((Sealing Time-475)/275)*((Layer Thickness - 35)/5) - (0.227255444)*((Layer Thickness - 35)/5)*((Sealing Temperature - 120)/20) - (0.438383433)*((Sealing Pressure - 50)/25)*((Sealing Pressure - 50)/25) + (0.422789614)*((Sealing Time-475)/275)*((Sealing Time-475)/275)</t>
  </si>
  <si>
    <t>Paper_metOPP</t>
  </si>
  <si>
    <t>Converter-Mondi; outer-Mondi, sealant-various</t>
  </si>
  <si>
    <t>temp, time, pressure, outer layer gsm (70-100 gsm)</t>
  </si>
  <si>
    <t>(7.9283468534) - (1.744214002)*((Layer Thickness - 85)/15)+ (2.0472868262)*((Sealing Temperature - 180)/60) + (1.0299432676)*((Sealing Time-475)/275) + (1.0456231626)*((Sealing Temperature - 180)/60)*((Sealing Time-475)/275) - (0.085441804)*((Sealing Pressure - 77)/38.5)</t>
  </si>
  <si>
    <t>Coverter-Mondi; outer-Mondi, sealant-various</t>
  </si>
  <si>
    <t>temp, time, pressure, sealant layer thickness (15-18 um)</t>
  </si>
  <si>
    <t>(7.5004364288) + (2.1104133638)*((Sealing Temperature - 180)/60)+ (0.9519562501)*((Sealing Time-475)/275) + (1.0656214205)*((Sealing Temperature - 180)/60)*((Sealing Time-475)/275) + (0.2754606935)*((Layer Thickness - 16.5)/1.5) - (0.007364972)*((Sealing Pressure - 77)/38.5)</t>
  </si>
  <si>
    <t>Converter-Mondi; outer-Mondi, sealant-Cosmo</t>
  </si>
  <si>
    <t>temp, time, pressure</t>
  </si>
  <si>
    <t xml:space="preserve"> (8.2995281922) + (4.1535657286)*((Sealing Temperature - 180)/60)+ (0.9568895775)*((Sealing Time-475)/275) - (3.199586193)*((Sealing Temperature - 180)/60)*((Sealing Temperature - 180)/60) + (0.7476644958)*((Sealing Temperature - 180)/60)*((Sealing Time-475)/275) + (0.0536281149)*((Sealing Pressure - 77)/38.5)</t>
  </si>
  <si>
    <t>Coverter-Mondi; outer-Mondi, sealant-(Taghleef)</t>
  </si>
  <si>
    <t>(9.544993865) + (2.6037874114)*((Sealing Temperature - 180)/60)+ (1.8176938907)*((Sealing Time-475)/275) + (1.96449116648)*((Sealing Temperature - 180)/60)*((Sealing Time-475)/275) - (0.489432036)*((Sealing Pressure - 77)/38.5)</t>
  </si>
  <si>
    <t>Converter-Mondi; outer-Mondi, sealant-Toray</t>
  </si>
  <si>
    <t>(6.3165820822) + (1.0534709536)*((Sealing Temperature - 180)/60)+ (0.6532790282)*((Sealing Time-475)/275) + (1.3296269584)*((Sealing Temperature - 180)/60)*((Sealing Temperature - 180)/60) + (0.7989598978)*((Sealing Temperature - 180)/60)*((Sealing Time-475)/275) + (0.1730372655)*((Sealing Pressure - 77)/38.5)</t>
  </si>
  <si>
    <t>Converter-Mondi; outer-Mondi, sealant-Taghleef</t>
  </si>
  <si>
    <t>(9.6899630181) + (0.5344405994)*((Sealing Temperature - 180)/60)+ (1.1338418823)*((Sealing Time-475)/275) - (1.76049007)*((Sealing Temperature - 180)/60)*((Sealing Temperature - 180)/60) - (0.00534394)*((Sealing Pressure - 77)/38.5)</t>
  </si>
  <si>
    <t>List of materials and their bounds</t>
  </si>
  <si>
    <t>Temperature Bounds</t>
  </si>
  <si>
    <t>Dwell Time Bounds</t>
  </si>
  <si>
    <t>Pressure Bounds</t>
  </si>
  <si>
    <t>Layer Thickness Bounds</t>
  </si>
  <si>
    <t>[100-140] °C</t>
  </si>
  <si>
    <t>[200-750] ms</t>
  </si>
  <si>
    <t>[25-75] N/cm2</t>
  </si>
  <si>
    <t>[30-40] um</t>
  </si>
  <si>
    <t>[120-240] °C</t>
  </si>
  <si>
    <t>[37-116] N/cm2</t>
  </si>
  <si>
    <t>[70-100] gsm</t>
  </si>
  <si>
    <t>[15-18] um</t>
  </si>
  <si>
    <t>Not applicable</t>
  </si>
  <si>
    <t>90gsmPaper_18 metOPP (Huhtamaki)</t>
  </si>
  <si>
    <t>90gsmPaper_18 metOPP (Huhtamaki2)</t>
  </si>
  <si>
    <t>90gsmPaper_18 metOPP (Seda)</t>
  </si>
  <si>
    <t>Converter-Huhtamaki; outer-Huhtamaki, sealant-Taghleef</t>
  </si>
  <si>
    <t>Converter-Huhtamaki; outer-Huhtamaki, sealant-Cosmo</t>
  </si>
  <si>
    <t>Converter-Seda</t>
  </si>
  <si>
    <t>20BOPP_16metOPP_30-40OPP (Mondi)</t>
  </si>
  <si>
    <t>70-100gsmPaper_18 metOPP (Mondi)</t>
  </si>
  <si>
    <t>90gsmPaper_15-18 metOPP (Mondi)</t>
  </si>
  <si>
    <t>100gsmPaper_18 metOPP (Mondi)</t>
  </si>
  <si>
    <t>70gsmPaper_18 metOPP (Mondi)</t>
  </si>
  <si>
    <t>90gsmPaper_15 metOPP (Mondi)</t>
  </si>
  <si>
    <t>90gsmPaper_18 metOPP (Mondi)</t>
  </si>
  <si>
    <t>20BOPP/16metOPP/30-40OPP (Mondi)</t>
  </si>
  <si>
    <t>70-100gsmPaper/18 metOPP (Mondi)</t>
  </si>
  <si>
    <t>90gsmPaper/15-18 metOPP (Mondi)</t>
  </si>
  <si>
    <t>100gsmPaper/18 metOPP (Mondi)</t>
  </si>
  <si>
    <t>70gsmPaper/18 metOPP (Mondi)</t>
  </si>
  <si>
    <t>90gsmPaper/15 metOPP (Mondi)</t>
  </si>
  <si>
    <t>90gsmPaper/18 metOPP (Mondi)</t>
  </si>
  <si>
    <t>90gsmPaper/18 metOPP (Seda)</t>
  </si>
  <si>
    <t>90gsmPaper/18 metOPP (Huhtamaki2)</t>
  </si>
  <si>
    <t>90gsmPaper/18 metOPP (Huhtamaki)</t>
  </si>
  <si>
    <t>Paper90+metOPP18 (Huhtamaki)</t>
  </si>
  <si>
    <t>Huhtamaki</t>
  </si>
  <si>
    <t>Paper</t>
  </si>
  <si>
    <t>Paper90+metOPP18 (Huhtamaki2)</t>
  </si>
  <si>
    <t>Paper90+metOPP18 (Seda)</t>
  </si>
  <si>
    <t>Seda</t>
  </si>
  <si>
    <t>unknown</t>
  </si>
  <si>
    <t>Equation of the model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</si>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</sst>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Unilever DIN Offc Pro"/>
      <family val="2"/>
    </font>
    <font>
      <b/>
      <sz val="11"/>
      <color theme="1"/>
      <name val="Unilever DIN Offc Pro"/>
      <family val="2"/>
    </font>
    <font>
      <sz val="8"/>
      <name val="Unilever DIN Offc Pro"/>
      <family val="2"/>
    </font>
    <font>
      <sz val="11"/>
      <color theme="1"/>
      <name val="Calibri"/>
      <family val="2"/>
      <scheme val="minor"/>
    </font>
    <font>
      <b/>
      <sz val="11"/>
      <color theme="1"/>
      <name val="Unilever DIN Offc Pro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1" fillId="0" borderId="0" xfId="0" applyFont="1"/>
    <xf numFmtId="0" fontId="0" fillId="0" borderId="0" xfId="1" applyFont="1"/>
    <xf numFmtId="0" fontId="0" fillId="0" borderId="0" xfId="0" applyFont="1"/>
    <xf numFmtId="0" fontId="1" fillId="0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1" applyFont="1" applyFill="1"/>
    <xf numFmtId="0" fontId="0" fillId="0" borderId="0" xfId="0" applyFill="1"/>
    <xf numFmtId="0" fontId="0" fillId="0" borderId="0" xfId="1" applyFont="1" applyFill="1"/>
    <xf numFmtId="0" fontId="0" fillId="0" borderId="0" xfId="0" applyFont="1" applyFill="1"/>
    <xf numFmtId="0" fontId="4" fillId="0" borderId="0" xfId="0" applyFont="1"/>
  </cellXfs>
  <cellStyles count="2">
    <cellStyle name="Normal" xfId="0" builtinId="0"/>
    <cellStyle name="Normal 2" xfId="1" xr:uid="{B1092320-AE24-415C-8DA0-7519F9470F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ndhi, Ashutosh" id="{F6AE73FA-ECCA-461A-8C28-FC51721A59A5}" userId="S::Ashutosh.Gandhi@unilever.com::0b2ba810-b06d-437b-96e0-5e01a4d1f99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1-09-22T13:59:24.86" personId="{F6AE73FA-ECCA-461A-8C28-FC51721A59A5}" id="{4224A4EF-BC3E-4B09-BA35-BC1028F71062}">
    <text>values of column L and M are interchanged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DE4E-1551-428A-83F8-E2B61F83BD6C}">
  <dimension ref="A1:M32"/>
  <sheetViews>
    <sheetView topLeftCell="A7" workbookViewId="0">
      <selection activeCell="F16" sqref="F16"/>
    </sheetView>
  </sheetViews>
  <sheetFormatPr defaultRowHeight="14.25"/>
  <cols>
    <col min="1" max="1" width="16.75" customWidth="1"/>
    <col min="2" max="2" width="12.5" customWidth="1"/>
    <col min="3" max="3" width="14" customWidth="1"/>
    <col min="5" max="5" width="16.5" customWidth="1"/>
    <col min="6" max="6" width="21.625" customWidth="1"/>
    <col min="7" max="7" width="18.875" customWidth="1"/>
    <col min="9" max="9" width="123.375" customWidth="1"/>
  </cols>
  <sheetData>
    <row r="1" spans="1:13" ht="15">
      <c r="A1" s="12" t="s">
        <v>55</v>
      </c>
      <c r="B1" s="12"/>
      <c r="C1" s="9"/>
      <c r="D1" s="9"/>
      <c r="E1" s="9"/>
      <c r="F1" s="9"/>
      <c r="G1" s="9"/>
      <c r="H1" s="9"/>
      <c r="I1" s="9"/>
    </row>
    <row r="2" spans="1:13" ht="15" thickBot="1">
      <c r="A2" s="13"/>
      <c r="B2" s="13"/>
      <c r="C2" s="13"/>
      <c r="D2" s="13"/>
      <c r="E2" s="13"/>
      <c r="F2" s="13"/>
      <c r="G2" s="13"/>
      <c r="H2" s="13"/>
      <c r="I2" s="13"/>
    </row>
    <row r="3" spans="1:13" ht="30.75" thickBot="1">
      <c r="A3" s="5" t="s">
        <v>56</v>
      </c>
      <c r="B3" s="5" t="s">
        <v>57</v>
      </c>
      <c r="C3" s="5" t="s">
        <v>58</v>
      </c>
      <c r="D3" s="5" t="s">
        <v>59</v>
      </c>
      <c r="E3" s="5" t="s">
        <v>60</v>
      </c>
      <c r="F3" s="5" t="s">
        <v>61</v>
      </c>
      <c r="G3" s="5" t="s">
        <v>62</v>
      </c>
      <c r="H3" s="5" t="s">
        <v>63</v>
      </c>
      <c r="I3" s="5" t="s">
        <v>129</v>
      </c>
    </row>
    <row r="4" spans="1:13">
      <c r="A4" s="14"/>
      <c r="B4" s="14"/>
      <c r="C4" s="14"/>
      <c r="D4" s="14"/>
      <c r="E4" s="14"/>
      <c r="F4" s="14"/>
      <c r="G4" s="14"/>
      <c r="H4" s="14"/>
      <c r="I4" s="14"/>
    </row>
    <row r="5" spans="1:13" ht="71.25">
      <c r="A5" s="7">
        <v>1</v>
      </c>
      <c r="B5" s="7" t="s">
        <v>64</v>
      </c>
      <c r="C5" s="7" t="s">
        <v>65</v>
      </c>
      <c r="D5" s="7">
        <v>3</v>
      </c>
      <c r="E5" s="7" t="s">
        <v>105</v>
      </c>
      <c r="F5" s="7" t="s">
        <v>66</v>
      </c>
      <c r="G5" s="7" t="s">
        <v>67</v>
      </c>
      <c r="H5" s="7" t="s">
        <v>21</v>
      </c>
      <c r="I5" s="7" t="s">
        <v>68</v>
      </c>
    </row>
    <row r="6" spans="1:13" ht="42.75">
      <c r="A6" s="8">
        <v>2</v>
      </c>
      <c r="B6" s="7" t="s">
        <v>64</v>
      </c>
      <c r="C6" s="8" t="s">
        <v>69</v>
      </c>
      <c r="D6" s="8">
        <v>2</v>
      </c>
      <c r="E6" s="8" t="s">
        <v>106</v>
      </c>
      <c r="F6" s="8" t="s">
        <v>70</v>
      </c>
      <c r="G6" s="8" t="s">
        <v>71</v>
      </c>
      <c r="H6" s="7" t="s">
        <v>21</v>
      </c>
      <c r="I6" s="7" t="s">
        <v>72</v>
      </c>
    </row>
    <row r="7" spans="1:13" ht="42.75">
      <c r="A7" s="8">
        <v>3</v>
      </c>
      <c r="B7" s="7" t="s">
        <v>64</v>
      </c>
      <c r="C7" s="8" t="s">
        <v>69</v>
      </c>
      <c r="D7" s="8">
        <v>2</v>
      </c>
      <c r="E7" s="8" t="s">
        <v>107</v>
      </c>
      <c r="F7" s="8" t="s">
        <v>73</v>
      </c>
      <c r="G7" s="8" t="s">
        <v>74</v>
      </c>
      <c r="H7" s="7" t="s">
        <v>21</v>
      </c>
      <c r="I7" s="7" t="s">
        <v>75</v>
      </c>
    </row>
    <row r="8" spans="1:13" ht="42.75">
      <c r="A8" s="8">
        <v>4</v>
      </c>
      <c r="B8" s="7" t="s">
        <v>64</v>
      </c>
      <c r="C8" s="8" t="s">
        <v>69</v>
      </c>
      <c r="D8" s="8">
        <v>2</v>
      </c>
      <c r="E8" s="8" t="s">
        <v>108</v>
      </c>
      <c r="F8" s="8" t="s">
        <v>76</v>
      </c>
      <c r="G8" s="8" t="s">
        <v>77</v>
      </c>
      <c r="H8" s="7" t="s">
        <v>21</v>
      </c>
      <c r="I8" s="7" t="s">
        <v>78</v>
      </c>
    </row>
    <row r="9" spans="1:13" ht="42.75">
      <c r="A9" s="8">
        <v>5</v>
      </c>
      <c r="B9" s="7" t="s">
        <v>64</v>
      </c>
      <c r="C9" s="8" t="s">
        <v>69</v>
      </c>
      <c r="D9" s="8">
        <v>2</v>
      </c>
      <c r="E9" s="8" t="s">
        <v>109</v>
      </c>
      <c r="F9" s="8" t="s">
        <v>79</v>
      </c>
      <c r="G9" s="8" t="s">
        <v>77</v>
      </c>
      <c r="H9" s="7" t="s">
        <v>21</v>
      </c>
      <c r="I9" s="7" t="s">
        <v>80</v>
      </c>
    </row>
    <row r="10" spans="1:13" ht="42.75">
      <c r="A10" s="8">
        <v>6</v>
      </c>
      <c r="B10" s="7" t="s">
        <v>64</v>
      </c>
      <c r="C10" s="8" t="s">
        <v>69</v>
      </c>
      <c r="D10" s="8">
        <v>2</v>
      </c>
      <c r="E10" s="8" t="s">
        <v>110</v>
      </c>
      <c r="F10" s="8" t="s">
        <v>81</v>
      </c>
      <c r="G10" s="8" t="s">
        <v>77</v>
      </c>
      <c r="H10" s="7" t="s">
        <v>21</v>
      </c>
      <c r="I10" s="7" t="s">
        <v>82</v>
      </c>
    </row>
    <row r="11" spans="1:13" ht="28.5">
      <c r="A11" s="8">
        <v>7</v>
      </c>
      <c r="B11" s="8" t="s">
        <v>64</v>
      </c>
      <c r="C11" s="8" t="s">
        <v>69</v>
      </c>
      <c r="D11" s="8">
        <v>2</v>
      </c>
      <c r="E11" s="8" t="s">
        <v>111</v>
      </c>
      <c r="F11" s="8" t="s">
        <v>83</v>
      </c>
      <c r="G11" s="8" t="s">
        <v>77</v>
      </c>
      <c r="H11" s="8" t="s">
        <v>21</v>
      </c>
      <c r="I11" s="8" t="s">
        <v>84</v>
      </c>
    </row>
    <row r="12" spans="1:13" s="11" customFormat="1" ht="42.75">
      <c r="A12" s="8">
        <v>8</v>
      </c>
      <c r="B12" s="8" t="s">
        <v>64</v>
      </c>
      <c r="C12" s="8" t="s">
        <v>69</v>
      </c>
      <c r="D12" s="8">
        <v>2</v>
      </c>
      <c r="E12" s="8" t="s">
        <v>99</v>
      </c>
      <c r="F12" s="8" t="s">
        <v>102</v>
      </c>
      <c r="G12" s="8" t="s">
        <v>77</v>
      </c>
      <c r="H12" s="8" t="s">
        <v>21</v>
      </c>
      <c r="I12" s="8"/>
      <c r="J12" s="6"/>
      <c r="K12" s="6"/>
      <c r="L12" s="6"/>
      <c r="M12" s="6"/>
    </row>
    <row r="13" spans="1:13" s="11" customFormat="1" ht="42.75">
      <c r="A13" s="15">
        <v>9</v>
      </c>
      <c r="B13" s="8" t="s">
        <v>64</v>
      </c>
      <c r="C13" s="8" t="s">
        <v>69</v>
      </c>
      <c r="D13" s="8">
        <v>2</v>
      </c>
      <c r="E13" s="8" t="s">
        <v>100</v>
      </c>
      <c r="F13" s="8" t="s">
        <v>103</v>
      </c>
      <c r="G13" s="8" t="s">
        <v>77</v>
      </c>
      <c r="H13" s="8" t="s">
        <v>21</v>
      </c>
      <c r="I13" s="15"/>
      <c r="J13" s="6"/>
      <c r="K13" s="6"/>
      <c r="L13" s="6"/>
      <c r="M13" s="6"/>
    </row>
    <row r="14" spans="1:13" s="11" customFormat="1" ht="28.5">
      <c r="A14" s="15">
        <v>10</v>
      </c>
      <c r="B14" s="8" t="s">
        <v>64</v>
      </c>
      <c r="C14" s="8" t="s">
        <v>69</v>
      </c>
      <c r="D14" s="8">
        <v>2</v>
      </c>
      <c r="E14" s="8" t="s">
        <v>101</v>
      </c>
      <c r="F14" s="8" t="s">
        <v>104</v>
      </c>
      <c r="G14" s="8" t="s">
        <v>77</v>
      </c>
      <c r="H14" s="8" t="s">
        <v>21</v>
      </c>
      <c r="I14" s="15"/>
      <c r="J14" s="6"/>
      <c r="K14" s="6"/>
      <c r="L14" s="6"/>
      <c r="M14" s="6"/>
    </row>
    <row r="15" spans="1:1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6A6DE-0FF2-4D76-B019-0FE9E6882C90}">
  <dimension ref="A1:L14"/>
  <sheetViews>
    <sheetView workbookViewId="0">
      <selection activeCell="M8" sqref="M8"/>
    </sheetView>
  </sheetViews>
  <sheetFormatPr defaultRowHeight="14.25"/>
  <cols>
    <col min="1" max="1" width="8.25" customWidth="1"/>
    <col min="2" max="2" width="12.375" customWidth="1"/>
    <col min="3" max="3" width="14.25" customWidth="1"/>
    <col min="4" max="4" width="18.75" customWidth="1"/>
    <col min="5" max="5" width="26.375" customWidth="1"/>
    <col min="6" max="7" width="11.875" customWidth="1"/>
    <col min="8" max="8" width="13.625" customWidth="1"/>
    <col min="9" max="9" width="10.5" customWidth="1"/>
  </cols>
  <sheetData>
    <row r="1" spans="1:12" ht="15">
      <c r="A1" s="10" t="s">
        <v>85</v>
      </c>
      <c r="B1" s="12"/>
      <c r="C1" s="9"/>
      <c r="D1" s="9"/>
      <c r="E1" s="9"/>
      <c r="F1" s="9"/>
      <c r="G1" s="9"/>
      <c r="H1" s="9"/>
      <c r="I1" s="9"/>
      <c r="J1" s="9"/>
      <c r="K1" s="9"/>
    </row>
    <row r="2" spans="1:12" ht="15" thickBot="1">
      <c r="A2" s="13"/>
      <c r="B2" s="13"/>
      <c r="C2" s="13"/>
      <c r="D2" s="13"/>
      <c r="E2" s="13"/>
      <c r="F2" s="13"/>
      <c r="G2" s="13"/>
      <c r="H2" s="13"/>
      <c r="I2" s="13"/>
      <c r="J2" s="9"/>
      <c r="K2" s="9"/>
    </row>
    <row r="3" spans="1:12" ht="45.75" thickBot="1">
      <c r="A3" s="5" t="s">
        <v>56</v>
      </c>
      <c r="B3" s="5" t="s">
        <v>57</v>
      </c>
      <c r="C3" s="5" t="s">
        <v>58</v>
      </c>
      <c r="D3" s="5" t="s">
        <v>60</v>
      </c>
      <c r="E3" s="5" t="s">
        <v>62</v>
      </c>
      <c r="F3" s="5" t="s">
        <v>86</v>
      </c>
      <c r="G3" s="5" t="s">
        <v>87</v>
      </c>
      <c r="H3" s="5" t="s">
        <v>88</v>
      </c>
      <c r="I3" s="5" t="s">
        <v>89</v>
      </c>
      <c r="J3" s="9"/>
      <c r="K3" s="9"/>
    </row>
    <row r="4" spans="1:12">
      <c r="A4" s="14"/>
      <c r="B4" s="14"/>
      <c r="C4" s="14"/>
      <c r="D4" s="14"/>
      <c r="E4" s="14"/>
      <c r="F4" s="14"/>
      <c r="G4" s="14"/>
      <c r="H4" s="14"/>
      <c r="I4" s="14"/>
      <c r="J4" s="9"/>
      <c r="K4" s="9"/>
    </row>
    <row r="5" spans="1:12" ht="28.5">
      <c r="A5" s="7">
        <v>1</v>
      </c>
      <c r="B5" s="7" t="s">
        <v>64</v>
      </c>
      <c r="C5" s="7" t="s">
        <v>65</v>
      </c>
      <c r="D5" s="7" t="s">
        <v>112</v>
      </c>
      <c r="E5" s="7" t="s">
        <v>67</v>
      </c>
      <c r="F5" s="7" t="s">
        <v>90</v>
      </c>
      <c r="G5" s="7" t="s">
        <v>91</v>
      </c>
      <c r="H5" s="7" t="s">
        <v>92</v>
      </c>
      <c r="I5" s="7" t="s">
        <v>93</v>
      </c>
      <c r="J5" s="9"/>
      <c r="K5" s="9"/>
    </row>
    <row r="6" spans="1:12" ht="28.5">
      <c r="A6" s="8">
        <v>2</v>
      </c>
      <c r="B6" s="7" t="s">
        <v>64</v>
      </c>
      <c r="C6" s="8" t="s">
        <v>69</v>
      </c>
      <c r="D6" s="8" t="s">
        <v>113</v>
      </c>
      <c r="E6" s="8" t="s">
        <v>71</v>
      </c>
      <c r="F6" s="7" t="s">
        <v>94</v>
      </c>
      <c r="G6" s="8" t="s">
        <v>91</v>
      </c>
      <c r="H6" s="8" t="s">
        <v>95</v>
      </c>
      <c r="I6" s="8" t="s">
        <v>96</v>
      </c>
      <c r="J6" s="9"/>
      <c r="K6" s="9"/>
    </row>
    <row r="7" spans="1:12" ht="28.5">
      <c r="A7" s="8">
        <v>3</v>
      </c>
      <c r="B7" s="7" t="s">
        <v>64</v>
      </c>
      <c r="C7" s="8" t="s">
        <v>69</v>
      </c>
      <c r="D7" s="8" t="s">
        <v>114</v>
      </c>
      <c r="E7" s="8" t="s">
        <v>74</v>
      </c>
      <c r="F7" s="7" t="s">
        <v>94</v>
      </c>
      <c r="G7" s="8" t="s">
        <v>91</v>
      </c>
      <c r="H7" s="8" t="s">
        <v>95</v>
      </c>
      <c r="I7" s="7" t="s">
        <v>97</v>
      </c>
      <c r="J7" s="9"/>
      <c r="K7" s="9"/>
    </row>
    <row r="8" spans="1:12" ht="28.5">
      <c r="A8" s="8">
        <v>4</v>
      </c>
      <c r="B8" s="7" t="s">
        <v>64</v>
      </c>
      <c r="C8" s="8" t="s">
        <v>69</v>
      </c>
      <c r="D8" s="8" t="s">
        <v>115</v>
      </c>
      <c r="E8" s="8" t="s">
        <v>77</v>
      </c>
      <c r="F8" s="7" t="s">
        <v>94</v>
      </c>
      <c r="G8" s="8" t="s">
        <v>91</v>
      </c>
      <c r="H8" s="8" t="s">
        <v>95</v>
      </c>
      <c r="I8" s="8" t="s">
        <v>98</v>
      </c>
      <c r="J8" s="9"/>
      <c r="K8" s="9"/>
    </row>
    <row r="9" spans="1:12" ht="28.5">
      <c r="A9" s="8">
        <v>5</v>
      </c>
      <c r="B9" s="7" t="s">
        <v>64</v>
      </c>
      <c r="C9" s="8" t="s">
        <v>69</v>
      </c>
      <c r="D9" s="8" t="s">
        <v>116</v>
      </c>
      <c r="E9" s="8" t="s">
        <v>77</v>
      </c>
      <c r="F9" s="7" t="s">
        <v>94</v>
      </c>
      <c r="G9" s="8" t="s">
        <v>91</v>
      </c>
      <c r="H9" s="8" t="s">
        <v>95</v>
      </c>
      <c r="I9" s="8" t="s">
        <v>98</v>
      </c>
      <c r="J9" s="9"/>
      <c r="K9" s="9"/>
    </row>
    <row r="10" spans="1:12" ht="28.5">
      <c r="A10" s="8">
        <v>6</v>
      </c>
      <c r="B10" s="7" t="s">
        <v>64</v>
      </c>
      <c r="C10" s="8" t="s">
        <v>69</v>
      </c>
      <c r="D10" s="8" t="s">
        <v>117</v>
      </c>
      <c r="E10" s="8" t="s">
        <v>77</v>
      </c>
      <c r="F10" s="7" t="s">
        <v>94</v>
      </c>
      <c r="G10" s="8" t="s">
        <v>91</v>
      </c>
      <c r="H10" s="8" t="s">
        <v>95</v>
      </c>
      <c r="I10" s="8" t="s">
        <v>98</v>
      </c>
      <c r="J10" s="9"/>
      <c r="K10" s="9"/>
    </row>
    <row r="11" spans="1:12" ht="28.5">
      <c r="A11" s="8">
        <v>7</v>
      </c>
      <c r="B11" s="8" t="s">
        <v>64</v>
      </c>
      <c r="C11" s="8" t="s">
        <v>69</v>
      </c>
      <c r="D11" s="8" t="s">
        <v>118</v>
      </c>
      <c r="E11" s="8" t="s">
        <v>77</v>
      </c>
      <c r="F11" s="8" t="s">
        <v>94</v>
      </c>
      <c r="G11" s="8" t="s">
        <v>91</v>
      </c>
      <c r="H11" s="8" t="s">
        <v>95</v>
      </c>
      <c r="I11" s="8" t="s">
        <v>98</v>
      </c>
      <c r="J11" s="9"/>
      <c r="K11" s="9"/>
    </row>
    <row r="12" spans="1:12" s="11" customFormat="1" ht="28.5">
      <c r="A12" s="8">
        <v>8</v>
      </c>
      <c r="B12" s="8" t="s">
        <v>64</v>
      </c>
      <c r="C12" s="8" t="s">
        <v>69</v>
      </c>
      <c r="D12" s="8" t="s">
        <v>121</v>
      </c>
      <c r="E12" s="8" t="s">
        <v>77</v>
      </c>
      <c r="F12" s="8" t="s">
        <v>94</v>
      </c>
      <c r="G12" s="8" t="s">
        <v>91</v>
      </c>
      <c r="H12" s="8" t="s">
        <v>95</v>
      </c>
      <c r="I12" s="8" t="s">
        <v>98</v>
      </c>
      <c r="J12" s="6"/>
      <c r="K12" s="6"/>
      <c r="L12" s="6"/>
    </row>
    <row r="13" spans="1:12" s="11" customFormat="1" ht="42.75">
      <c r="A13" s="15">
        <v>9</v>
      </c>
      <c r="B13" s="8" t="s">
        <v>64</v>
      </c>
      <c r="C13" s="8" t="s">
        <v>69</v>
      </c>
      <c r="D13" s="8" t="s">
        <v>120</v>
      </c>
      <c r="E13" s="8" t="s">
        <v>77</v>
      </c>
      <c r="F13" s="8" t="s">
        <v>94</v>
      </c>
      <c r="G13" s="8" t="s">
        <v>91</v>
      </c>
      <c r="H13" s="8" t="s">
        <v>95</v>
      </c>
      <c r="I13" s="8" t="s">
        <v>98</v>
      </c>
      <c r="J13" s="6"/>
      <c r="K13" s="6"/>
      <c r="L13" s="6"/>
    </row>
    <row r="14" spans="1:12" s="11" customFormat="1" ht="28.5">
      <c r="A14" s="15">
        <v>10</v>
      </c>
      <c r="B14" s="8" t="s">
        <v>64</v>
      </c>
      <c r="C14" s="8" t="s">
        <v>69</v>
      </c>
      <c r="D14" s="8" t="s">
        <v>119</v>
      </c>
      <c r="E14" s="8" t="s">
        <v>77</v>
      </c>
      <c r="F14" s="8" t="s">
        <v>94</v>
      </c>
      <c r="G14" s="8" t="s">
        <v>91</v>
      </c>
      <c r="H14" s="8" t="s">
        <v>95</v>
      </c>
      <c r="I14" s="8" t="s">
        <v>98</v>
      </c>
      <c r="J14" s="6"/>
      <c r="K14" s="6"/>
      <c r="L1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8C29-6AC8-4749-9AB6-0F897BD402E5}">
  <dimension ref="A1:S325"/>
  <sheetViews>
    <sheetView topLeftCell="O1" zoomScaleNormal="100" workbookViewId="0">
      <selection activeCell="W19" sqref="W19"/>
    </sheetView>
  </sheetViews>
  <sheetFormatPr defaultRowHeight="14.25"/>
  <cols>
    <col min="1" max="1" width="17.125" customWidth="1"/>
    <col min="2" max="2" width="14.25" bestFit="1" customWidth="1"/>
    <col min="3" max="3" width="14.25" customWidth="1"/>
    <col min="4" max="4" width="5.5" bestFit="1" customWidth="1"/>
    <col min="5" max="5" width="13.75" bestFit="1" customWidth="1"/>
    <col min="6" max="6" width="21.5" bestFit="1" customWidth="1"/>
    <col min="7" max="7" width="13.625" bestFit="1" customWidth="1"/>
    <col min="8" max="8" width="21.5" bestFit="1" customWidth="1"/>
    <col min="9" max="9" width="15.5" bestFit="1" customWidth="1"/>
    <col min="10" max="10" width="21.5" bestFit="1" customWidth="1"/>
    <col min="11" max="11" width="9.375" bestFit="1" customWidth="1"/>
    <col min="12" max="12" width="14.75" bestFit="1" customWidth="1"/>
    <col min="13" max="13" width="19.75" bestFit="1" customWidth="1"/>
    <col min="14" max="14" width="23.875" bestFit="1" customWidth="1"/>
    <col min="15" max="15" width="15.875" bestFit="1" customWidth="1"/>
    <col min="16" max="16" width="16.5" bestFit="1" customWidth="1"/>
    <col min="17" max="17" width="22.25" bestFit="1" customWidth="1"/>
    <col min="18" max="18" width="22.5" bestFit="1" customWidth="1"/>
  </cols>
  <sheetData>
    <row r="1" spans="1:19" s="1" customFormat="1" ht="15">
      <c r="A1" s="1" t="s">
        <v>48</v>
      </c>
      <c r="B1" s="1" t="s">
        <v>1</v>
      </c>
      <c r="C1" s="1" t="s">
        <v>27</v>
      </c>
      <c r="D1" s="1" t="s">
        <v>0</v>
      </c>
      <c r="E1" s="1" t="s">
        <v>2</v>
      </c>
      <c r="F1" s="1" t="s">
        <v>11</v>
      </c>
      <c r="G1" s="1" t="s">
        <v>17</v>
      </c>
      <c r="H1" s="1" t="s">
        <v>10</v>
      </c>
      <c r="I1" s="1" t="s">
        <v>15</v>
      </c>
      <c r="J1" s="1" t="s">
        <v>16</v>
      </c>
      <c r="K1" s="1" t="s">
        <v>4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12</v>
      </c>
      <c r="Q1" s="1" t="s">
        <v>5</v>
      </c>
      <c r="R1" s="1" t="s">
        <v>13</v>
      </c>
      <c r="S1" s="22" t="s">
        <v>130</v>
      </c>
    </row>
    <row r="2" spans="1:19">
      <c r="A2" t="s">
        <v>49</v>
      </c>
      <c r="B2" t="s">
        <v>14</v>
      </c>
      <c r="C2" t="s">
        <v>28</v>
      </c>
      <c r="D2">
        <v>3</v>
      </c>
      <c r="E2" t="s">
        <v>20</v>
      </c>
      <c r="F2">
        <v>20</v>
      </c>
      <c r="G2" t="s">
        <v>19</v>
      </c>
      <c r="H2">
        <v>16</v>
      </c>
      <c r="I2" t="s">
        <v>18</v>
      </c>
      <c r="J2">
        <v>40</v>
      </c>
      <c r="K2" t="s">
        <v>21</v>
      </c>
      <c r="L2">
        <v>100</v>
      </c>
      <c r="M2">
        <v>20</v>
      </c>
      <c r="N2">
        <v>25</v>
      </c>
      <c r="O2">
        <v>500</v>
      </c>
      <c r="P2">
        <v>200</v>
      </c>
      <c r="Q2">
        <v>100</v>
      </c>
      <c r="R2">
        <v>7.1079397201538086</v>
      </c>
      <c r="S2">
        <v>0</v>
      </c>
    </row>
    <row r="3" spans="1:19">
      <c r="A3" t="s">
        <v>49</v>
      </c>
      <c r="B3" t="s">
        <v>14</v>
      </c>
      <c r="C3" t="s">
        <v>28</v>
      </c>
      <c r="D3">
        <v>3</v>
      </c>
      <c r="E3" t="s">
        <v>20</v>
      </c>
      <c r="F3">
        <v>20</v>
      </c>
      <c r="G3" t="s">
        <v>19</v>
      </c>
      <c r="H3">
        <v>16</v>
      </c>
      <c r="I3" t="s">
        <v>18</v>
      </c>
      <c r="J3">
        <v>40</v>
      </c>
      <c r="K3" t="s">
        <v>21</v>
      </c>
      <c r="L3">
        <v>100</v>
      </c>
      <c r="M3">
        <v>20</v>
      </c>
      <c r="N3">
        <v>25</v>
      </c>
      <c r="O3">
        <v>500</v>
      </c>
      <c r="P3">
        <v>200</v>
      </c>
      <c r="Q3">
        <v>100</v>
      </c>
      <c r="R3">
        <v>2.2224209308624268</v>
      </c>
      <c r="S3">
        <v>0</v>
      </c>
    </row>
    <row r="4" spans="1:19">
      <c r="A4" t="s">
        <v>49</v>
      </c>
      <c r="B4" t="s">
        <v>14</v>
      </c>
      <c r="C4" t="s">
        <v>28</v>
      </c>
      <c r="D4">
        <v>3</v>
      </c>
      <c r="E4" t="s">
        <v>20</v>
      </c>
      <c r="F4">
        <v>20</v>
      </c>
      <c r="G4" t="s">
        <v>19</v>
      </c>
      <c r="H4">
        <v>16</v>
      </c>
      <c r="I4" t="s">
        <v>18</v>
      </c>
      <c r="J4">
        <v>40</v>
      </c>
      <c r="K4" t="s">
        <v>21</v>
      </c>
      <c r="L4">
        <v>100</v>
      </c>
      <c r="M4">
        <v>20</v>
      </c>
      <c r="N4">
        <v>25</v>
      </c>
      <c r="O4">
        <v>500</v>
      </c>
      <c r="P4">
        <v>200</v>
      </c>
      <c r="Q4">
        <v>100</v>
      </c>
      <c r="R4">
        <v>3.8996126651763916</v>
      </c>
      <c r="S4">
        <v>0</v>
      </c>
    </row>
    <row r="5" spans="1:19">
      <c r="A5" t="s">
        <v>49</v>
      </c>
      <c r="B5" t="s">
        <v>14</v>
      </c>
      <c r="C5" t="s">
        <v>28</v>
      </c>
      <c r="D5">
        <v>3</v>
      </c>
      <c r="E5" t="s">
        <v>20</v>
      </c>
      <c r="F5">
        <v>20</v>
      </c>
      <c r="G5" t="s">
        <v>19</v>
      </c>
      <c r="H5">
        <v>16</v>
      </c>
      <c r="I5" t="s">
        <v>18</v>
      </c>
      <c r="J5">
        <v>40</v>
      </c>
      <c r="K5" t="s">
        <v>21</v>
      </c>
      <c r="L5">
        <v>100</v>
      </c>
      <c r="M5">
        <v>20</v>
      </c>
      <c r="N5">
        <v>25</v>
      </c>
      <c r="O5">
        <v>500</v>
      </c>
      <c r="P5">
        <v>200</v>
      </c>
      <c r="Q5">
        <v>110</v>
      </c>
      <c r="R5">
        <v>8.6601543426513672</v>
      </c>
      <c r="S5">
        <v>1</v>
      </c>
    </row>
    <row r="6" spans="1:19">
      <c r="A6" t="s">
        <v>49</v>
      </c>
      <c r="B6" t="s">
        <v>14</v>
      </c>
      <c r="C6" t="s">
        <v>28</v>
      </c>
      <c r="D6">
        <v>3</v>
      </c>
      <c r="E6" t="s">
        <v>20</v>
      </c>
      <c r="F6">
        <v>20</v>
      </c>
      <c r="G6" t="s">
        <v>19</v>
      </c>
      <c r="H6">
        <v>16</v>
      </c>
      <c r="I6" t="s">
        <v>18</v>
      </c>
      <c r="J6">
        <v>40</v>
      </c>
      <c r="K6" t="s">
        <v>21</v>
      </c>
      <c r="L6">
        <v>100</v>
      </c>
      <c r="M6">
        <v>20</v>
      </c>
      <c r="N6">
        <v>25</v>
      </c>
      <c r="O6">
        <v>500</v>
      </c>
      <c r="P6">
        <v>200</v>
      </c>
      <c r="Q6">
        <v>110</v>
      </c>
      <c r="R6">
        <v>7.98992919921875</v>
      </c>
      <c r="S6">
        <v>0</v>
      </c>
    </row>
    <row r="7" spans="1:19">
      <c r="A7" t="s">
        <v>49</v>
      </c>
      <c r="B7" t="s">
        <v>14</v>
      </c>
      <c r="C7" t="s">
        <v>28</v>
      </c>
      <c r="D7">
        <v>3</v>
      </c>
      <c r="E7" t="s">
        <v>20</v>
      </c>
      <c r="F7">
        <v>20</v>
      </c>
      <c r="G7" t="s">
        <v>19</v>
      </c>
      <c r="H7">
        <v>16</v>
      </c>
      <c r="I7" t="s">
        <v>18</v>
      </c>
      <c r="J7">
        <v>40</v>
      </c>
      <c r="K7" t="s">
        <v>21</v>
      </c>
      <c r="L7">
        <v>100</v>
      </c>
      <c r="M7">
        <v>20</v>
      </c>
      <c r="N7">
        <v>25</v>
      </c>
      <c r="O7">
        <v>500</v>
      </c>
      <c r="P7">
        <v>200</v>
      </c>
      <c r="Q7">
        <v>110</v>
      </c>
      <c r="R7">
        <v>11.026665687561035</v>
      </c>
      <c r="S7">
        <v>0</v>
      </c>
    </row>
    <row r="8" spans="1:19">
      <c r="A8" t="s">
        <v>49</v>
      </c>
      <c r="B8" t="s">
        <v>14</v>
      </c>
      <c r="C8" t="s">
        <v>28</v>
      </c>
      <c r="D8">
        <v>3</v>
      </c>
      <c r="E8" t="s">
        <v>20</v>
      </c>
      <c r="F8">
        <v>20</v>
      </c>
      <c r="G8" t="s">
        <v>19</v>
      </c>
      <c r="H8">
        <v>16</v>
      </c>
      <c r="I8" t="s">
        <v>18</v>
      </c>
      <c r="J8">
        <v>40</v>
      </c>
      <c r="K8" t="s">
        <v>21</v>
      </c>
      <c r="L8">
        <v>100</v>
      </c>
      <c r="M8">
        <v>20</v>
      </c>
      <c r="N8">
        <v>25</v>
      </c>
      <c r="O8">
        <v>500</v>
      </c>
      <c r="P8">
        <v>200</v>
      </c>
      <c r="Q8">
        <v>120</v>
      </c>
      <c r="R8">
        <v>10.77735710144043</v>
      </c>
      <c r="S8">
        <v>0</v>
      </c>
    </row>
    <row r="9" spans="1:19">
      <c r="A9" t="s">
        <v>49</v>
      </c>
      <c r="B9" t="s">
        <v>14</v>
      </c>
      <c r="C9" t="s">
        <v>28</v>
      </c>
      <c r="D9">
        <v>3</v>
      </c>
      <c r="E9" t="s">
        <v>20</v>
      </c>
      <c r="F9">
        <v>20</v>
      </c>
      <c r="G9" t="s">
        <v>19</v>
      </c>
      <c r="H9">
        <v>16</v>
      </c>
      <c r="I9" t="s">
        <v>18</v>
      </c>
      <c r="J9">
        <v>40</v>
      </c>
      <c r="K9" t="s">
        <v>21</v>
      </c>
      <c r="L9">
        <v>100</v>
      </c>
      <c r="M9">
        <v>20</v>
      </c>
      <c r="N9">
        <v>25</v>
      </c>
      <c r="O9">
        <v>500</v>
      </c>
      <c r="P9">
        <v>200</v>
      </c>
      <c r="Q9">
        <v>120</v>
      </c>
      <c r="R9">
        <v>9.1216840744018555</v>
      </c>
      <c r="S9">
        <v>1</v>
      </c>
    </row>
    <row r="10" spans="1:19">
      <c r="A10" t="s">
        <v>49</v>
      </c>
      <c r="B10" t="s">
        <v>14</v>
      </c>
      <c r="C10" t="s">
        <v>28</v>
      </c>
      <c r="D10">
        <v>3</v>
      </c>
      <c r="E10" t="s">
        <v>20</v>
      </c>
      <c r="F10">
        <v>20</v>
      </c>
      <c r="G10" t="s">
        <v>19</v>
      </c>
      <c r="H10">
        <v>16</v>
      </c>
      <c r="I10" t="s">
        <v>18</v>
      </c>
      <c r="J10">
        <v>40</v>
      </c>
      <c r="K10" t="s">
        <v>21</v>
      </c>
      <c r="L10">
        <v>100</v>
      </c>
      <c r="M10">
        <v>20</v>
      </c>
      <c r="N10">
        <v>25</v>
      </c>
      <c r="O10">
        <v>500</v>
      </c>
      <c r="P10">
        <v>200</v>
      </c>
      <c r="Q10">
        <v>120</v>
      </c>
      <c r="R10">
        <v>8.8586311340332031</v>
      </c>
      <c r="S10">
        <v>0</v>
      </c>
    </row>
    <row r="11" spans="1:19">
      <c r="A11" t="s">
        <v>49</v>
      </c>
      <c r="B11" t="s">
        <v>14</v>
      </c>
      <c r="C11" t="s">
        <v>28</v>
      </c>
      <c r="D11">
        <v>3</v>
      </c>
      <c r="E11" t="s">
        <v>20</v>
      </c>
      <c r="F11">
        <v>20</v>
      </c>
      <c r="G11" t="s">
        <v>19</v>
      </c>
      <c r="H11">
        <v>16</v>
      </c>
      <c r="I11" t="s">
        <v>18</v>
      </c>
      <c r="J11">
        <v>40</v>
      </c>
      <c r="K11" t="s">
        <v>21</v>
      </c>
      <c r="L11">
        <v>100</v>
      </c>
      <c r="M11">
        <v>20</v>
      </c>
      <c r="N11">
        <v>25</v>
      </c>
      <c r="O11">
        <v>500</v>
      </c>
      <c r="P11">
        <v>200</v>
      </c>
      <c r="Q11">
        <v>130</v>
      </c>
      <c r="R11">
        <v>9.5267162322998047</v>
      </c>
      <c r="S11">
        <v>0</v>
      </c>
    </row>
    <row r="12" spans="1:19">
      <c r="A12" t="s">
        <v>49</v>
      </c>
      <c r="B12" t="s">
        <v>14</v>
      </c>
      <c r="C12" t="s">
        <v>28</v>
      </c>
      <c r="D12">
        <v>3</v>
      </c>
      <c r="E12" t="s">
        <v>20</v>
      </c>
      <c r="F12">
        <v>20</v>
      </c>
      <c r="G12" t="s">
        <v>19</v>
      </c>
      <c r="H12">
        <v>16</v>
      </c>
      <c r="I12" t="s">
        <v>18</v>
      </c>
      <c r="J12">
        <v>40</v>
      </c>
      <c r="K12" t="s">
        <v>21</v>
      </c>
      <c r="L12">
        <v>100</v>
      </c>
      <c r="M12">
        <v>20</v>
      </c>
      <c r="N12">
        <v>25</v>
      </c>
      <c r="O12">
        <v>500</v>
      </c>
      <c r="P12">
        <v>200</v>
      </c>
      <c r="Q12">
        <v>130</v>
      </c>
      <c r="R12">
        <v>11.152593612670898</v>
      </c>
      <c r="S12">
        <v>0</v>
      </c>
    </row>
    <row r="13" spans="1:19">
      <c r="A13" t="s">
        <v>49</v>
      </c>
      <c r="B13" t="s">
        <v>14</v>
      </c>
      <c r="C13" t="s">
        <v>28</v>
      </c>
      <c r="D13">
        <v>3</v>
      </c>
      <c r="E13" t="s">
        <v>20</v>
      </c>
      <c r="F13">
        <v>20</v>
      </c>
      <c r="G13" t="s">
        <v>19</v>
      </c>
      <c r="H13">
        <v>16</v>
      </c>
      <c r="I13" t="s">
        <v>18</v>
      </c>
      <c r="J13">
        <v>40</v>
      </c>
      <c r="K13" t="s">
        <v>21</v>
      </c>
      <c r="L13">
        <v>100</v>
      </c>
      <c r="M13">
        <v>20</v>
      </c>
      <c r="N13">
        <v>25</v>
      </c>
      <c r="O13">
        <v>500</v>
      </c>
      <c r="P13">
        <v>200</v>
      </c>
      <c r="Q13">
        <v>130</v>
      </c>
      <c r="R13">
        <v>8.9457120895385742</v>
      </c>
      <c r="S13">
        <v>1</v>
      </c>
    </row>
    <row r="14" spans="1:19">
      <c r="A14" t="s">
        <v>49</v>
      </c>
      <c r="B14" t="s">
        <v>14</v>
      </c>
      <c r="C14" t="s">
        <v>28</v>
      </c>
      <c r="D14">
        <v>3</v>
      </c>
      <c r="E14" t="s">
        <v>20</v>
      </c>
      <c r="F14">
        <v>20</v>
      </c>
      <c r="G14" t="s">
        <v>19</v>
      </c>
      <c r="H14">
        <v>16</v>
      </c>
      <c r="I14" t="s">
        <v>18</v>
      </c>
      <c r="J14">
        <v>40</v>
      </c>
      <c r="K14" t="s">
        <v>21</v>
      </c>
      <c r="L14">
        <v>100</v>
      </c>
      <c r="M14">
        <v>20</v>
      </c>
      <c r="N14">
        <v>25</v>
      </c>
      <c r="O14">
        <v>500</v>
      </c>
      <c r="P14">
        <v>200</v>
      </c>
      <c r="Q14">
        <v>140</v>
      </c>
      <c r="R14">
        <v>9.6833610534667969</v>
      </c>
      <c r="S14">
        <v>0</v>
      </c>
    </row>
    <row r="15" spans="1:19">
      <c r="A15" t="s">
        <v>49</v>
      </c>
      <c r="B15" t="s">
        <v>14</v>
      </c>
      <c r="C15" t="s">
        <v>28</v>
      </c>
      <c r="D15">
        <v>3</v>
      </c>
      <c r="E15" t="s">
        <v>20</v>
      </c>
      <c r="F15">
        <v>20</v>
      </c>
      <c r="G15" t="s">
        <v>19</v>
      </c>
      <c r="H15">
        <v>16</v>
      </c>
      <c r="I15" t="s">
        <v>18</v>
      </c>
      <c r="J15">
        <v>40</v>
      </c>
      <c r="K15" t="s">
        <v>21</v>
      </c>
      <c r="L15">
        <v>100</v>
      </c>
      <c r="M15">
        <v>20</v>
      </c>
      <c r="N15">
        <v>25</v>
      </c>
      <c r="O15">
        <v>500</v>
      </c>
      <c r="P15">
        <v>200</v>
      </c>
      <c r="Q15">
        <v>140</v>
      </c>
      <c r="R15">
        <v>9.0160083770751953</v>
      </c>
      <c r="S15">
        <v>0</v>
      </c>
    </row>
    <row r="16" spans="1:19">
      <c r="A16" t="s">
        <v>49</v>
      </c>
      <c r="B16" t="s">
        <v>14</v>
      </c>
      <c r="C16" t="s">
        <v>28</v>
      </c>
      <c r="D16">
        <v>3</v>
      </c>
      <c r="E16" t="s">
        <v>20</v>
      </c>
      <c r="F16">
        <v>20</v>
      </c>
      <c r="G16" t="s">
        <v>19</v>
      </c>
      <c r="H16">
        <v>16</v>
      </c>
      <c r="I16" t="s">
        <v>18</v>
      </c>
      <c r="J16">
        <v>40</v>
      </c>
      <c r="K16" t="s">
        <v>21</v>
      </c>
      <c r="L16">
        <v>100</v>
      </c>
      <c r="M16">
        <v>20</v>
      </c>
      <c r="N16">
        <v>25</v>
      </c>
      <c r="O16">
        <v>500</v>
      </c>
      <c r="P16">
        <v>200</v>
      </c>
      <c r="Q16">
        <v>140</v>
      </c>
      <c r="R16">
        <v>11.638176918029785</v>
      </c>
      <c r="S16">
        <v>0</v>
      </c>
    </row>
    <row r="17" spans="1:19">
      <c r="A17" t="s">
        <v>49</v>
      </c>
      <c r="B17" t="s">
        <v>14</v>
      </c>
      <c r="C17" t="s">
        <v>28</v>
      </c>
      <c r="D17">
        <v>3</v>
      </c>
      <c r="E17" t="s">
        <v>20</v>
      </c>
      <c r="F17">
        <v>20</v>
      </c>
      <c r="G17" t="s">
        <v>19</v>
      </c>
      <c r="H17">
        <v>16</v>
      </c>
      <c r="I17" t="s">
        <v>18</v>
      </c>
      <c r="J17">
        <v>40</v>
      </c>
      <c r="K17" t="s">
        <v>21</v>
      </c>
      <c r="L17">
        <v>100</v>
      </c>
      <c r="M17">
        <v>20</v>
      </c>
      <c r="N17">
        <v>25</v>
      </c>
      <c r="O17">
        <v>500</v>
      </c>
      <c r="P17">
        <v>200</v>
      </c>
      <c r="Q17">
        <v>150</v>
      </c>
      <c r="R17">
        <v>10.235196113586426</v>
      </c>
      <c r="S17">
        <v>1</v>
      </c>
    </row>
    <row r="18" spans="1:19">
      <c r="A18" t="s">
        <v>49</v>
      </c>
      <c r="B18" t="s">
        <v>14</v>
      </c>
      <c r="C18" t="s">
        <v>28</v>
      </c>
      <c r="D18">
        <v>3</v>
      </c>
      <c r="E18" t="s">
        <v>20</v>
      </c>
      <c r="F18">
        <v>20</v>
      </c>
      <c r="G18" t="s">
        <v>19</v>
      </c>
      <c r="H18">
        <v>16</v>
      </c>
      <c r="I18" t="s">
        <v>18</v>
      </c>
      <c r="J18">
        <v>40</v>
      </c>
      <c r="K18" t="s">
        <v>21</v>
      </c>
      <c r="L18">
        <v>100</v>
      </c>
      <c r="M18">
        <v>20</v>
      </c>
      <c r="N18">
        <v>25</v>
      </c>
      <c r="O18">
        <v>500</v>
      </c>
      <c r="P18">
        <v>200</v>
      </c>
      <c r="Q18">
        <v>150</v>
      </c>
      <c r="R18">
        <v>10.486305236816406</v>
      </c>
      <c r="S18">
        <v>0</v>
      </c>
    </row>
    <row r="19" spans="1:19">
      <c r="A19" t="s">
        <v>49</v>
      </c>
      <c r="B19" t="s">
        <v>14</v>
      </c>
      <c r="C19" t="s">
        <v>28</v>
      </c>
      <c r="D19">
        <v>3</v>
      </c>
      <c r="E19" t="s">
        <v>20</v>
      </c>
      <c r="F19">
        <v>20</v>
      </c>
      <c r="G19" t="s">
        <v>19</v>
      </c>
      <c r="H19">
        <v>16</v>
      </c>
      <c r="I19" t="s">
        <v>18</v>
      </c>
      <c r="J19">
        <v>40</v>
      </c>
      <c r="K19" t="s">
        <v>21</v>
      </c>
      <c r="L19">
        <v>100</v>
      </c>
      <c r="M19">
        <v>20</v>
      </c>
      <c r="N19">
        <v>25</v>
      </c>
      <c r="O19">
        <v>500</v>
      </c>
      <c r="P19">
        <v>200</v>
      </c>
      <c r="Q19">
        <v>150</v>
      </c>
      <c r="R19">
        <v>12.034977912902832</v>
      </c>
      <c r="S19">
        <v>0</v>
      </c>
    </row>
    <row r="20" spans="1:19">
      <c r="A20" t="s">
        <v>49</v>
      </c>
      <c r="B20" t="s">
        <v>14</v>
      </c>
      <c r="C20" t="s">
        <v>28</v>
      </c>
      <c r="D20">
        <v>3</v>
      </c>
      <c r="E20" t="s">
        <v>20</v>
      </c>
      <c r="F20">
        <v>20</v>
      </c>
      <c r="G20" t="s">
        <v>19</v>
      </c>
      <c r="H20">
        <v>16</v>
      </c>
      <c r="I20" t="s">
        <v>18</v>
      </c>
      <c r="J20">
        <v>40</v>
      </c>
      <c r="K20" t="s">
        <v>21</v>
      </c>
      <c r="L20">
        <v>100</v>
      </c>
      <c r="M20">
        <v>20</v>
      </c>
      <c r="N20">
        <v>25</v>
      </c>
      <c r="O20">
        <v>500</v>
      </c>
      <c r="P20">
        <v>500</v>
      </c>
      <c r="Q20">
        <v>100</v>
      </c>
      <c r="R20">
        <v>8.4700164794921875</v>
      </c>
      <c r="S20">
        <v>0</v>
      </c>
    </row>
    <row r="21" spans="1:19">
      <c r="A21" t="s">
        <v>49</v>
      </c>
      <c r="B21" t="s">
        <v>14</v>
      </c>
      <c r="C21" t="s">
        <v>28</v>
      </c>
      <c r="D21">
        <v>3</v>
      </c>
      <c r="E21" t="s">
        <v>20</v>
      </c>
      <c r="F21">
        <v>20</v>
      </c>
      <c r="G21" t="s">
        <v>19</v>
      </c>
      <c r="H21">
        <v>16</v>
      </c>
      <c r="I21" t="s">
        <v>18</v>
      </c>
      <c r="J21">
        <v>40</v>
      </c>
      <c r="K21" t="s">
        <v>21</v>
      </c>
      <c r="L21">
        <v>100</v>
      </c>
      <c r="M21">
        <v>20</v>
      </c>
      <c r="N21">
        <v>25</v>
      </c>
      <c r="O21">
        <v>500</v>
      </c>
      <c r="P21">
        <v>500</v>
      </c>
      <c r="Q21">
        <v>100</v>
      </c>
      <c r="R21">
        <v>7.3439731597900391</v>
      </c>
      <c r="S21">
        <v>1</v>
      </c>
    </row>
    <row r="22" spans="1:19">
      <c r="A22" t="s">
        <v>49</v>
      </c>
      <c r="B22" t="s">
        <v>14</v>
      </c>
      <c r="C22" t="s">
        <v>28</v>
      </c>
      <c r="D22">
        <v>3</v>
      </c>
      <c r="E22" t="s">
        <v>20</v>
      </c>
      <c r="F22">
        <v>20</v>
      </c>
      <c r="G22" t="s">
        <v>19</v>
      </c>
      <c r="H22">
        <v>16</v>
      </c>
      <c r="I22" t="s">
        <v>18</v>
      </c>
      <c r="J22">
        <v>40</v>
      </c>
      <c r="K22" t="s">
        <v>21</v>
      </c>
      <c r="L22">
        <v>100</v>
      </c>
      <c r="M22">
        <v>20</v>
      </c>
      <c r="N22">
        <v>25</v>
      </c>
      <c r="O22">
        <v>500</v>
      </c>
      <c r="P22">
        <v>500</v>
      </c>
      <c r="Q22">
        <v>100</v>
      </c>
      <c r="R22">
        <v>7.5308952331542969</v>
      </c>
      <c r="S22">
        <v>0</v>
      </c>
    </row>
    <row r="23" spans="1:19">
      <c r="A23" t="s">
        <v>49</v>
      </c>
      <c r="B23" t="s">
        <v>14</v>
      </c>
      <c r="C23" t="s">
        <v>28</v>
      </c>
      <c r="D23">
        <v>3</v>
      </c>
      <c r="E23" t="s">
        <v>20</v>
      </c>
      <c r="F23">
        <v>20</v>
      </c>
      <c r="G23" t="s">
        <v>19</v>
      </c>
      <c r="H23">
        <v>16</v>
      </c>
      <c r="I23" t="s">
        <v>18</v>
      </c>
      <c r="J23">
        <v>40</v>
      </c>
      <c r="K23" t="s">
        <v>21</v>
      </c>
      <c r="L23">
        <v>100</v>
      </c>
      <c r="M23">
        <v>20</v>
      </c>
      <c r="N23">
        <v>25</v>
      </c>
      <c r="O23">
        <v>500</v>
      </c>
      <c r="P23">
        <v>500</v>
      </c>
      <c r="Q23">
        <v>110</v>
      </c>
      <c r="R23">
        <v>8.1466512680053711</v>
      </c>
      <c r="S23">
        <v>0</v>
      </c>
    </row>
    <row r="24" spans="1:19">
      <c r="A24" t="s">
        <v>49</v>
      </c>
      <c r="B24" t="s">
        <v>14</v>
      </c>
      <c r="C24" t="s">
        <v>28</v>
      </c>
      <c r="D24">
        <v>3</v>
      </c>
      <c r="E24" t="s">
        <v>20</v>
      </c>
      <c r="F24">
        <v>20</v>
      </c>
      <c r="G24" t="s">
        <v>19</v>
      </c>
      <c r="H24">
        <v>16</v>
      </c>
      <c r="I24" t="s">
        <v>18</v>
      </c>
      <c r="J24">
        <v>40</v>
      </c>
      <c r="K24" t="s">
        <v>21</v>
      </c>
      <c r="L24">
        <v>100</v>
      </c>
      <c r="M24">
        <v>20</v>
      </c>
      <c r="N24">
        <v>25</v>
      </c>
      <c r="O24">
        <v>500</v>
      </c>
      <c r="P24">
        <v>500</v>
      </c>
      <c r="Q24">
        <v>110</v>
      </c>
      <c r="R24">
        <v>9.9984865188598633</v>
      </c>
      <c r="S24">
        <v>0</v>
      </c>
    </row>
    <row r="25" spans="1:19">
      <c r="A25" t="s">
        <v>49</v>
      </c>
      <c r="B25" t="s">
        <v>14</v>
      </c>
      <c r="C25" t="s">
        <v>28</v>
      </c>
      <c r="D25">
        <v>3</v>
      </c>
      <c r="E25" t="s">
        <v>20</v>
      </c>
      <c r="F25">
        <v>20</v>
      </c>
      <c r="G25" t="s">
        <v>19</v>
      </c>
      <c r="H25">
        <v>16</v>
      </c>
      <c r="I25" t="s">
        <v>18</v>
      </c>
      <c r="J25">
        <v>40</v>
      </c>
      <c r="K25" t="s">
        <v>21</v>
      </c>
      <c r="L25">
        <v>100</v>
      </c>
      <c r="M25">
        <v>20</v>
      </c>
      <c r="N25">
        <v>25</v>
      </c>
      <c r="O25">
        <v>500</v>
      </c>
      <c r="P25">
        <v>500</v>
      </c>
      <c r="Q25">
        <v>110</v>
      </c>
      <c r="R25">
        <v>7.4309840202331543</v>
      </c>
      <c r="S25">
        <v>1</v>
      </c>
    </row>
    <row r="26" spans="1:19">
      <c r="A26" t="s">
        <v>49</v>
      </c>
      <c r="B26" t="s">
        <v>14</v>
      </c>
      <c r="C26" t="s">
        <v>28</v>
      </c>
      <c r="D26">
        <v>3</v>
      </c>
      <c r="E26" t="s">
        <v>20</v>
      </c>
      <c r="F26">
        <v>20</v>
      </c>
      <c r="G26" t="s">
        <v>19</v>
      </c>
      <c r="H26">
        <v>16</v>
      </c>
      <c r="I26" t="s">
        <v>18</v>
      </c>
      <c r="J26">
        <v>40</v>
      </c>
      <c r="K26" t="s">
        <v>21</v>
      </c>
      <c r="L26">
        <v>100</v>
      </c>
      <c r="M26">
        <v>20</v>
      </c>
      <c r="N26">
        <v>25</v>
      </c>
      <c r="O26">
        <v>500</v>
      </c>
      <c r="P26">
        <v>500</v>
      </c>
      <c r="Q26">
        <v>120</v>
      </c>
      <c r="R26">
        <v>8.8427343368530273</v>
      </c>
      <c r="S26">
        <v>0</v>
      </c>
    </row>
    <row r="27" spans="1:19">
      <c r="A27" t="s">
        <v>49</v>
      </c>
      <c r="B27" t="s">
        <v>14</v>
      </c>
      <c r="C27" t="s">
        <v>28</v>
      </c>
      <c r="D27">
        <v>3</v>
      </c>
      <c r="E27" t="s">
        <v>20</v>
      </c>
      <c r="F27">
        <v>20</v>
      </c>
      <c r="G27" t="s">
        <v>19</v>
      </c>
      <c r="H27">
        <v>16</v>
      </c>
      <c r="I27" t="s">
        <v>18</v>
      </c>
      <c r="J27">
        <v>40</v>
      </c>
      <c r="K27" t="s">
        <v>21</v>
      </c>
      <c r="L27">
        <v>100</v>
      </c>
      <c r="M27">
        <v>20</v>
      </c>
      <c r="N27">
        <v>25</v>
      </c>
      <c r="O27">
        <v>500</v>
      </c>
      <c r="P27">
        <v>500</v>
      </c>
      <c r="Q27">
        <v>120</v>
      </c>
      <c r="R27">
        <v>10.44829273223877</v>
      </c>
      <c r="S27">
        <v>0</v>
      </c>
    </row>
    <row r="28" spans="1:19">
      <c r="A28" t="s">
        <v>49</v>
      </c>
      <c r="B28" t="s">
        <v>14</v>
      </c>
      <c r="C28" t="s">
        <v>28</v>
      </c>
      <c r="D28">
        <v>3</v>
      </c>
      <c r="E28" t="s">
        <v>20</v>
      </c>
      <c r="F28">
        <v>20</v>
      </c>
      <c r="G28" t="s">
        <v>19</v>
      </c>
      <c r="H28">
        <v>16</v>
      </c>
      <c r="I28" t="s">
        <v>18</v>
      </c>
      <c r="J28">
        <v>40</v>
      </c>
      <c r="K28" t="s">
        <v>21</v>
      </c>
      <c r="L28">
        <v>100</v>
      </c>
      <c r="M28">
        <v>20</v>
      </c>
      <c r="N28">
        <v>25</v>
      </c>
      <c r="O28">
        <v>500</v>
      </c>
      <c r="P28">
        <v>500</v>
      </c>
      <c r="Q28">
        <v>120</v>
      </c>
      <c r="R28">
        <v>8.4841222763061523</v>
      </c>
      <c r="S28">
        <v>0</v>
      </c>
    </row>
    <row r="29" spans="1:19">
      <c r="A29" t="s">
        <v>49</v>
      </c>
      <c r="B29" t="s">
        <v>14</v>
      </c>
      <c r="C29" t="s">
        <v>28</v>
      </c>
      <c r="D29">
        <v>3</v>
      </c>
      <c r="E29" t="s">
        <v>20</v>
      </c>
      <c r="F29">
        <v>20</v>
      </c>
      <c r="G29" t="s">
        <v>19</v>
      </c>
      <c r="H29">
        <v>16</v>
      </c>
      <c r="I29" t="s">
        <v>18</v>
      </c>
      <c r="J29">
        <v>40</v>
      </c>
      <c r="K29" t="s">
        <v>21</v>
      </c>
      <c r="L29">
        <v>100</v>
      </c>
      <c r="M29">
        <v>20</v>
      </c>
      <c r="N29">
        <v>25</v>
      </c>
      <c r="O29">
        <v>500</v>
      </c>
      <c r="P29">
        <v>500</v>
      </c>
      <c r="Q29">
        <v>130</v>
      </c>
      <c r="R29">
        <v>9.4545860290527344</v>
      </c>
      <c r="S29">
        <v>1</v>
      </c>
    </row>
    <row r="30" spans="1:19">
      <c r="A30" t="s">
        <v>49</v>
      </c>
      <c r="B30" t="s">
        <v>14</v>
      </c>
      <c r="C30" t="s">
        <v>28</v>
      </c>
      <c r="D30">
        <v>3</v>
      </c>
      <c r="E30" t="s">
        <v>20</v>
      </c>
      <c r="F30">
        <v>20</v>
      </c>
      <c r="G30" t="s">
        <v>19</v>
      </c>
      <c r="H30">
        <v>16</v>
      </c>
      <c r="I30" t="s">
        <v>18</v>
      </c>
      <c r="J30">
        <v>40</v>
      </c>
      <c r="K30" t="s">
        <v>21</v>
      </c>
      <c r="L30">
        <v>100</v>
      </c>
      <c r="M30">
        <v>20</v>
      </c>
      <c r="N30">
        <v>25</v>
      </c>
      <c r="O30">
        <v>500</v>
      </c>
      <c r="P30">
        <v>500</v>
      </c>
      <c r="Q30">
        <v>130</v>
      </c>
      <c r="R30">
        <v>9.4392108917236328</v>
      </c>
      <c r="S30">
        <v>0</v>
      </c>
    </row>
    <row r="31" spans="1:19">
      <c r="A31" t="s">
        <v>49</v>
      </c>
      <c r="B31" t="s">
        <v>14</v>
      </c>
      <c r="C31" t="s">
        <v>28</v>
      </c>
      <c r="D31">
        <v>3</v>
      </c>
      <c r="E31" t="s">
        <v>20</v>
      </c>
      <c r="F31">
        <v>20</v>
      </c>
      <c r="G31" t="s">
        <v>19</v>
      </c>
      <c r="H31">
        <v>16</v>
      </c>
      <c r="I31" t="s">
        <v>18</v>
      </c>
      <c r="J31">
        <v>40</v>
      </c>
      <c r="K31" t="s">
        <v>21</v>
      </c>
      <c r="L31">
        <v>100</v>
      </c>
      <c r="M31">
        <v>20</v>
      </c>
      <c r="N31">
        <v>25</v>
      </c>
      <c r="O31">
        <v>500</v>
      </c>
      <c r="P31">
        <v>500</v>
      </c>
      <c r="Q31">
        <v>130</v>
      </c>
      <c r="R31">
        <v>10.592822074890137</v>
      </c>
      <c r="S31">
        <v>0</v>
      </c>
    </row>
    <row r="32" spans="1:19">
      <c r="A32" t="s">
        <v>49</v>
      </c>
      <c r="B32" t="s">
        <v>14</v>
      </c>
      <c r="C32" t="s">
        <v>28</v>
      </c>
      <c r="D32">
        <v>3</v>
      </c>
      <c r="E32" t="s">
        <v>20</v>
      </c>
      <c r="F32">
        <v>20</v>
      </c>
      <c r="G32" t="s">
        <v>19</v>
      </c>
      <c r="H32">
        <v>16</v>
      </c>
      <c r="I32" t="s">
        <v>18</v>
      </c>
      <c r="J32">
        <v>40</v>
      </c>
      <c r="K32" t="s">
        <v>21</v>
      </c>
      <c r="L32">
        <v>100</v>
      </c>
      <c r="M32">
        <v>20</v>
      </c>
      <c r="N32">
        <v>25</v>
      </c>
      <c r="O32">
        <v>500</v>
      </c>
      <c r="P32">
        <v>500</v>
      </c>
      <c r="Q32">
        <v>140</v>
      </c>
      <c r="R32">
        <v>10.898558616638184</v>
      </c>
      <c r="S32">
        <v>0</v>
      </c>
    </row>
    <row r="33" spans="1:19">
      <c r="A33" t="s">
        <v>49</v>
      </c>
      <c r="B33" t="s">
        <v>14</v>
      </c>
      <c r="C33" t="s">
        <v>28</v>
      </c>
      <c r="D33">
        <v>3</v>
      </c>
      <c r="E33" t="s">
        <v>20</v>
      </c>
      <c r="F33">
        <v>20</v>
      </c>
      <c r="G33" t="s">
        <v>19</v>
      </c>
      <c r="H33">
        <v>16</v>
      </c>
      <c r="I33" t="s">
        <v>18</v>
      </c>
      <c r="J33">
        <v>40</v>
      </c>
      <c r="K33" t="s">
        <v>21</v>
      </c>
      <c r="L33">
        <v>100</v>
      </c>
      <c r="M33">
        <v>20</v>
      </c>
      <c r="N33">
        <v>25</v>
      </c>
      <c r="O33">
        <v>500</v>
      </c>
      <c r="P33">
        <v>500</v>
      </c>
      <c r="Q33">
        <v>140</v>
      </c>
      <c r="R33">
        <v>10.625812530517578</v>
      </c>
      <c r="S33">
        <v>1</v>
      </c>
    </row>
    <row r="34" spans="1:19">
      <c r="A34" t="s">
        <v>49</v>
      </c>
      <c r="B34" t="s">
        <v>14</v>
      </c>
      <c r="C34" t="s">
        <v>28</v>
      </c>
      <c r="D34">
        <v>3</v>
      </c>
      <c r="E34" t="s">
        <v>20</v>
      </c>
      <c r="F34">
        <v>20</v>
      </c>
      <c r="G34" t="s">
        <v>19</v>
      </c>
      <c r="H34">
        <v>16</v>
      </c>
      <c r="I34" t="s">
        <v>18</v>
      </c>
      <c r="J34">
        <v>40</v>
      </c>
      <c r="K34" t="s">
        <v>21</v>
      </c>
      <c r="L34">
        <v>100</v>
      </c>
      <c r="M34">
        <v>20</v>
      </c>
      <c r="N34">
        <v>25</v>
      </c>
      <c r="O34">
        <v>500</v>
      </c>
      <c r="P34">
        <v>500</v>
      </c>
      <c r="Q34">
        <v>140</v>
      </c>
      <c r="R34">
        <v>10.310906410217285</v>
      </c>
      <c r="S34">
        <v>0</v>
      </c>
    </row>
    <row r="35" spans="1:19">
      <c r="A35" t="s">
        <v>49</v>
      </c>
      <c r="B35" t="s">
        <v>14</v>
      </c>
      <c r="C35" t="s">
        <v>28</v>
      </c>
      <c r="D35">
        <v>3</v>
      </c>
      <c r="E35" t="s">
        <v>20</v>
      </c>
      <c r="F35">
        <v>20</v>
      </c>
      <c r="G35" t="s">
        <v>19</v>
      </c>
      <c r="H35">
        <v>16</v>
      </c>
      <c r="I35" t="s">
        <v>18</v>
      </c>
      <c r="J35">
        <v>40</v>
      </c>
      <c r="K35" t="s">
        <v>21</v>
      </c>
      <c r="L35">
        <v>100</v>
      </c>
      <c r="M35">
        <v>20</v>
      </c>
      <c r="N35">
        <v>25</v>
      </c>
      <c r="O35">
        <v>500</v>
      </c>
      <c r="P35">
        <v>500</v>
      </c>
      <c r="Q35">
        <v>150</v>
      </c>
      <c r="R35">
        <v>11.372053146362305</v>
      </c>
      <c r="S35">
        <v>0</v>
      </c>
    </row>
    <row r="36" spans="1:19">
      <c r="A36" t="s">
        <v>49</v>
      </c>
      <c r="B36" t="s">
        <v>14</v>
      </c>
      <c r="C36" t="s">
        <v>28</v>
      </c>
      <c r="D36">
        <v>3</v>
      </c>
      <c r="E36" t="s">
        <v>20</v>
      </c>
      <c r="F36">
        <v>20</v>
      </c>
      <c r="G36" t="s">
        <v>19</v>
      </c>
      <c r="H36">
        <v>16</v>
      </c>
      <c r="I36" t="s">
        <v>18</v>
      </c>
      <c r="J36">
        <v>40</v>
      </c>
      <c r="K36" t="s">
        <v>21</v>
      </c>
      <c r="L36">
        <v>100</v>
      </c>
      <c r="M36">
        <v>20</v>
      </c>
      <c r="N36">
        <v>25</v>
      </c>
      <c r="O36">
        <v>500</v>
      </c>
      <c r="P36">
        <v>500</v>
      </c>
      <c r="Q36">
        <v>150</v>
      </c>
      <c r="R36">
        <v>12.746160507202148</v>
      </c>
      <c r="S36">
        <v>0</v>
      </c>
    </row>
    <row r="37" spans="1:19">
      <c r="A37" t="s">
        <v>49</v>
      </c>
      <c r="B37" t="s">
        <v>14</v>
      </c>
      <c r="C37" t="s">
        <v>28</v>
      </c>
      <c r="D37">
        <v>3</v>
      </c>
      <c r="E37" t="s">
        <v>20</v>
      </c>
      <c r="F37">
        <v>20</v>
      </c>
      <c r="G37" t="s">
        <v>19</v>
      </c>
      <c r="H37">
        <v>16</v>
      </c>
      <c r="I37" t="s">
        <v>18</v>
      </c>
      <c r="J37">
        <v>40</v>
      </c>
      <c r="K37" t="s">
        <v>21</v>
      </c>
      <c r="L37">
        <v>100</v>
      </c>
      <c r="M37">
        <v>20</v>
      </c>
      <c r="N37">
        <v>25</v>
      </c>
      <c r="O37">
        <v>500</v>
      </c>
      <c r="P37">
        <v>500</v>
      </c>
      <c r="Q37">
        <v>150</v>
      </c>
      <c r="R37">
        <v>12.451623916625977</v>
      </c>
      <c r="S37">
        <v>1</v>
      </c>
    </row>
    <row r="38" spans="1:19">
      <c r="A38" t="s">
        <v>49</v>
      </c>
      <c r="B38" t="s">
        <v>14</v>
      </c>
      <c r="C38" t="s">
        <v>28</v>
      </c>
      <c r="D38">
        <v>3</v>
      </c>
      <c r="E38" t="s">
        <v>20</v>
      </c>
      <c r="F38">
        <v>20</v>
      </c>
      <c r="G38" t="s">
        <v>19</v>
      </c>
      <c r="H38">
        <v>16</v>
      </c>
      <c r="I38" t="s">
        <v>18</v>
      </c>
      <c r="J38">
        <v>40</v>
      </c>
      <c r="K38" t="s">
        <v>21</v>
      </c>
      <c r="L38">
        <v>100</v>
      </c>
      <c r="M38">
        <v>20</v>
      </c>
      <c r="N38">
        <v>25</v>
      </c>
      <c r="O38">
        <v>500</v>
      </c>
      <c r="P38">
        <v>750</v>
      </c>
      <c r="Q38">
        <v>100</v>
      </c>
      <c r="R38">
        <v>8.7241115570068359</v>
      </c>
      <c r="S38">
        <v>0</v>
      </c>
    </row>
    <row r="39" spans="1:19">
      <c r="A39" t="s">
        <v>49</v>
      </c>
      <c r="B39" t="s">
        <v>14</v>
      </c>
      <c r="C39" t="s">
        <v>28</v>
      </c>
      <c r="D39">
        <v>3</v>
      </c>
      <c r="E39" t="s">
        <v>20</v>
      </c>
      <c r="F39">
        <v>20</v>
      </c>
      <c r="G39" t="s">
        <v>19</v>
      </c>
      <c r="H39">
        <v>16</v>
      </c>
      <c r="I39" t="s">
        <v>18</v>
      </c>
      <c r="J39">
        <v>40</v>
      </c>
      <c r="K39" t="s">
        <v>21</v>
      </c>
      <c r="L39">
        <v>100</v>
      </c>
      <c r="M39">
        <v>20</v>
      </c>
      <c r="N39">
        <v>25</v>
      </c>
      <c r="O39">
        <v>500</v>
      </c>
      <c r="P39">
        <v>750</v>
      </c>
      <c r="Q39">
        <v>100</v>
      </c>
      <c r="R39">
        <v>7.4713273048400879</v>
      </c>
      <c r="S39">
        <v>0</v>
      </c>
    </row>
    <row r="40" spans="1:19">
      <c r="A40" t="s">
        <v>49</v>
      </c>
      <c r="B40" t="s">
        <v>14</v>
      </c>
      <c r="C40" t="s">
        <v>28</v>
      </c>
      <c r="D40">
        <v>3</v>
      </c>
      <c r="E40" t="s">
        <v>20</v>
      </c>
      <c r="F40">
        <v>20</v>
      </c>
      <c r="G40" t="s">
        <v>19</v>
      </c>
      <c r="H40">
        <v>16</v>
      </c>
      <c r="I40" t="s">
        <v>18</v>
      </c>
      <c r="J40">
        <v>40</v>
      </c>
      <c r="K40" t="s">
        <v>21</v>
      </c>
      <c r="L40">
        <v>100</v>
      </c>
      <c r="M40">
        <v>20</v>
      </c>
      <c r="N40">
        <v>25</v>
      </c>
      <c r="O40">
        <v>500</v>
      </c>
      <c r="P40">
        <v>750</v>
      </c>
      <c r="Q40">
        <v>100</v>
      </c>
      <c r="R40">
        <v>7.7650103569030762</v>
      </c>
      <c r="S40">
        <v>0</v>
      </c>
    </row>
    <row r="41" spans="1:19">
      <c r="A41" t="s">
        <v>49</v>
      </c>
      <c r="B41" t="s">
        <v>14</v>
      </c>
      <c r="C41" t="s">
        <v>28</v>
      </c>
      <c r="D41">
        <v>3</v>
      </c>
      <c r="E41" t="s">
        <v>20</v>
      </c>
      <c r="F41">
        <v>20</v>
      </c>
      <c r="G41" t="s">
        <v>19</v>
      </c>
      <c r="H41">
        <v>16</v>
      </c>
      <c r="I41" t="s">
        <v>18</v>
      </c>
      <c r="J41">
        <v>40</v>
      </c>
      <c r="K41" t="s">
        <v>21</v>
      </c>
      <c r="L41">
        <v>100</v>
      </c>
      <c r="M41">
        <v>20</v>
      </c>
      <c r="N41">
        <v>25</v>
      </c>
      <c r="O41">
        <v>500</v>
      </c>
      <c r="P41">
        <v>750</v>
      </c>
      <c r="Q41">
        <v>110</v>
      </c>
      <c r="R41">
        <v>8.8521842956542969</v>
      </c>
      <c r="S41">
        <v>1</v>
      </c>
    </row>
    <row r="42" spans="1:19">
      <c r="A42" t="s">
        <v>49</v>
      </c>
      <c r="B42" t="s">
        <v>14</v>
      </c>
      <c r="C42" t="s">
        <v>28</v>
      </c>
      <c r="D42">
        <v>3</v>
      </c>
      <c r="E42" t="s">
        <v>20</v>
      </c>
      <c r="F42">
        <v>20</v>
      </c>
      <c r="G42" t="s">
        <v>19</v>
      </c>
      <c r="H42">
        <v>16</v>
      </c>
      <c r="I42" t="s">
        <v>18</v>
      </c>
      <c r="J42">
        <v>40</v>
      </c>
      <c r="K42" t="s">
        <v>21</v>
      </c>
      <c r="L42">
        <v>100</v>
      </c>
      <c r="M42">
        <v>20</v>
      </c>
      <c r="N42">
        <v>25</v>
      </c>
      <c r="O42">
        <v>500</v>
      </c>
      <c r="P42">
        <v>750</v>
      </c>
      <c r="Q42">
        <v>110</v>
      </c>
      <c r="R42">
        <v>9.1495370864868164</v>
      </c>
      <c r="S42">
        <v>0</v>
      </c>
    </row>
    <row r="43" spans="1:19">
      <c r="A43" t="s">
        <v>49</v>
      </c>
      <c r="B43" t="s">
        <v>14</v>
      </c>
      <c r="C43" t="s">
        <v>28</v>
      </c>
      <c r="D43">
        <v>3</v>
      </c>
      <c r="E43" t="s">
        <v>20</v>
      </c>
      <c r="F43">
        <v>20</v>
      </c>
      <c r="G43" t="s">
        <v>19</v>
      </c>
      <c r="H43">
        <v>16</v>
      </c>
      <c r="I43" t="s">
        <v>18</v>
      </c>
      <c r="J43">
        <v>40</v>
      </c>
      <c r="K43" t="s">
        <v>21</v>
      </c>
      <c r="L43">
        <v>100</v>
      </c>
      <c r="M43">
        <v>20</v>
      </c>
      <c r="N43">
        <v>25</v>
      </c>
      <c r="O43">
        <v>500</v>
      </c>
      <c r="P43">
        <v>750</v>
      </c>
      <c r="Q43">
        <v>110</v>
      </c>
      <c r="R43">
        <v>9.9020681381225586</v>
      </c>
      <c r="S43">
        <v>0</v>
      </c>
    </row>
    <row r="44" spans="1:19">
      <c r="A44" t="s">
        <v>49</v>
      </c>
      <c r="B44" t="s">
        <v>14</v>
      </c>
      <c r="C44" t="s">
        <v>28</v>
      </c>
      <c r="D44">
        <v>3</v>
      </c>
      <c r="E44" t="s">
        <v>20</v>
      </c>
      <c r="F44">
        <v>20</v>
      </c>
      <c r="G44" t="s">
        <v>19</v>
      </c>
      <c r="H44">
        <v>16</v>
      </c>
      <c r="I44" t="s">
        <v>18</v>
      </c>
      <c r="J44">
        <v>40</v>
      </c>
      <c r="K44" t="s">
        <v>21</v>
      </c>
      <c r="L44">
        <v>100</v>
      </c>
      <c r="M44">
        <v>20</v>
      </c>
      <c r="N44">
        <v>25</v>
      </c>
      <c r="O44">
        <v>500</v>
      </c>
      <c r="P44">
        <v>750</v>
      </c>
      <c r="Q44">
        <v>120</v>
      </c>
      <c r="R44">
        <v>10.407022476196289</v>
      </c>
      <c r="S44">
        <v>0</v>
      </c>
    </row>
    <row r="45" spans="1:19">
      <c r="A45" t="s">
        <v>49</v>
      </c>
      <c r="B45" t="s">
        <v>14</v>
      </c>
      <c r="C45" t="s">
        <v>28</v>
      </c>
      <c r="D45">
        <v>3</v>
      </c>
      <c r="E45" t="s">
        <v>20</v>
      </c>
      <c r="F45">
        <v>20</v>
      </c>
      <c r="G45" t="s">
        <v>19</v>
      </c>
      <c r="H45">
        <v>16</v>
      </c>
      <c r="I45" t="s">
        <v>18</v>
      </c>
      <c r="J45">
        <v>40</v>
      </c>
      <c r="K45" t="s">
        <v>21</v>
      </c>
      <c r="L45">
        <v>100</v>
      </c>
      <c r="M45">
        <v>20</v>
      </c>
      <c r="N45">
        <v>25</v>
      </c>
      <c r="O45">
        <v>500</v>
      </c>
      <c r="P45">
        <v>750</v>
      </c>
      <c r="Q45">
        <v>120</v>
      </c>
      <c r="R45">
        <v>10.695145606994629</v>
      </c>
      <c r="S45">
        <v>1</v>
      </c>
    </row>
    <row r="46" spans="1:19">
      <c r="A46" t="s">
        <v>49</v>
      </c>
      <c r="B46" t="s">
        <v>14</v>
      </c>
      <c r="C46" t="s">
        <v>28</v>
      </c>
      <c r="D46">
        <v>3</v>
      </c>
      <c r="E46" t="s">
        <v>20</v>
      </c>
      <c r="F46">
        <v>20</v>
      </c>
      <c r="G46" t="s">
        <v>19</v>
      </c>
      <c r="H46">
        <v>16</v>
      </c>
      <c r="I46" t="s">
        <v>18</v>
      </c>
      <c r="J46">
        <v>40</v>
      </c>
      <c r="K46" t="s">
        <v>21</v>
      </c>
      <c r="L46">
        <v>100</v>
      </c>
      <c r="M46">
        <v>20</v>
      </c>
      <c r="N46">
        <v>25</v>
      </c>
      <c r="O46">
        <v>500</v>
      </c>
      <c r="P46">
        <v>750</v>
      </c>
      <c r="Q46">
        <v>120</v>
      </c>
      <c r="R46">
        <v>8.2478694915771484</v>
      </c>
      <c r="S46">
        <v>0</v>
      </c>
    </row>
    <row r="47" spans="1:19">
      <c r="A47" t="s">
        <v>49</v>
      </c>
      <c r="B47" t="s">
        <v>14</v>
      </c>
      <c r="C47" t="s">
        <v>28</v>
      </c>
      <c r="D47">
        <v>3</v>
      </c>
      <c r="E47" t="s">
        <v>20</v>
      </c>
      <c r="F47">
        <v>20</v>
      </c>
      <c r="G47" t="s">
        <v>19</v>
      </c>
      <c r="H47">
        <v>16</v>
      </c>
      <c r="I47" t="s">
        <v>18</v>
      </c>
      <c r="J47">
        <v>40</v>
      </c>
      <c r="K47" t="s">
        <v>21</v>
      </c>
      <c r="L47">
        <v>100</v>
      </c>
      <c r="M47">
        <v>20</v>
      </c>
      <c r="N47">
        <v>25</v>
      </c>
      <c r="O47">
        <v>500</v>
      </c>
      <c r="P47">
        <v>750</v>
      </c>
      <c r="Q47">
        <v>130</v>
      </c>
      <c r="R47">
        <v>8.4089803695678711</v>
      </c>
      <c r="S47">
        <v>0</v>
      </c>
    </row>
    <row r="48" spans="1:19">
      <c r="A48" t="s">
        <v>49</v>
      </c>
      <c r="B48" t="s">
        <v>14</v>
      </c>
      <c r="C48" t="s">
        <v>28</v>
      </c>
      <c r="D48">
        <v>3</v>
      </c>
      <c r="E48" t="s">
        <v>20</v>
      </c>
      <c r="F48">
        <v>20</v>
      </c>
      <c r="G48" t="s">
        <v>19</v>
      </c>
      <c r="H48">
        <v>16</v>
      </c>
      <c r="I48" t="s">
        <v>18</v>
      </c>
      <c r="J48">
        <v>40</v>
      </c>
      <c r="K48" t="s">
        <v>21</v>
      </c>
      <c r="L48">
        <v>100</v>
      </c>
      <c r="M48">
        <v>20</v>
      </c>
      <c r="N48">
        <v>25</v>
      </c>
      <c r="O48">
        <v>500</v>
      </c>
      <c r="P48">
        <v>750</v>
      </c>
      <c r="Q48">
        <v>130</v>
      </c>
      <c r="R48">
        <v>10.944879531860352</v>
      </c>
      <c r="S48">
        <v>0</v>
      </c>
    </row>
    <row r="49" spans="1:19">
      <c r="A49" t="s">
        <v>49</v>
      </c>
      <c r="B49" t="s">
        <v>14</v>
      </c>
      <c r="C49" t="s">
        <v>28</v>
      </c>
      <c r="D49">
        <v>3</v>
      </c>
      <c r="E49" t="s">
        <v>20</v>
      </c>
      <c r="F49">
        <v>20</v>
      </c>
      <c r="G49" t="s">
        <v>19</v>
      </c>
      <c r="H49">
        <v>16</v>
      </c>
      <c r="I49" t="s">
        <v>18</v>
      </c>
      <c r="J49">
        <v>40</v>
      </c>
      <c r="K49" t="s">
        <v>21</v>
      </c>
      <c r="L49">
        <v>100</v>
      </c>
      <c r="M49">
        <v>20</v>
      </c>
      <c r="N49">
        <v>25</v>
      </c>
      <c r="O49">
        <v>500</v>
      </c>
      <c r="P49">
        <v>750</v>
      </c>
      <c r="Q49">
        <v>130</v>
      </c>
      <c r="R49">
        <v>10.477282524108887</v>
      </c>
      <c r="S49">
        <v>1</v>
      </c>
    </row>
    <row r="50" spans="1:19">
      <c r="A50" t="s">
        <v>49</v>
      </c>
      <c r="B50" t="s">
        <v>14</v>
      </c>
      <c r="C50" t="s">
        <v>28</v>
      </c>
      <c r="D50">
        <v>3</v>
      </c>
      <c r="E50" t="s">
        <v>20</v>
      </c>
      <c r="F50">
        <v>20</v>
      </c>
      <c r="G50" t="s">
        <v>19</v>
      </c>
      <c r="H50">
        <v>16</v>
      </c>
      <c r="I50" t="s">
        <v>18</v>
      </c>
      <c r="J50">
        <v>40</v>
      </c>
      <c r="K50" t="s">
        <v>21</v>
      </c>
      <c r="L50">
        <v>100</v>
      </c>
      <c r="M50">
        <v>20</v>
      </c>
      <c r="N50">
        <v>25</v>
      </c>
      <c r="O50">
        <v>500</v>
      </c>
      <c r="P50">
        <v>750</v>
      </c>
      <c r="Q50">
        <v>140</v>
      </c>
      <c r="R50">
        <v>11.64896297454834</v>
      </c>
      <c r="S50">
        <v>0</v>
      </c>
    </row>
    <row r="51" spans="1:19">
      <c r="A51" t="s">
        <v>49</v>
      </c>
      <c r="B51" t="s">
        <v>14</v>
      </c>
      <c r="C51" t="s">
        <v>28</v>
      </c>
      <c r="D51">
        <v>3</v>
      </c>
      <c r="E51" t="s">
        <v>20</v>
      </c>
      <c r="F51">
        <v>20</v>
      </c>
      <c r="G51" t="s">
        <v>19</v>
      </c>
      <c r="H51">
        <v>16</v>
      </c>
      <c r="I51" t="s">
        <v>18</v>
      </c>
      <c r="J51">
        <v>40</v>
      </c>
      <c r="K51" t="s">
        <v>21</v>
      </c>
      <c r="L51">
        <v>100</v>
      </c>
      <c r="M51">
        <v>20</v>
      </c>
      <c r="N51">
        <v>25</v>
      </c>
      <c r="O51">
        <v>500</v>
      </c>
      <c r="P51">
        <v>750</v>
      </c>
      <c r="Q51">
        <v>140</v>
      </c>
      <c r="R51">
        <v>10.685635566711426</v>
      </c>
      <c r="S51">
        <v>0</v>
      </c>
    </row>
    <row r="52" spans="1:19">
      <c r="A52" t="s">
        <v>49</v>
      </c>
      <c r="B52" t="s">
        <v>14</v>
      </c>
      <c r="C52" t="s">
        <v>28</v>
      </c>
      <c r="D52">
        <v>3</v>
      </c>
      <c r="E52" t="s">
        <v>20</v>
      </c>
      <c r="F52">
        <v>20</v>
      </c>
      <c r="G52" t="s">
        <v>19</v>
      </c>
      <c r="H52">
        <v>16</v>
      </c>
      <c r="I52" t="s">
        <v>18</v>
      </c>
      <c r="J52">
        <v>40</v>
      </c>
      <c r="K52" t="s">
        <v>21</v>
      </c>
      <c r="L52">
        <v>100</v>
      </c>
      <c r="M52">
        <v>20</v>
      </c>
      <c r="N52">
        <v>25</v>
      </c>
      <c r="O52">
        <v>500</v>
      </c>
      <c r="P52">
        <v>750</v>
      </c>
      <c r="Q52">
        <v>140</v>
      </c>
      <c r="R52">
        <v>9.9644718170166016</v>
      </c>
      <c r="S52">
        <v>0</v>
      </c>
    </row>
    <row r="53" spans="1:19">
      <c r="A53" t="s">
        <v>49</v>
      </c>
      <c r="B53" t="s">
        <v>14</v>
      </c>
      <c r="C53" t="s">
        <v>28</v>
      </c>
      <c r="D53">
        <v>3</v>
      </c>
      <c r="E53" t="s">
        <v>20</v>
      </c>
      <c r="F53">
        <v>20</v>
      </c>
      <c r="G53" t="s">
        <v>19</v>
      </c>
      <c r="H53">
        <v>16</v>
      </c>
      <c r="I53" t="s">
        <v>18</v>
      </c>
      <c r="J53">
        <v>40</v>
      </c>
      <c r="K53" t="s">
        <v>21</v>
      </c>
      <c r="L53">
        <v>100</v>
      </c>
      <c r="M53">
        <v>20</v>
      </c>
      <c r="N53">
        <v>25</v>
      </c>
      <c r="O53">
        <v>500</v>
      </c>
      <c r="P53">
        <v>750</v>
      </c>
      <c r="Q53">
        <v>150</v>
      </c>
      <c r="R53">
        <v>12.942278861999512</v>
      </c>
      <c r="S53">
        <v>1</v>
      </c>
    </row>
    <row r="54" spans="1:19">
      <c r="A54" t="s">
        <v>49</v>
      </c>
      <c r="B54" t="s">
        <v>14</v>
      </c>
      <c r="C54" t="s">
        <v>28</v>
      </c>
      <c r="D54">
        <v>3</v>
      </c>
      <c r="E54" t="s">
        <v>20</v>
      </c>
      <c r="F54">
        <v>20</v>
      </c>
      <c r="G54" t="s">
        <v>19</v>
      </c>
      <c r="H54">
        <v>16</v>
      </c>
      <c r="I54" t="s">
        <v>18</v>
      </c>
      <c r="J54">
        <v>40</v>
      </c>
      <c r="K54" t="s">
        <v>21</v>
      </c>
      <c r="L54">
        <v>100</v>
      </c>
      <c r="M54">
        <v>20</v>
      </c>
      <c r="N54">
        <v>25</v>
      </c>
      <c r="O54">
        <v>500</v>
      </c>
      <c r="P54">
        <v>750</v>
      </c>
      <c r="Q54">
        <v>150</v>
      </c>
      <c r="R54">
        <v>10.723678588867188</v>
      </c>
      <c r="S54">
        <v>0</v>
      </c>
    </row>
    <row r="55" spans="1:19">
      <c r="A55" t="s">
        <v>49</v>
      </c>
      <c r="B55" t="s">
        <v>14</v>
      </c>
      <c r="C55" t="s">
        <v>28</v>
      </c>
      <c r="D55">
        <v>3</v>
      </c>
      <c r="E55" t="s">
        <v>20</v>
      </c>
      <c r="F55">
        <v>20</v>
      </c>
      <c r="G55" t="s">
        <v>19</v>
      </c>
      <c r="H55">
        <v>16</v>
      </c>
      <c r="I55" t="s">
        <v>18</v>
      </c>
      <c r="J55">
        <v>40</v>
      </c>
      <c r="K55" t="s">
        <v>21</v>
      </c>
      <c r="L55">
        <v>100</v>
      </c>
      <c r="M55">
        <v>20</v>
      </c>
      <c r="N55">
        <v>25</v>
      </c>
      <c r="O55">
        <v>500</v>
      </c>
      <c r="P55">
        <v>750</v>
      </c>
      <c r="Q55">
        <v>150</v>
      </c>
      <c r="R55">
        <v>15.430333137512207</v>
      </c>
      <c r="S55">
        <v>0</v>
      </c>
    </row>
    <row r="56" spans="1:19">
      <c r="A56" t="s">
        <v>49</v>
      </c>
      <c r="B56" t="s">
        <v>14</v>
      </c>
      <c r="C56" t="s">
        <v>28</v>
      </c>
      <c r="D56">
        <v>3</v>
      </c>
      <c r="E56" t="s">
        <v>20</v>
      </c>
      <c r="F56">
        <v>20</v>
      </c>
      <c r="G56" t="s">
        <v>19</v>
      </c>
      <c r="H56">
        <v>16</v>
      </c>
      <c r="I56" t="s">
        <v>18</v>
      </c>
      <c r="J56">
        <v>40</v>
      </c>
      <c r="K56" t="s">
        <v>21</v>
      </c>
      <c r="L56">
        <v>100</v>
      </c>
      <c r="M56">
        <v>20</v>
      </c>
      <c r="N56">
        <v>50</v>
      </c>
      <c r="O56">
        <v>1000</v>
      </c>
      <c r="P56">
        <v>200</v>
      </c>
      <c r="Q56">
        <v>100</v>
      </c>
      <c r="R56">
        <v>9.0015554428100586</v>
      </c>
      <c r="S56">
        <v>0</v>
      </c>
    </row>
    <row r="57" spans="1:19">
      <c r="A57" t="s">
        <v>49</v>
      </c>
      <c r="B57" t="s">
        <v>14</v>
      </c>
      <c r="C57" t="s">
        <v>28</v>
      </c>
      <c r="D57">
        <v>3</v>
      </c>
      <c r="E57" t="s">
        <v>20</v>
      </c>
      <c r="F57">
        <v>20</v>
      </c>
      <c r="G57" t="s">
        <v>19</v>
      </c>
      <c r="H57">
        <v>16</v>
      </c>
      <c r="I57" t="s">
        <v>18</v>
      </c>
      <c r="J57">
        <v>40</v>
      </c>
      <c r="K57" t="s">
        <v>21</v>
      </c>
      <c r="L57">
        <v>100</v>
      </c>
      <c r="M57">
        <v>20</v>
      </c>
      <c r="N57">
        <v>50</v>
      </c>
      <c r="O57">
        <v>1000</v>
      </c>
      <c r="P57">
        <v>200</v>
      </c>
      <c r="Q57">
        <v>100</v>
      </c>
      <c r="R57">
        <v>8.3454465866088867</v>
      </c>
      <c r="S57">
        <v>1</v>
      </c>
    </row>
    <row r="58" spans="1:19">
      <c r="A58" t="s">
        <v>49</v>
      </c>
      <c r="B58" t="s">
        <v>14</v>
      </c>
      <c r="C58" t="s">
        <v>28</v>
      </c>
      <c r="D58">
        <v>3</v>
      </c>
      <c r="E58" t="s">
        <v>20</v>
      </c>
      <c r="F58">
        <v>20</v>
      </c>
      <c r="G58" t="s">
        <v>19</v>
      </c>
      <c r="H58">
        <v>16</v>
      </c>
      <c r="I58" t="s">
        <v>18</v>
      </c>
      <c r="J58">
        <v>40</v>
      </c>
      <c r="K58" t="s">
        <v>21</v>
      </c>
      <c r="L58">
        <v>100</v>
      </c>
      <c r="M58">
        <v>20</v>
      </c>
      <c r="N58">
        <v>50</v>
      </c>
      <c r="O58">
        <v>1000</v>
      </c>
      <c r="P58">
        <v>200</v>
      </c>
      <c r="Q58">
        <v>100</v>
      </c>
      <c r="R58">
        <v>8.9696884155273438</v>
      </c>
      <c r="S58">
        <v>0</v>
      </c>
    </row>
    <row r="59" spans="1:19">
      <c r="A59" t="s">
        <v>49</v>
      </c>
      <c r="B59" t="s">
        <v>14</v>
      </c>
      <c r="C59" t="s">
        <v>28</v>
      </c>
      <c r="D59">
        <v>3</v>
      </c>
      <c r="E59" t="s">
        <v>20</v>
      </c>
      <c r="F59">
        <v>20</v>
      </c>
      <c r="G59" t="s">
        <v>19</v>
      </c>
      <c r="H59">
        <v>16</v>
      </c>
      <c r="I59" t="s">
        <v>18</v>
      </c>
      <c r="J59">
        <v>40</v>
      </c>
      <c r="K59" t="s">
        <v>21</v>
      </c>
      <c r="L59">
        <v>100</v>
      </c>
      <c r="M59">
        <v>20</v>
      </c>
      <c r="N59">
        <v>50</v>
      </c>
      <c r="O59">
        <v>1000</v>
      </c>
      <c r="P59">
        <v>200</v>
      </c>
      <c r="Q59">
        <v>110</v>
      </c>
      <c r="R59">
        <v>8.3983173370361328</v>
      </c>
      <c r="S59">
        <v>0</v>
      </c>
    </row>
    <row r="60" spans="1:19">
      <c r="A60" t="s">
        <v>49</v>
      </c>
      <c r="B60" t="s">
        <v>14</v>
      </c>
      <c r="C60" t="s">
        <v>28</v>
      </c>
      <c r="D60">
        <v>3</v>
      </c>
      <c r="E60" t="s">
        <v>20</v>
      </c>
      <c r="F60">
        <v>20</v>
      </c>
      <c r="G60" t="s">
        <v>19</v>
      </c>
      <c r="H60">
        <v>16</v>
      </c>
      <c r="I60" t="s">
        <v>18</v>
      </c>
      <c r="J60">
        <v>40</v>
      </c>
      <c r="K60" t="s">
        <v>21</v>
      </c>
      <c r="L60">
        <v>100</v>
      </c>
      <c r="M60">
        <v>20</v>
      </c>
      <c r="N60">
        <v>50</v>
      </c>
      <c r="O60">
        <v>1000</v>
      </c>
      <c r="P60">
        <v>200</v>
      </c>
      <c r="Q60">
        <v>110</v>
      </c>
      <c r="R60">
        <v>7.9322171211242676</v>
      </c>
      <c r="S60">
        <v>0</v>
      </c>
    </row>
    <row r="61" spans="1:19">
      <c r="A61" t="s">
        <v>49</v>
      </c>
      <c r="B61" t="s">
        <v>14</v>
      </c>
      <c r="C61" t="s">
        <v>28</v>
      </c>
      <c r="D61">
        <v>3</v>
      </c>
      <c r="E61" t="s">
        <v>20</v>
      </c>
      <c r="F61">
        <v>20</v>
      </c>
      <c r="G61" t="s">
        <v>19</v>
      </c>
      <c r="H61">
        <v>16</v>
      </c>
      <c r="I61" t="s">
        <v>18</v>
      </c>
      <c r="J61">
        <v>40</v>
      </c>
      <c r="K61" t="s">
        <v>21</v>
      </c>
      <c r="L61">
        <v>100</v>
      </c>
      <c r="M61">
        <v>20</v>
      </c>
      <c r="N61">
        <v>50</v>
      </c>
      <c r="O61">
        <v>1000</v>
      </c>
      <c r="P61">
        <v>200</v>
      </c>
      <c r="Q61">
        <v>110</v>
      </c>
      <c r="R61">
        <v>10.435352325439453</v>
      </c>
      <c r="S61">
        <v>1</v>
      </c>
    </row>
    <row r="62" spans="1:19">
      <c r="A62" t="s">
        <v>49</v>
      </c>
      <c r="B62" t="s">
        <v>14</v>
      </c>
      <c r="C62" t="s">
        <v>28</v>
      </c>
      <c r="D62">
        <v>3</v>
      </c>
      <c r="E62" t="s">
        <v>20</v>
      </c>
      <c r="F62">
        <v>20</v>
      </c>
      <c r="G62" t="s">
        <v>19</v>
      </c>
      <c r="H62">
        <v>16</v>
      </c>
      <c r="I62" t="s">
        <v>18</v>
      </c>
      <c r="J62">
        <v>40</v>
      </c>
      <c r="K62" t="s">
        <v>21</v>
      </c>
      <c r="L62">
        <v>100</v>
      </c>
      <c r="M62">
        <v>20</v>
      </c>
      <c r="N62">
        <v>50</v>
      </c>
      <c r="O62">
        <v>1000</v>
      </c>
      <c r="P62">
        <v>200</v>
      </c>
      <c r="Q62">
        <v>120</v>
      </c>
      <c r="R62">
        <v>9.1001729965209961</v>
      </c>
      <c r="S62">
        <v>0</v>
      </c>
    </row>
    <row r="63" spans="1:19">
      <c r="A63" t="s">
        <v>49</v>
      </c>
      <c r="B63" t="s">
        <v>14</v>
      </c>
      <c r="C63" t="s">
        <v>28</v>
      </c>
      <c r="D63">
        <v>3</v>
      </c>
      <c r="E63" t="s">
        <v>20</v>
      </c>
      <c r="F63">
        <v>20</v>
      </c>
      <c r="G63" t="s">
        <v>19</v>
      </c>
      <c r="H63">
        <v>16</v>
      </c>
      <c r="I63" t="s">
        <v>18</v>
      </c>
      <c r="J63">
        <v>40</v>
      </c>
      <c r="K63" t="s">
        <v>21</v>
      </c>
      <c r="L63">
        <v>100</v>
      </c>
      <c r="M63">
        <v>20</v>
      </c>
      <c r="N63">
        <v>50</v>
      </c>
      <c r="O63">
        <v>1000</v>
      </c>
      <c r="P63">
        <v>200</v>
      </c>
      <c r="Q63">
        <v>120</v>
      </c>
      <c r="R63">
        <v>9.5113420486450195</v>
      </c>
      <c r="S63">
        <v>0</v>
      </c>
    </row>
    <row r="64" spans="1:19">
      <c r="A64" t="s">
        <v>49</v>
      </c>
      <c r="B64" t="s">
        <v>14</v>
      </c>
      <c r="C64" t="s">
        <v>28</v>
      </c>
      <c r="D64">
        <v>3</v>
      </c>
      <c r="E64" t="s">
        <v>20</v>
      </c>
      <c r="F64">
        <v>20</v>
      </c>
      <c r="G64" t="s">
        <v>19</v>
      </c>
      <c r="H64">
        <v>16</v>
      </c>
      <c r="I64" t="s">
        <v>18</v>
      </c>
      <c r="J64">
        <v>40</v>
      </c>
      <c r="K64" t="s">
        <v>21</v>
      </c>
      <c r="L64">
        <v>100</v>
      </c>
      <c r="M64">
        <v>20</v>
      </c>
      <c r="N64">
        <v>50</v>
      </c>
      <c r="O64">
        <v>1000</v>
      </c>
      <c r="P64">
        <v>200</v>
      </c>
      <c r="Q64">
        <v>120</v>
      </c>
      <c r="R64">
        <v>9.1701936721801758</v>
      </c>
      <c r="S64">
        <v>0</v>
      </c>
    </row>
    <row r="65" spans="1:19">
      <c r="A65" t="s">
        <v>49</v>
      </c>
      <c r="B65" t="s">
        <v>14</v>
      </c>
      <c r="C65" t="s">
        <v>28</v>
      </c>
      <c r="D65">
        <v>3</v>
      </c>
      <c r="E65" t="s">
        <v>20</v>
      </c>
      <c r="F65">
        <v>20</v>
      </c>
      <c r="G65" t="s">
        <v>19</v>
      </c>
      <c r="H65">
        <v>16</v>
      </c>
      <c r="I65" t="s">
        <v>18</v>
      </c>
      <c r="J65">
        <v>40</v>
      </c>
      <c r="K65" t="s">
        <v>21</v>
      </c>
      <c r="L65">
        <v>100</v>
      </c>
      <c r="M65">
        <v>20</v>
      </c>
      <c r="N65">
        <v>50</v>
      </c>
      <c r="O65">
        <v>1000</v>
      </c>
      <c r="P65">
        <v>200</v>
      </c>
      <c r="Q65">
        <v>130</v>
      </c>
      <c r="R65">
        <v>10.859867095947266</v>
      </c>
      <c r="S65">
        <v>1</v>
      </c>
    </row>
    <row r="66" spans="1:19">
      <c r="A66" t="s">
        <v>49</v>
      </c>
      <c r="B66" t="s">
        <v>14</v>
      </c>
      <c r="C66" t="s">
        <v>28</v>
      </c>
      <c r="D66">
        <v>3</v>
      </c>
      <c r="E66" t="s">
        <v>20</v>
      </c>
      <c r="F66">
        <v>20</v>
      </c>
      <c r="G66" t="s">
        <v>19</v>
      </c>
      <c r="H66">
        <v>16</v>
      </c>
      <c r="I66" t="s">
        <v>18</v>
      </c>
      <c r="J66">
        <v>40</v>
      </c>
      <c r="K66" t="s">
        <v>21</v>
      </c>
      <c r="L66">
        <v>100</v>
      </c>
      <c r="M66">
        <v>20</v>
      </c>
      <c r="N66">
        <v>50</v>
      </c>
      <c r="O66">
        <v>1000</v>
      </c>
      <c r="P66">
        <v>200</v>
      </c>
      <c r="Q66">
        <v>130</v>
      </c>
      <c r="R66">
        <v>8.6448554992675781</v>
      </c>
      <c r="S66">
        <v>0</v>
      </c>
    </row>
    <row r="67" spans="1:19">
      <c r="A67" t="s">
        <v>49</v>
      </c>
      <c r="B67" t="s">
        <v>14</v>
      </c>
      <c r="C67" t="s">
        <v>28</v>
      </c>
      <c r="D67">
        <v>3</v>
      </c>
      <c r="E67" t="s">
        <v>20</v>
      </c>
      <c r="F67">
        <v>20</v>
      </c>
      <c r="G67" t="s">
        <v>19</v>
      </c>
      <c r="H67">
        <v>16</v>
      </c>
      <c r="I67" t="s">
        <v>18</v>
      </c>
      <c r="J67">
        <v>40</v>
      </c>
      <c r="K67" t="s">
        <v>21</v>
      </c>
      <c r="L67">
        <v>100</v>
      </c>
      <c r="M67">
        <v>20</v>
      </c>
      <c r="N67">
        <v>50</v>
      </c>
      <c r="O67">
        <v>1000</v>
      </c>
      <c r="P67">
        <v>200</v>
      </c>
      <c r="Q67">
        <v>130</v>
      </c>
      <c r="R67">
        <v>10.011391639709473</v>
      </c>
      <c r="S67">
        <v>0</v>
      </c>
    </row>
    <row r="68" spans="1:19">
      <c r="A68" t="s">
        <v>49</v>
      </c>
      <c r="B68" t="s">
        <v>14</v>
      </c>
      <c r="C68" t="s">
        <v>28</v>
      </c>
      <c r="D68">
        <v>3</v>
      </c>
      <c r="E68" t="s">
        <v>20</v>
      </c>
      <c r="F68">
        <v>20</v>
      </c>
      <c r="G68" t="s">
        <v>19</v>
      </c>
      <c r="H68">
        <v>16</v>
      </c>
      <c r="I68" t="s">
        <v>18</v>
      </c>
      <c r="J68">
        <v>40</v>
      </c>
      <c r="K68" t="s">
        <v>21</v>
      </c>
      <c r="L68">
        <v>100</v>
      </c>
      <c r="M68">
        <v>20</v>
      </c>
      <c r="N68">
        <v>50</v>
      </c>
      <c r="O68">
        <v>1000</v>
      </c>
      <c r="P68">
        <v>200</v>
      </c>
      <c r="Q68">
        <v>140</v>
      </c>
      <c r="R68">
        <v>9.1844539642333984</v>
      </c>
      <c r="S68">
        <v>0</v>
      </c>
    </row>
    <row r="69" spans="1:19">
      <c r="A69" t="s">
        <v>49</v>
      </c>
      <c r="B69" t="s">
        <v>14</v>
      </c>
      <c r="C69" t="s">
        <v>28</v>
      </c>
      <c r="D69">
        <v>3</v>
      </c>
      <c r="E69" t="s">
        <v>20</v>
      </c>
      <c r="F69">
        <v>20</v>
      </c>
      <c r="G69" t="s">
        <v>19</v>
      </c>
      <c r="H69">
        <v>16</v>
      </c>
      <c r="I69" t="s">
        <v>18</v>
      </c>
      <c r="J69">
        <v>40</v>
      </c>
      <c r="K69" t="s">
        <v>21</v>
      </c>
      <c r="L69">
        <v>100</v>
      </c>
      <c r="M69">
        <v>20</v>
      </c>
      <c r="N69">
        <v>50</v>
      </c>
      <c r="O69">
        <v>1000</v>
      </c>
      <c r="P69">
        <v>200</v>
      </c>
      <c r="Q69">
        <v>140</v>
      </c>
      <c r="R69">
        <v>8.7050361633300781</v>
      </c>
      <c r="S69">
        <v>1</v>
      </c>
    </row>
    <row r="70" spans="1:19">
      <c r="A70" t="s">
        <v>49</v>
      </c>
      <c r="B70" t="s">
        <v>14</v>
      </c>
      <c r="C70" t="s">
        <v>28</v>
      </c>
      <c r="D70">
        <v>3</v>
      </c>
      <c r="E70" t="s">
        <v>20</v>
      </c>
      <c r="F70">
        <v>20</v>
      </c>
      <c r="G70" t="s">
        <v>19</v>
      </c>
      <c r="H70">
        <v>16</v>
      </c>
      <c r="I70" t="s">
        <v>18</v>
      </c>
      <c r="J70">
        <v>40</v>
      </c>
      <c r="K70" t="s">
        <v>21</v>
      </c>
      <c r="L70">
        <v>100</v>
      </c>
      <c r="M70">
        <v>20</v>
      </c>
      <c r="N70">
        <v>50</v>
      </c>
      <c r="O70">
        <v>1000</v>
      </c>
      <c r="P70">
        <v>200</v>
      </c>
      <c r="Q70">
        <v>140</v>
      </c>
      <c r="R70">
        <v>11.276658058166504</v>
      </c>
      <c r="S70">
        <v>0</v>
      </c>
    </row>
    <row r="71" spans="1:19">
      <c r="A71" t="s">
        <v>49</v>
      </c>
      <c r="B71" t="s">
        <v>14</v>
      </c>
      <c r="C71" t="s">
        <v>28</v>
      </c>
      <c r="D71">
        <v>3</v>
      </c>
      <c r="E71" t="s">
        <v>20</v>
      </c>
      <c r="F71">
        <v>20</v>
      </c>
      <c r="G71" t="s">
        <v>19</v>
      </c>
      <c r="H71">
        <v>16</v>
      </c>
      <c r="I71" t="s">
        <v>18</v>
      </c>
      <c r="J71">
        <v>40</v>
      </c>
      <c r="K71" t="s">
        <v>21</v>
      </c>
      <c r="L71">
        <v>100</v>
      </c>
      <c r="M71">
        <v>20</v>
      </c>
      <c r="N71">
        <v>50</v>
      </c>
      <c r="O71">
        <v>1000</v>
      </c>
      <c r="P71">
        <v>200</v>
      </c>
      <c r="Q71">
        <v>150</v>
      </c>
      <c r="S71">
        <v>0</v>
      </c>
    </row>
    <row r="72" spans="1:19">
      <c r="A72" t="s">
        <v>49</v>
      </c>
      <c r="B72" t="s">
        <v>14</v>
      </c>
      <c r="C72" t="s">
        <v>28</v>
      </c>
      <c r="D72">
        <v>3</v>
      </c>
      <c r="E72" t="s">
        <v>20</v>
      </c>
      <c r="F72">
        <v>20</v>
      </c>
      <c r="G72" t="s">
        <v>19</v>
      </c>
      <c r="H72">
        <v>16</v>
      </c>
      <c r="I72" t="s">
        <v>18</v>
      </c>
      <c r="J72">
        <v>40</v>
      </c>
      <c r="K72" t="s">
        <v>21</v>
      </c>
      <c r="L72">
        <v>100</v>
      </c>
      <c r="M72">
        <v>20</v>
      </c>
      <c r="N72">
        <v>50</v>
      </c>
      <c r="O72">
        <v>1000</v>
      </c>
      <c r="P72">
        <v>200</v>
      </c>
      <c r="Q72">
        <v>150</v>
      </c>
      <c r="S72">
        <v>0</v>
      </c>
    </row>
    <row r="73" spans="1:19">
      <c r="A73" t="s">
        <v>49</v>
      </c>
      <c r="B73" t="s">
        <v>14</v>
      </c>
      <c r="C73" t="s">
        <v>28</v>
      </c>
      <c r="D73">
        <v>3</v>
      </c>
      <c r="E73" t="s">
        <v>20</v>
      </c>
      <c r="F73">
        <v>20</v>
      </c>
      <c r="G73" t="s">
        <v>19</v>
      </c>
      <c r="H73">
        <v>16</v>
      </c>
      <c r="I73" t="s">
        <v>18</v>
      </c>
      <c r="J73">
        <v>40</v>
      </c>
      <c r="K73" t="s">
        <v>21</v>
      </c>
      <c r="L73">
        <v>100</v>
      </c>
      <c r="M73">
        <v>20</v>
      </c>
      <c r="N73">
        <v>50</v>
      </c>
      <c r="O73">
        <v>1000</v>
      </c>
      <c r="P73">
        <v>200</v>
      </c>
      <c r="Q73">
        <v>150</v>
      </c>
      <c r="S73">
        <v>1</v>
      </c>
    </row>
    <row r="74" spans="1:19">
      <c r="A74" t="s">
        <v>49</v>
      </c>
      <c r="B74" t="s">
        <v>14</v>
      </c>
      <c r="C74" t="s">
        <v>28</v>
      </c>
      <c r="D74">
        <v>3</v>
      </c>
      <c r="E74" t="s">
        <v>20</v>
      </c>
      <c r="F74">
        <v>20</v>
      </c>
      <c r="G74" t="s">
        <v>19</v>
      </c>
      <c r="H74">
        <v>16</v>
      </c>
      <c r="I74" t="s">
        <v>18</v>
      </c>
      <c r="J74">
        <v>40</v>
      </c>
      <c r="K74" t="s">
        <v>21</v>
      </c>
      <c r="L74">
        <v>100</v>
      </c>
      <c r="M74">
        <v>20</v>
      </c>
      <c r="N74">
        <v>50</v>
      </c>
      <c r="O74">
        <v>1000</v>
      </c>
      <c r="P74">
        <v>500</v>
      </c>
      <c r="Q74">
        <v>100</v>
      </c>
      <c r="R74">
        <v>9.1350517272949219</v>
      </c>
      <c r="S74">
        <v>0</v>
      </c>
    </row>
    <row r="75" spans="1:19">
      <c r="A75" t="s">
        <v>49</v>
      </c>
      <c r="B75" t="s">
        <v>14</v>
      </c>
      <c r="C75" t="s">
        <v>28</v>
      </c>
      <c r="D75">
        <v>3</v>
      </c>
      <c r="E75" t="s">
        <v>20</v>
      </c>
      <c r="F75">
        <v>20</v>
      </c>
      <c r="G75" t="s">
        <v>19</v>
      </c>
      <c r="H75">
        <v>16</v>
      </c>
      <c r="I75" t="s">
        <v>18</v>
      </c>
      <c r="J75">
        <v>40</v>
      </c>
      <c r="K75" t="s">
        <v>21</v>
      </c>
      <c r="L75">
        <v>100</v>
      </c>
      <c r="M75">
        <v>20</v>
      </c>
      <c r="N75">
        <v>50</v>
      </c>
      <c r="O75">
        <v>1000</v>
      </c>
      <c r="P75">
        <v>500</v>
      </c>
      <c r="Q75">
        <v>100</v>
      </c>
      <c r="R75">
        <v>7.7022638320922852</v>
      </c>
      <c r="S75">
        <v>0</v>
      </c>
    </row>
    <row r="76" spans="1:19">
      <c r="A76" t="s">
        <v>49</v>
      </c>
      <c r="B76" t="s">
        <v>14</v>
      </c>
      <c r="C76" t="s">
        <v>28</v>
      </c>
      <c r="D76">
        <v>3</v>
      </c>
      <c r="E76" t="s">
        <v>20</v>
      </c>
      <c r="F76">
        <v>20</v>
      </c>
      <c r="G76" t="s">
        <v>19</v>
      </c>
      <c r="H76">
        <v>16</v>
      </c>
      <c r="I76" t="s">
        <v>18</v>
      </c>
      <c r="J76">
        <v>40</v>
      </c>
      <c r="K76" t="s">
        <v>21</v>
      </c>
      <c r="L76">
        <v>100</v>
      </c>
      <c r="M76">
        <v>20</v>
      </c>
      <c r="N76">
        <v>50</v>
      </c>
      <c r="O76">
        <v>1000</v>
      </c>
      <c r="P76">
        <v>500</v>
      </c>
      <c r="Q76">
        <v>100</v>
      </c>
      <c r="R76">
        <v>8.6662483215332031</v>
      </c>
      <c r="S76">
        <v>0</v>
      </c>
    </row>
    <row r="77" spans="1:19">
      <c r="A77" t="s">
        <v>49</v>
      </c>
      <c r="B77" t="s">
        <v>14</v>
      </c>
      <c r="C77" t="s">
        <v>28</v>
      </c>
      <c r="D77">
        <v>3</v>
      </c>
      <c r="E77" t="s">
        <v>20</v>
      </c>
      <c r="F77">
        <v>20</v>
      </c>
      <c r="G77" t="s">
        <v>19</v>
      </c>
      <c r="H77">
        <v>16</v>
      </c>
      <c r="I77" t="s">
        <v>18</v>
      </c>
      <c r="J77">
        <v>40</v>
      </c>
      <c r="K77" t="s">
        <v>21</v>
      </c>
      <c r="L77">
        <v>100</v>
      </c>
      <c r="M77">
        <v>20</v>
      </c>
      <c r="N77">
        <v>50</v>
      </c>
      <c r="O77">
        <v>1000</v>
      </c>
      <c r="P77">
        <v>500</v>
      </c>
      <c r="Q77">
        <v>110</v>
      </c>
      <c r="R77">
        <v>10.954690933227539</v>
      </c>
      <c r="S77">
        <v>1</v>
      </c>
    </row>
    <row r="78" spans="1:19">
      <c r="A78" t="s">
        <v>49</v>
      </c>
      <c r="B78" t="s">
        <v>14</v>
      </c>
      <c r="C78" t="s">
        <v>28</v>
      </c>
      <c r="D78">
        <v>3</v>
      </c>
      <c r="E78" t="s">
        <v>20</v>
      </c>
      <c r="F78">
        <v>20</v>
      </c>
      <c r="G78" t="s">
        <v>19</v>
      </c>
      <c r="H78">
        <v>16</v>
      </c>
      <c r="I78" t="s">
        <v>18</v>
      </c>
      <c r="J78">
        <v>40</v>
      </c>
      <c r="K78" t="s">
        <v>21</v>
      </c>
      <c r="L78">
        <v>100</v>
      </c>
      <c r="M78">
        <v>20</v>
      </c>
      <c r="N78">
        <v>50</v>
      </c>
      <c r="O78">
        <v>1000</v>
      </c>
      <c r="P78">
        <v>500</v>
      </c>
      <c r="Q78">
        <v>110</v>
      </c>
      <c r="R78">
        <v>9.9201364517211914</v>
      </c>
      <c r="S78">
        <v>0</v>
      </c>
    </row>
    <row r="79" spans="1:19">
      <c r="A79" t="s">
        <v>49</v>
      </c>
      <c r="B79" t="s">
        <v>14</v>
      </c>
      <c r="C79" t="s">
        <v>28</v>
      </c>
      <c r="D79">
        <v>3</v>
      </c>
      <c r="E79" t="s">
        <v>20</v>
      </c>
      <c r="F79">
        <v>20</v>
      </c>
      <c r="G79" t="s">
        <v>19</v>
      </c>
      <c r="H79">
        <v>16</v>
      </c>
      <c r="I79" t="s">
        <v>18</v>
      </c>
      <c r="J79">
        <v>40</v>
      </c>
      <c r="K79" t="s">
        <v>21</v>
      </c>
      <c r="L79">
        <v>100</v>
      </c>
      <c r="M79">
        <v>20</v>
      </c>
      <c r="N79">
        <v>50</v>
      </c>
      <c r="O79">
        <v>1000</v>
      </c>
      <c r="P79">
        <v>500</v>
      </c>
      <c r="Q79">
        <v>110</v>
      </c>
      <c r="R79">
        <v>11.023585319519043</v>
      </c>
      <c r="S79">
        <v>0</v>
      </c>
    </row>
    <row r="80" spans="1:19">
      <c r="A80" t="s">
        <v>49</v>
      </c>
      <c r="B80" t="s">
        <v>14</v>
      </c>
      <c r="C80" t="s">
        <v>28</v>
      </c>
      <c r="D80">
        <v>3</v>
      </c>
      <c r="E80" t="s">
        <v>20</v>
      </c>
      <c r="F80">
        <v>20</v>
      </c>
      <c r="G80" t="s">
        <v>19</v>
      </c>
      <c r="H80">
        <v>16</v>
      </c>
      <c r="I80" t="s">
        <v>18</v>
      </c>
      <c r="J80">
        <v>40</v>
      </c>
      <c r="K80" t="s">
        <v>21</v>
      </c>
      <c r="L80">
        <v>100</v>
      </c>
      <c r="M80">
        <v>20</v>
      </c>
      <c r="N80">
        <v>50</v>
      </c>
      <c r="O80">
        <v>1000</v>
      </c>
      <c r="P80">
        <v>500</v>
      </c>
      <c r="Q80">
        <v>120</v>
      </c>
      <c r="R80">
        <v>11.202042579650879</v>
      </c>
      <c r="S80">
        <v>0</v>
      </c>
    </row>
    <row r="81" spans="1:19">
      <c r="A81" t="s">
        <v>49</v>
      </c>
      <c r="B81" t="s">
        <v>14</v>
      </c>
      <c r="C81" t="s">
        <v>28</v>
      </c>
      <c r="D81">
        <v>3</v>
      </c>
      <c r="E81" t="s">
        <v>20</v>
      </c>
      <c r="F81">
        <v>20</v>
      </c>
      <c r="G81" t="s">
        <v>19</v>
      </c>
      <c r="H81">
        <v>16</v>
      </c>
      <c r="I81" t="s">
        <v>18</v>
      </c>
      <c r="J81">
        <v>40</v>
      </c>
      <c r="K81" t="s">
        <v>21</v>
      </c>
      <c r="L81">
        <v>100</v>
      </c>
      <c r="M81">
        <v>20</v>
      </c>
      <c r="N81">
        <v>50</v>
      </c>
      <c r="O81">
        <v>1000</v>
      </c>
      <c r="P81">
        <v>500</v>
      </c>
      <c r="Q81">
        <v>120</v>
      </c>
      <c r="R81">
        <v>10.44829273223877</v>
      </c>
      <c r="S81">
        <v>1</v>
      </c>
    </row>
    <row r="82" spans="1:19">
      <c r="A82" t="s">
        <v>49</v>
      </c>
      <c r="B82" t="s">
        <v>14</v>
      </c>
      <c r="C82" t="s">
        <v>28</v>
      </c>
      <c r="D82">
        <v>3</v>
      </c>
      <c r="E82" t="s">
        <v>20</v>
      </c>
      <c r="F82">
        <v>20</v>
      </c>
      <c r="G82" t="s">
        <v>19</v>
      </c>
      <c r="H82">
        <v>16</v>
      </c>
      <c r="I82" t="s">
        <v>18</v>
      </c>
      <c r="J82">
        <v>40</v>
      </c>
      <c r="K82" t="s">
        <v>21</v>
      </c>
      <c r="L82">
        <v>100</v>
      </c>
      <c r="M82">
        <v>20</v>
      </c>
      <c r="N82">
        <v>50</v>
      </c>
      <c r="O82">
        <v>1000</v>
      </c>
      <c r="P82">
        <v>500</v>
      </c>
      <c r="Q82">
        <v>120</v>
      </c>
      <c r="R82">
        <v>11.182402610778809</v>
      </c>
      <c r="S82">
        <v>0</v>
      </c>
    </row>
    <row r="83" spans="1:19">
      <c r="A83" t="s">
        <v>49</v>
      </c>
      <c r="B83" t="s">
        <v>14</v>
      </c>
      <c r="C83" t="s">
        <v>28</v>
      </c>
      <c r="D83">
        <v>3</v>
      </c>
      <c r="E83" t="s">
        <v>20</v>
      </c>
      <c r="F83">
        <v>20</v>
      </c>
      <c r="G83" t="s">
        <v>19</v>
      </c>
      <c r="H83">
        <v>16</v>
      </c>
      <c r="I83" t="s">
        <v>18</v>
      </c>
      <c r="J83">
        <v>40</v>
      </c>
      <c r="K83" t="s">
        <v>21</v>
      </c>
      <c r="L83">
        <v>100</v>
      </c>
      <c r="M83">
        <v>20</v>
      </c>
      <c r="N83">
        <v>50</v>
      </c>
      <c r="O83">
        <v>1000</v>
      </c>
      <c r="P83">
        <v>500</v>
      </c>
      <c r="Q83">
        <v>130</v>
      </c>
      <c r="R83">
        <v>10.592822074890137</v>
      </c>
      <c r="S83">
        <v>0</v>
      </c>
    </row>
    <row r="84" spans="1:19">
      <c r="A84" t="s">
        <v>49</v>
      </c>
      <c r="B84" t="s">
        <v>14</v>
      </c>
      <c r="C84" t="s">
        <v>28</v>
      </c>
      <c r="D84">
        <v>3</v>
      </c>
      <c r="E84" t="s">
        <v>20</v>
      </c>
      <c r="F84">
        <v>20</v>
      </c>
      <c r="G84" t="s">
        <v>19</v>
      </c>
      <c r="H84">
        <v>16</v>
      </c>
      <c r="I84" t="s">
        <v>18</v>
      </c>
      <c r="J84">
        <v>40</v>
      </c>
      <c r="K84" t="s">
        <v>21</v>
      </c>
      <c r="L84">
        <v>100</v>
      </c>
      <c r="M84">
        <v>20</v>
      </c>
      <c r="N84">
        <v>50</v>
      </c>
      <c r="O84">
        <v>1000</v>
      </c>
      <c r="P84">
        <v>500</v>
      </c>
      <c r="Q84">
        <v>130</v>
      </c>
      <c r="R84">
        <v>11.234678268432617</v>
      </c>
      <c r="S84">
        <v>0</v>
      </c>
    </row>
    <row r="85" spans="1:19">
      <c r="A85" t="s">
        <v>49</v>
      </c>
      <c r="B85" t="s">
        <v>14</v>
      </c>
      <c r="C85" t="s">
        <v>28</v>
      </c>
      <c r="D85">
        <v>3</v>
      </c>
      <c r="E85" t="s">
        <v>20</v>
      </c>
      <c r="F85">
        <v>20</v>
      </c>
      <c r="G85" t="s">
        <v>19</v>
      </c>
      <c r="H85">
        <v>16</v>
      </c>
      <c r="I85" t="s">
        <v>18</v>
      </c>
      <c r="J85">
        <v>40</v>
      </c>
      <c r="K85" t="s">
        <v>21</v>
      </c>
      <c r="L85">
        <v>100</v>
      </c>
      <c r="M85">
        <v>20</v>
      </c>
      <c r="N85">
        <v>50</v>
      </c>
      <c r="O85">
        <v>1000</v>
      </c>
      <c r="P85">
        <v>500</v>
      </c>
      <c r="Q85">
        <v>130</v>
      </c>
      <c r="R85">
        <v>10.221354484558105</v>
      </c>
      <c r="S85">
        <v>1</v>
      </c>
    </row>
    <row r="86" spans="1:19">
      <c r="A86" t="s">
        <v>49</v>
      </c>
      <c r="B86" t="s">
        <v>14</v>
      </c>
      <c r="C86" t="s">
        <v>28</v>
      </c>
      <c r="D86">
        <v>3</v>
      </c>
      <c r="E86" t="s">
        <v>20</v>
      </c>
      <c r="F86">
        <v>20</v>
      </c>
      <c r="G86" t="s">
        <v>19</v>
      </c>
      <c r="H86">
        <v>16</v>
      </c>
      <c r="I86" t="s">
        <v>18</v>
      </c>
      <c r="J86">
        <v>40</v>
      </c>
      <c r="K86" t="s">
        <v>21</v>
      </c>
      <c r="L86">
        <v>100</v>
      </c>
      <c r="M86">
        <v>20</v>
      </c>
      <c r="N86">
        <v>50</v>
      </c>
      <c r="O86">
        <v>1000</v>
      </c>
      <c r="P86">
        <v>500</v>
      </c>
      <c r="Q86">
        <v>140</v>
      </c>
      <c r="R86">
        <v>11.266382217407227</v>
      </c>
      <c r="S86">
        <v>0</v>
      </c>
    </row>
    <row r="87" spans="1:19">
      <c r="A87" t="s">
        <v>49</v>
      </c>
      <c r="B87" t="s">
        <v>14</v>
      </c>
      <c r="C87" t="s">
        <v>28</v>
      </c>
      <c r="D87">
        <v>3</v>
      </c>
      <c r="E87" t="s">
        <v>20</v>
      </c>
      <c r="F87">
        <v>20</v>
      </c>
      <c r="G87" t="s">
        <v>19</v>
      </c>
      <c r="H87">
        <v>16</v>
      </c>
      <c r="I87" t="s">
        <v>18</v>
      </c>
      <c r="J87">
        <v>40</v>
      </c>
      <c r="K87" t="s">
        <v>21</v>
      </c>
      <c r="L87">
        <v>100</v>
      </c>
      <c r="M87">
        <v>20</v>
      </c>
      <c r="N87">
        <v>50</v>
      </c>
      <c r="O87">
        <v>1000</v>
      </c>
      <c r="P87">
        <v>500</v>
      </c>
      <c r="Q87">
        <v>140</v>
      </c>
      <c r="R87">
        <v>10.898558616638184</v>
      </c>
      <c r="S87">
        <v>0</v>
      </c>
    </row>
    <row r="88" spans="1:19">
      <c r="A88" t="s">
        <v>49</v>
      </c>
      <c r="B88" t="s">
        <v>14</v>
      </c>
      <c r="C88" t="s">
        <v>28</v>
      </c>
      <c r="D88">
        <v>3</v>
      </c>
      <c r="E88" t="s">
        <v>20</v>
      </c>
      <c r="F88">
        <v>20</v>
      </c>
      <c r="G88" t="s">
        <v>19</v>
      </c>
      <c r="H88">
        <v>16</v>
      </c>
      <c r="I88" t="s">
        <v>18</v>
      </c>
      <c r="J88">
        <v>40</v>
      </c>
      <c r="K88" t="s">
        <v>21</v>
      </c>
      <c r="L88">
        <v>100</v>
      </c>
      <c r="M88">
        <v>20</v>
      </c>
      <c r="N88">
        <v>50</v>
      </c>
      <c r="O88">
        <v>1000</v>
      </c>
      <c r="P88">
        <v>500</v>
      </c>
      <c r="Q88">
        <v>140</v>
      </c>
      <c r="R88">
        <v>9.2877159118652344</v>
      </c>
      <c r="S88">
        <v>0</v>
      </c>
    </row>
    <row r="89" spans="1:19">
      <c r="A89" t="s">
        <v>49</v>
      </c>
      <c r="B89" t="s">
        <v>14</v>
      </c>
      <c r="C89" t="s">
        <v>28</v>
      </c>
      <c r="D89">
        <v>3</v>
      </c>
      <c r="E89" t="s">
        <v>20</v>
      </c>
      <c r="F89">
        <v>20</v>
      </c>
      <c r="G89" t="s">
        <v>19</v>
      </c>
      <c r="H89">
        <v>16</v>
      </c>
      <c r="I89" t="s">
        <v>18</v>
      </c>
      <c r="J89">
        <v>40</v>
      </c>
      <c r="K89" t="s">
        <v>21</v>
      </c>
      <c r="L89">
        <v>100</v>
      </c>
      <c r="M89">
        <v>20</v>
      </c>
      <c r="N89">
        <v>50</v>
      </c>
      <c r="O89">
        <v>1000</v>
      </c>
      <c r="P89">
        <v>500</v>
      </c>
      <c r="Q89">
        <v>150</v>
      </c>
      <c r="S89">
        <v>1</v>
      </c>
    </row>
    <row r="90" spans="1:19">
      <c r="A90" t="s">
        <v>49</v>
      </c>
      <c r="B90" t="s">
        <v>14</v>
      </c>
      <c r="C90" t="s">
        <v>28</v>
      </c>
      <c r="D90">
        <v>3</v>
      </c>
      <c r="E90" t="s">
        <v>20</v>
      </c>
      <c r="F90">
        <v>20</v>
      </c>
      <c r="G90" t="s">
        <v>19</v>
      </c>
      <c r="H90">
        <v>16</v>
      </c>
      <c r="I90" t="s">
        <v>18</v>
      </c>
      <c r="J90">
        <v>40</v>
      </c>
      <c r="K90" t="s">
        <v>21</v>
      </c>
      <c r="L90">
        <v>100</v>
      </c>
      <c r="M90">
        <v>20</v>
      </c>
      <c r="N90">
        <v>50</v>
      </c>
      <c r="O90">
        <v>1000</v>
      </c>
      <c r="P90">
        <v>500</v>
      </c>
      <c r="Q90">
        <v>150</v>
      </c>
      <c r="S90">
        <v>0</v>
      </c>
    </row>
    <row r="91" spans="1:19">
      <c r="A91" t="s">
        <v>49</v>
      </c>
      <c r="B91" t="s">
        <v>14</v>
      </c>
      <c r="C91" t="s">
        <v>28</v>
      </c>
      <c r="D91">
        <v>3</v>
      </c>
      <c r="E91" t="s">
        <v>20</v>
      </c>
      <c r="F91">
        <v>20</v>
      </c>
      <c r="G91" t="s">
        <v>19</v>
      </c>
      <c r="H91">
        <v>16</v>
      </c>
      <c r="I91" t="s">
        <v>18</v>
      </c>
      <c r="J91">
        <v>40</v>
      </c>
      <c r="K91" t="s">
        <v>21</v>
      </c>
      <c r="L91">
        <v>100</v>
      </c>
      <c r="M91">
        <v>20</v>
      </c>
      <c r="N91">
        <v>50</v>
      </c>
      <c r="O91">
        <v>1000</v>
      </c>
      <c r="P91">
        <v>500</v>
      </c>
      <c r="Q91">
        <v>150</v>
      </c>
      <c r="S91">
        <v>0</v>
      </c>
    </row>
    <row r="92" spans="1:19">
      <c r="A92" t="s">
        <v>49</v>
      </c>
      <c r="B92" t="s">
        <v>14</v>
      </c>
      <c r="C92" t="s">
        <v>28</v>
      </c>
      <c r="D92">
        <v>3</v>
      </c>
      <c r="E92" t="s">
        <v>20</v>
      </c>
      <c r="F92">
        <v>20</v>
      </c>
      <c r="G92" t="s">
        <v>19</v>
      </c>
      <c r="H92">
        <v>16</v>
      </c>
      <c r="I92" t="s">
        <v>18</v>
      </c>
      <c r="J92">
        <v>40</v>
      </c>
      <c r="K92" t="s">
        <v>21</v>
      </c>
      <c r="L92">
        <v>100</v>
      </c>
      <c r="M92">
        <v>20</v>
      </c>
      <c r="N92">
        <v>50</v>
      </c>
      <c r="O92">
        <v>1000</v>
      </c>
      <c r="P92">
        <v>750</v>
      </c>
      <c r="Q92">
        <v>100</v>
      </c>
      <c r="R92">
        <v>9.1393213272094727</v>
      </c>
      <c r="S92">
        <v>0</v>
      </c>
    </row>
    <row r="93" spans="1:19">
      <c r="A93" t="s">
        <v>49</v>
      </c>
      <c r="B93" t="s">
        <v>14</v>
      </c>
      <c r="C93" t="s">
        <v>28</v>
      </c>
      <c r="D93">
        <v>3</v>
      </c>
      <c r="E93" t="s">
        <v>20</v>
      </c>
      <c r="F93">
        <v>20</v>
      </c>
      <c r="G93" t="s">
        <v>19</v>
      </c>
      <c r="H93">
        <v>16</v>
      </c>
      <c r="I93" t="s">
        <v>18</v>
      </c>
      <c r="J93">
        <v>40</v>
      </c>
      <c r="K93" t="s">
        <v>21</v>
      </c>
      <c r="L93">
        <v>100</v>
      </c>
      <c r="M93">
        <v>20</v>
      </c>
      <c r="N93">
        <v>50</v>
      </c>
      <c r="O93">
        <v>1000</v>
      </c>
      <c r="P93">
        <v>750</v>
      </c>
      <c r="Q93">
        <v>100</v>
      </c>
      <c r="R93">
        <v>9.5002613067626953</v>
      </c>
      <c r="S93">
        <v>1</v>
      </c>
    </row>
    <row r="94" spans="1:19">
      <c r="A94" t="s">
        <v>49</v>
      </c>
      <c r="B94" t="s">
        <v>14</v>
      </c>
      <c r="C94" t="s">
        <v>28</v>
      </c>
      <c r="D94">
        <v>3</v>
      </c>
      <c r="E94" t="s">
        <v>20</v>
      </c>
      <c r="F94">
        <v>20</v>
      </c>
      <c r="G94" t="s">
        <v>19</v>
      </c>
      <c r="H94">
        <v>16</v>
      </c>
      <c r="I94" t="s">
        <v>18</v>
      </c>
      <c r="J94">
        <v>40</v>
      </c>
      <c r="K94" t="s">
        <v>21</v>
      </c>
      <c r="L94">
        <v>100</v>
      </c>
      <c r="M94">
        <v>20</v>
      </c>
      <c r="N94">
        <v>50</v>
      </c>
      <c r="O94">
        <v>1000</v>
      </c>
      <c r="P94">
        <v>750</v>
      </c>
      <c r="Q94">
        <v>100</v>
      </c>
      <c r="R94">
        <v>8.9597406387329102</v>
      </c>
      <c r="S94">
        <v>0</v>
      </c>
    </row>
    <row r="95" spans="1:19">
      <c r="A95" t="s">
        <v>49</v>
      </c>
      <c r="B95" t="s">
        <v>14</v>
      </c>
      <c r="C95" t="s">
        <v>28</v>
      </c>
      <c r="D95">
        <v>3</v>
      </c>
      <c r="E95" t="s">
        <v>20</v>
      </c>
      <c r="F95">
        <v>20</v>
      </c>
      <c r="G95" t="s">
        <v>19</v>
      </c>
      <c r="H95">
        <v>16</v>
      </c>
      <c r="I95" t="s">
        <v>18</v>
      </c>
      <c r="J95">
        <v>40</v>
      </c>
      <c r="K95" t="s">
        <v>21</v>
      </c>
      <c r="L95">
        <v>100</v>
      </c>
      <c r="M95">
        <v>20</v>
      </c>
      <c r="N95">
        <v>50</v>
      </c>
      <c r="O95">
        <v>1000</v>
      </c>
      <c r="P95">
        <v>750</v>
      </c>
      <c r="Q95">
        <v>110</v>
      </c>
      <c r="R95">
        <v>10.2142333984375</v>
      </c>
      <c r="S95">
        <v>0</v>
      </c>
    </row>
    <row r="96" spans="1:19">
      <c r="A96" t="s">
        <v>49</v>
      </c>
      <c r="B96" t="s">
        <v>14</v>
      </c>
      <c r="C96" t="s">
        <v>28</v>
      </c>
      <c r="D96">
        <v>3</v>
      </c>
      <c r="E96" t="s">
        <v>20</v>
      </c>
      <c r="F96">
        <v>20</v>
      </c>
      <c r="G96" t="s">
        <v>19</v>
      </c>
      <c r="H96">
        <v>16</v>
      </c>
      <c r="I96" t="s">
        <v>18</v>
      </c>
      <c r="J96">
        <v>40</v>
      </c>
      <c r="K96" t="s">
        <v>21</v>
      </c>
      <c r="L96">
        <v>100</v>
      </c>
      <c r="M96">
        <v>20</v>
      </c>
      <c r="N96">
        <v>50</v>
      </c>
      <c r="O96">
        <v>1000</v>
      </c>
      <c r="P96">
        <v>750</v>
      </c>
      <c r="Q96">
        <v>110</v>
      </c>
      <c r="R96">
        <v>11.66549015045166</v>
      </c>
      <c r="S96">
        <v>0</v>
      </c>
    </row>
    <row r="97" spans="1:19">
      <c r="A97" t="s">
        <v>49</v>
      </c>
      <c r="B97" t="s">
        <v>14</v>
      </c>
      <c r="C97" t="s">
        <v>28</v>
      </c>
      <c r="D97">
        <v>3</v>
      </c>
      <c r="E97" t="s">
        <v>20</v>
      </c>
      <c r="F97">
        <v>20</v>
      </c>
      <c r="G97" t="s">
        <v>19</v>
      </c>
      <c r="H97">
        <v>16</v>
      </c>
      <c r="I97" t="s">
        <v>18</v>
      </c>
      <c r="J97">
        <v>40</v>
      </c>
      <c r="K97" t="s">
        <v>21</v>
      </c>
      <c r="L97">
        <v>100</v>
      </c>
      <c r="M97">
        <v>20</v>
      </c>
      <c r="N97">
        <v>50</v>
      </c>
      <c r="O97">
        <v>1000</v>
      </c>
      <c r="P97">
        <v>750</v>
      </c>
      <c r="Q97">
        <v>110</v>
      </c>
      <c r="R97">
        <v>11.060986518859863</v>
      </c>
      <c r="S97">
        <v>1</v>
      </c>
    </row>
    <row r="98" spans="1:19">
      <c r="A98" t="s">
        <v>49</v>
      </c>
      <c r="B98" t="s">
        <v>14</v>
      </c>
      <c r="C98" t="s">
        <v>28</v>
      </c>
      <c r="D98">
        <v>3</v>
      </c>
      <c r="E98" t="s">
        <v>20</v>
      </c>
      <c r="F98">
        <v>20</v>
      </c>
      <c r="G98" t="s">
        <v>19</v>
      </c>
      <c r="H98">
        <v>16</v>
      </c>
      <c r="I98" t="s">
        <v>18</v>
      </c>
      <c r="J98">
        <v>40</v>
      </c>
      <c r="K98" t="s">
        <v>21</v>
      </c>
      <c r="L98">
        <v>100</v>
      </c>
      <c r="M98">
        <v>20</v>
      </c>
      <c r="N98">
        <v>50</v>
      </c>
      <c r="O98">
        <v>1000</v>
      </c>
      <c r="P98">
        <v>750</v>
      </c>
      <c r="Q98">
        <v>120</v>
      </c>
      <c r="R98">
        <v>11.26915454864502</v>
      </c>
      <c r="S98">
        <v>0</v>
      </c>
    </row>
    <row r="99" spans="1:19">
      <c r="A99" t="s">
        <v>49</v>
      </c>
      <c r="B99" t="s">
        <v>14</v>
      </c>
      <c r="C99" t="s">
        <v>28</v>
      </c>
      <c r="D99">
        <v>3</v>
      </c>
      <c r="E99" t="s">
        <v>20</v>
      </c>
      <c r="F99">
        <v>20</v>
      </c>
      <c r="G99" t="s">
        <v>19</v>
      </c>
      <c r="H99">
        <v>16</v>
      </c>
      <c r="I99" t="s">
        <v>18</v>
      </c>
      <c r="J99">
        <v>40</v>
      </c>
      <c r="K99" t="s">
        <v>21</v>
      </c>
      <c r="L99">
        <v>100</v>
      </c>
      <c r="M99">
        <v>20</v>
      </c>
      <c r="N99">
        <v>50</v>
      </c>
      <c r="O99">
        <v>1000</v>
      </c>
      <c r="P99">
        <v>750</v>
      </c>
      <c r="Q99">
        <v>120</v>
      </c>
      <c r="R99">
        <v>11.134206771850586</v>
      </c>
      <c r="S99">
        <v>0</v>
      </c>
    </row>
    <row r="100" spans="1:19">
      <c r="A100" t="s">
        <v>49</v>
      </c>
      <c r="B100" t="s">
        <v>14</v>
      </c>
      <c r="C100" t="s">
        <v>28</v>
      </c>
      <c r="D100">
        <v>3</v>
      </c>
      <c r="E100" t="s">
        <v>20</v>
      </c>
      <c r="F100">
        <v>20</v>
      </c>
      <c r="G100" t="s">
        <v>19</v>
      </c>
      <c r="H100">
        <v>16</v>
      </c>
      <c r="I100" t="s">
        <v>18</v>
      </c>
      <c r="J100">
        <v>40</v>
      </c>
      <c r="K100" t="s">
        <v>21</v>
      </c>
      <c r="L100">
        <v>100</v>
      </c>
      <c r="M100">
        <v>20</v>
      </c>
      <c r="N100">
        <v>50</v>
      </c>
      <c r="O100">
        <v>1000</v>
      </c>
      <c r="P100">
        <v>750</v>
      </c>
      <c r="Q100">
        <v>120</v>
      </c>
      <c r="R100">
        <v>10.634313583374023</v>
      </c>
      <c r="S100">
        <v>0</v>
      </c>
    </row>
    <row r="101" spans="1:19">
      <c r="A101" t="s">
        <v>49</v>
      </c>
      <c r="B101" t="s">
        <v>14</v>
      </c>
      <c r="C101" t="s">
        <v>28</v>
      </c>
      <c r="D101">
        <v>3</v>
      </c>
      <c r="E101" t="s">
        <v>20</v>
      </c>
      <c r="F101">
        <v>20</v>
      </c>
      <c r="G101" t="s">
        <v>19</v>
      </c>
      <c r="H101">
        <v>16</v>
      </c>
      <c r="I101" t="s">
        <v>18</v>
      </c>
      <c r="J101">
        <v>40</v>
      </c>
      <c r="K101" t="s">
        <v>21</v>
      </c>
      <c r="L101">
        <v>100</v>
      </c>
      <c r="M101">
        <v>20</v>
      </c>
      <c r="N101">
        <v>50</v>
      </c>
      <c r="O101">
        <v>1000</v>
      </c>
      <c r="P101">
        <v>750</v>
      </c>
      <c r="Q101">
        <v>130</v>
      </c>
      <c r="R101">
        <v>11.552159309387207</v>
      </c>
      <c r="S101">
        <v>1</v>
      </c>
    </row>
    <row r="102" spans="1:19">
      <c r="A102" t="s">
        <v>49</v>
      </c>
      <c r="B102" t="s">
        <v>14</v>
      </c>
      <c r="C102" t="s">
        <v>28</v>
      </c>
      <c r="D102">
        <v>3</v>
      </c>
      <c r="E102" t="s">
        <v>20</v>
      </c>
      <c r="F102">
        <v>20</v>
      </c>
      <c r="G102" t="s">
        <v>19</v>
      </c>
      <c r="H102">
        <v>16</v>
      </c>
      <c r="I102" t="s">
        <v>18</v>
      </c>
      <c r="J102">
        <v>40</v>
      </c>
      <c r="K102" t="s">
        <v>21</v>
      </c>
      <c r="L102">
        <v>100</v>
      </c>
      <c r="M102">
        <v>20</v>
      </c>
      <c r="N102">
        <v>50</v>
      </c>
      <c r="O102">
        <v>1000</v>
      </c>
      <c r="P102">
        <v>750</v>
      </c>
      <c r="Q102">
        <v>130</v>
      </c>
      <c r="R102">
        <v>12.144344329833984</v>
      </c>
      <c r="S102">
        <v>0</v>
      </c>
    </row>
    <row r="103" spans="1:19">
      <c r="A103" t="s">
        <v>49</v>
      </c>
      <c r="B103" t="s">
        <v>14</v>
      </c>
      <c r="C103" t="s">
        <v>28</v>
      </c>
      <c r="D103">
        <v>3</v>
      </c>
      <c r="E103" t="s">
        <v>20</v>
      </c>
      <c r="F103">
        <v>20</v>
      </c>
      <c r="G103" t="s">
        <v>19</v>
      </c>
      <c r="H103">
        <v>16</v>
      </c>
      <c r="I103" t="s">
        <v>18</v>
      </c>
      <c r="J103">
        <v>40</v>
      </c>
      <c r="K103" t="s">
        <v>21</v>
      </c>
      <c r="L103">
        <v>100</v>
      </c>
      <c r="M103">
        <v>20</v>
      </c>
      <c r="N103">
        <v>50</v>
      </c>
      <c r="O103">
        <v>1000</v>
      </c>
      <c r="P103">
        <v>750</v>
      </c>
      <c r="Q103">
        <v>130</v>
      </c>
      <c r="R103">
        <v>9.8660268783569336</v>
      </c>
      <c r="S103">
        <v>0</v>
      </c>
    </row>
    <row r="104" spans="1:19">
      <c r="A104" t="s">
        <v>49</v>
      </c>
      <c r="B104" t="s">
        <v>14</v>
      </c>
      <c r="C104" t="s">
        <v>28</v>
      </c>
      <c r="D104">
        <v>3</v>
      </c>
      <c r="E104" t="s">
        <v>20</v>
      </c>
      <c r="F104">
        <v>20</v>
      </c>
      <c r="G104" t="s">
        <v>19</v>
      </c>
      <c r="H104">
        <v>16</v>
      </c>
      <c r="I104" t="s">
        <v>18</v>
      </c>
      <c r="J104">
        <v>40</v>
      </c>
      <c r="K104" t="s">
        <v>21</v>
      </c>
      <c r="L104">
        <v>100</v>
      </c>
      <c r="M104">
        <v>20</v>
      </c>
      <c r="N104">
        <v>50</v>
      </c>
      <c r="O104">
        <v>1000</v>
      </c>
      <c r="P104">
        <v>750</v>
      </c>
      <c r="Q104">
        <v>140</v>
      </c>
      <c r="R104">
        <v>11.584388732910156</v>
      </c>
      <c r="S104">
        <v>0</v>
      </c>
    </row>
    <row r="105" spans="1:19">
      <c r="A105" t="s">
        <v>49</v>
      </c>
      <c r="B105" t="s">
        <v>14</v>
      </c>
      <c r="C105" t="s">
        <v>28</v>
      </c>
      <c r="D105">
        <v>3</v>
      </c>
      <c r="E105" t="s">
        <v>20</v>
      </c>
      <c r="F105">
        <v>20</v>
      </c>
      <c r="G105" t="s">
        <v>19</v>
      </c>
      <c r="H105">
        <v>16</v>
      </c>
      <c r="I105" t="s">
        <v>18</v>
      </c>
      <c r="J105">
        <v>40</v>
      </c>
      <c r="K105" t="s">
        <v>21</v>
      </c>
      <c r="L105">
        <v>100</v>
      </c>
      <c r="M105">
        <v>20</v>
      </c>
      <c r="N105">
        <v>50</v>
      </c>
      <c r="O105">
        <v>1000</v>
      </c>
      <c r="P105">
        <v>750</v>
      </c>
      <c r="Q105">
        <v>140</v>
      </c>
      <c r="R105">
        <v>11.403449058532715</v>
      </c>
      <c r="S105">
        <v>1</v>
      </c>
    </row>
    <row r="106" spans="1:19">
      <c r="A106" t="s">
        <v>49</v>
      </c>
      <c r="B106" t="s">
        <v>14</v>
      </c>
      <c r="C106" t="s">
        <v>28</v>
      </c>
      <c r="D106">
        <v>3</v>
      </c>
      <c r="E106" t="s">
        <v>20</v>
      </c>
      <c r="F106">
        <v>20</v>
      </c>
      <c r="G106" t="s">
        <v>19</v>
      </c>
      <c r="H106">
        <v>16</v>
      </c>
      <c r="I106" t="s">
        <v>18</v>
      </c>
      <c r="J106">
        <v>40</v>
      </c>
      <c r="K106" t="s">
        <v>21</v>
      </c>
      <c r="L106">
        <v>100</v>
      </c>
      <c r="M106">
        <v>20</v>
      </c>
      <c r="N106">
        <v>50</v>
      </c>
      <c r="O106">
        <v>1000</v>
      </c>
      <c r="P106">
        <v>750</v>
      </c>
      <c r="Q106">
        <v>140</v>
      </c>
      <c r="R106">
        <v>11.180498123168945</v>
      </c>
      <c r="S106">
        <v>0</v>
      </c>
    </row>
    <row r="107" spans="1:19">
      <c r="A107" t="s">
        <v>49</v>
      </c>
      <c r="B107" t="s">
        <v>14</v>
      </c>
      <c r="C107" t="s">
        <v>28</v>
      </c>
      <c r="D107">
        <v>3</v>
      </c>
      <c r="E107" t="s">
        <v>20</v>
      </c>
      <c r="F107">
        <v>20</v>
      </c>
      <c r="G107" t="s">
        <v>19</v>
      </c>
      <c r="H107">
        <v>16</v>
      </c>
      <c r="I107" t="s">
        <v>18</v>
      </c>
      <c r="J107">
        <v>40</v>
      </c>
      <c r="K107" t="s">
        <v>21</v>
      </c>
      <c r="L107">
        <v>100</v>
      </c>
      <c r="M107">
        <v>20</v>
      </c>
      <c r="N107">
        <v>50</v>
      </c>
      <c r="O107">
        <v>1000</v>
      </c>
      <c r="P107">
        <v>750</v>
      </c>
      <c r="Q107">
        <v>150</v>
      </c>
      <c r="S107">
        <v>0</v>
      </c>
    </row>
    <row r="108" spans="1:19">
      <c r="A108" t="s">
        <v>49</v>
      </c>
      <c r="B108" t="s">
        <v>14</v>
      </c>
      <c r="C108" t="s">
        <v>28</v>
      </c>
      <c r="D108">
        <v>3</v>
      </c>
      <c r="E108" t="s">
        <v>20</v>
      </c>
      <c r="F108">
        <v>20</v>
      </c>
      <c r="G108" t="s">
        <v>19</v>
      </c>
      <c r="H108">
        <v>16</v>
      </c>
      <c r="I108" t="s">
        <v>18</v>
      </c>
      <c r="J108">
        <v>40</v>
      </c>
      <c r="K108" t="s">
        <v>21</v>
      </c>
      <c r="L108">
        <v>100</v>
      </c>
      <c r="M108">
        <v>20</v>
      </c>
      <c r="N108">
        <v>50</v>
      </c>
      <c r="O108">
        <v>1000</v>
      </c>
      <c r="P108">
        <v>750</v>
      </c>
      <c r="Q108">
        <v>150</v>
      </c>
      <c r="S108">
        <v>0</v>
      </c>
    </row>
    <row r="109" spans="1:19">
      <c r="A109" t="s">
        <v>49</v>
      </c>
      <c r="B109" t="s">
        <v>14</v>
      </c>
      <c r="C109" t="s">
        <v>28</v>
      </c>
      <c r="D109">
        <v>3</v>
      </c>
      <c r="E109" t="s">
        <v>20</v>
      </c>
      <c r="F109">
        <v>20</v>
      </c>
      <c r="G109" t="s">
        <v>19</v>
      </c>
      <c r="H109">
        <v>16</v>
      </c>
      <c r="I109" t="s">
        <v>18</v>
      </c>
      <c r="J109">
        <v>40</v>
      </c>
      <c r="K109" t="s">
        <v>21</v>
      </c>
      <c r="L109">
        <v>100</v>
      </c>
      <c r="M109">
        <v>20</v>
      </c>
      <c r="N109">
        <v>50</v>
      </c>
      <c r="O109">
        <v>1000</v>
      </c>
      <c r="P109">
        <v>750</v>
      </c>
      <c r="Q109">
        <v>150</v>
      </c>
      <c r="S109">
        <v>1</v>
      </c>
    </row>
    <row r="110" spans="1:19">
      <c r="A110" t="s">
        <v>49</v>
      </c>
      <c r="B110" t="s">
        <v>14</v>
      </c>
      <c r="C110" t="s">
        <v>28</v>
      </c>
      <c r="D110">
        <v>3</v>
      </c>
      <c r="E110" t="s">
        <v>20</v>
      </c>
      <c r="F110">
        <v>20</v>
      </c>
      <c r="G110" t="s">
        <v>19</v>
      </c>
      <c r="H110">
        <v>16</v>
      </c>
      <c r="I110" t="s">
        <v>18</v>
      </c>
      <c r="J110">
        <v>40</v>
      </c>
      <c r="K110" t="s">
        <v>21</v>
      </c>
      <c r="L110">
        <v>100</v>
      </c>
      <c r="M110">
        <v>20</v>
      </c>
      <c r="N110">
        <v>75</v>
      </c>
      <c r="O110">
        <v>1500</v>
      </c>
      <c r="P110">
        <v>200</v>
      </c>
      <c r="Q110">
        <v>100</v>
      </c>
      <c r="R110">
        <v>8.591547966003418</v>
      </c>
      <c r="S110">
        <v>0</v>
      </c>
    </row>
    <row r="111" spans="1:19">
      <c r="A111" t="s">
        <v>49</v>
      </c>
      <c r="B111" t="s">
        <v>14</v>
      </c>
      <c r="C111" t="s">
        <v>28</v>
      </c>
      <c r="D111">
        <v>3</v>
      </c>
      <c r="E111" t="s">
        <v>20</v>
      </c>
      <c r="F111">
        <v>20</v>
      </c>
      <c r="G111" t="s">
        <v>19</v>
      </c>
      <c r="H111">
        <v>16</v>
      </c>
      <c r="I111" t="s">
        <v>18</v>
      </c>
      <c r="J111">
        <v>40</v>
      </c>
      <c r="K111" t="s">
        <v>21</v>
      </c>
      <c r="L111">
        <v>100</v>
      </c>
      <c r="M111">
        <v>20</v>
      </c>
      <c r="N111">
        <v>75</v>
      </c>
      <c r="O111">
        <v>1500</v>
      </c>
      <c r="P111">
        <v>200</v>
      </c>
      <c r="Q111">
        <v>100</v>
      </c>
      <c r="R111">
        <v>9.9332199096679688</v>
      </c>
      <c r="S111">
        <v>0</v>
      </c>
    </row>
    <row r="112" spans="1:19">
      <c r="A112" t="s">
        <v>49</v>
      </c>
      <c r="B112" t="s">
        <v>14</v>
      </c>
      <c r="C112" t="s">
        <v>28</v>
      </c>
      <c r="D112">
        <v>3</v>
      </c>
      <c r="E112" t="s">
        <v>20</v>
      </c>
      <c r="F112">
        <v>20</v>
      </c>
      <c r="G112" t="s">
        <v>19</v>
      </c>
      <c r="H112">
        <v>16</v>
      </c>
      <c r="I112" t="s">
        <v>18</v>
      </c>
      <c r="J112">
        <v>40</v>
      </c>
      <c r="K112" t="s">
        <v>21</v>
      </c>
      <c r="L112">
        <v>100</v>
      </c>
      <c r="M112">
        <v>20</v>
      </c>
      <c r="N112">
        <v>75</v>
      </c>
      <c r="O112">
        <v>1500</v>
      </c>
      <c r="P112">
        <v>200</v>
      </c>
      <c r="Q112">
        <v>100</v>
      </c>
      <c r="R112">
        <v>8.8433589935302734</v>
      </c>
      <c r="S112">
        <v>0</v>
      </c>
    </row>
    <row r="113" spans="1:19">
      <c r="A113" t="s">
        <v>49</v>
      </c>
      <c r="B113" t="s">
        <v>14</v>
      </c>
      <c r="C113" t="s">
        <v>28</v>
      </c>
      <c r="D113">
        <v>3</v>
      </c>
      <c r="E113" t="s">
        <v>20</v>
      </c>
      <c r="F113">
        <v>20</v>
      </c>
      <c r="G113" t="s">
        <v>19</v>
      </c>
      <c r="H113">
        <v>16</v>
      </c>
      <c r="I113" t="s">
        <v>18</v>
      </c>
      <c r="J113">
        <v>40</v>
      </c>
      <c r="K113" t="s">
        <v>21</v>
      </c>
      <c r="L113">
        <v>100</v>
      </c>
      <c r="M113">
        <v>20</v>
      </c>
      <c r="N113">
        <v>75</v>
      </c>
      <c r="O113">
        <v>1500</v>
      </c>
      <c r="P113">
        <v>200</v>
      </c>
      <c r="Q113">
        <v>110</v>
      </c>
      <c r="R113">
        <v>10.514571189880371</v>
      </c>
      <c r="S113">
        <v>1</v>
      </c>
    </row>
    <row r="114" spans="1:19">
      <c r="A114" t="s">
        <v>49</v>
      </c>
      <c r="B114" t="s">
        <v>14</v>
      </c>
      <c r="C114" t="s">
        <v>28</v>
      </c>
      <c r="D114">
        <v>3</v>
      </c>
      <c r="E114" t="s">
        <v>20</v>
      </c>
      <c r="F114">
        <v>20</v>
      </c>
      <c r="G114" t="s">
        <v>19</v>
      </c>
      <c r="H114">
        <v>16</v>
      </c>
      <c r="I114" t="s">
        <v>18</v>
      </c>
      <c r="J114">
        <v>40</v>
      </c>
      <c r="K114" t="s">
        <v>21</v>
      </c>
      <c r="L114">
        <v>100</v>
      </c>
      <c r="M114">
        <v>20</v>
      </c>
      <c r="N114">
        <v>75</v>
      </c>
      <c r="O114">
        <v>1500</v>
      </c>
      <c r="P114">
        <v>200</v>
      </c>
      <c r="Q114">
        <v>110</v>
      </c>
      <c r="R114">
        <v>11.232239723205566</v>
      </c>
      <c r="S114">
        <v>0</v>
      </c>
    </row>
    <row r="115" spans="1:19">
      <c r="A115" t="s">
        <v>49</v>
      </c>
      <c r="B115" t="s">
        <v>14</v>
      </c>
      <c r="C115" t="s">
        <v>28</v>
      </c>
      <c r="D115">
        <v>3</v>
      </c>
      <c r="E115" t="s">
        <v>20</v>
      </c>
      <c r="F115">
        <v>20</v>
      </c>
      <c r="G115" t="s">
        <v>19</v>
      </c>
      <c r="H115">
        <v>16</v>
      </c>
      <c r="I115" t="s">
        <v>18</v>
      </c>
      <c r="J115">
        <v>40</v>
      </c>
      <c r="K115" t="s">
        <v>21</v>
      </c>
      <c r="L115">
        <v>100</v>
      </c>
      <c r="M115">
        <v>20</v>
      </c>
      <c r="N115">
        <v>75</v>
      </c>
      <c r="O115">
        <v>1500</v>
      </c>
      <c r="P115">
        <v>200</v>
      </c>
      <c r="Q115">
        <v>110</v>
      </c>
      <c r="R115">
        <v>9.6007966995239258</v>
      </c>
      <c r="S115">
        <v>0</v>
      </c>
    </row>
    <row r="116" spans="1:19">
      <c r="A116" t="s">
        <v>49</v>
      </c>
      <c r="B116" t="s">
        <v>14</v>
      </c>
      <c r="C116" t="s">
        <v>28</v>
      </c>
      <c r="D116">
        <v>3</v>
      </c>
      <c r="E116" t="s">
        <v>20</v>
      </c>
      <c r="F116">
        <v>20</v>
      </c>
      <c r="G116" t="s">
        <v>19</v>
      </c>
      <c r="H116">
        <v>16</v>
      </c>
      <c r="I116" t="s">
        <v>18</v>
      </c>
      <c r="J116">
        <v>40</v>
      </c>
      <c r="K116" t="s">
        <v>21</v>
      </c>
      <c r="L116">
        <v>100</v>
      </c>
      <c r="M116">
        <v>20</v>
      </c>
      <c r="N116">
        <v>75</v>
      </c>
      <c r="O116">
        <v>1500</v>
      </c>
      <c r="P116">
        <v>200</v>
      </c>
      <c r="Q116">
        <v>120</v>
      </c>
      <c r="R116">
        <v>9.022465705871582</v>
      </c>
      <c r="S116">
        <v>0</v>
      </c>
    </row>
    <row r="117" spans="1:19">
      <c r="A117" t="s">
        <v>49</v>
      </c>
      <c r="B117" t="s">
        <v>14</v>
      </c>
      <c r="C117" t="s">
        <v>28</v>
      </c>
      <c r="D117">
        <v>3</v>
      </c>
      <c r="E117" t="s">
        <v>20</v>
      </c>
      <c r="F117">
        <v>20</v>
      </c>
      <c r="G117" t="s">
        <v>19</v>
      </c>
      <c r="H117">
        <v>16</v>
      </c>
      <c r="I117" t="s">
        <v>18</v>
      </c>
      <c r="J117">
        <v>40</v>
      </c>
      <c r="K117" t="s">
        <v>21</v>
      </c>
      <c r="L117">
        <v>100</v>
      </c>
      <c r="M117">
        <v>20</v>
      </c>
      <c r="N117">
        <v>75</v>
      </c>
      <c r="O117">
        <v>1500</v>
      </c>
      <c r="P117">
        <v>200</v>
      </c>
      <c r="Q117">
        <v>120</v>
      </c>
      <c r="R117">
        <v>10.019750595092773</v>
      </c>
      <c r="S117">
        <v>1</v>
      </c>
    </row>
    <row r="118" spans="1:19">
      <c r="A118" t="s">
        <v>49</v>
      </c>
      <c r="B118" t="s">
        <v>14</v>
      </c>
      <c r="C118" t="s">
        <v>28</v>
      </c>
      <c r="D118">
        <v>3</v>
      </c>
      <c r="E118" t="s">
        <v>20</v>
      </c>
      <c r="F118">
        <v>20</v>
      </c>
      <c r="G118" t="s">
        <v>19</v>
      </c>
      <c r="H118">
        <v>16</v>
      </c>
      <c r="I118" t="s">
        <v>18</v>
      </c>
      <c r="J118">
        <v>40</v>
      </c>
      <c r="K118" t="s">
        <v>21</v>
      </c>
      <c r="L118">
        <v>100</v>
      </c>
      <c r="M118">
        <v>20</v>
      </c>
      <c r="N118">
        <v>75</v>
      </c>
      <c r="O118">
        <v>1500</v>
      </c>
      <c r="P118">
        <v>200</v>
      </c>
      <c r="Q118">
        <v>120</v>
      </c>
      <c r="R118">
        <v>8.771946907043457</v>
      </c>
      <c r="S118">
        <v>0</v>
      </c>
    </row>
    <row r="119" spans="1:19">
      <c r="A119" t="s">
        <v>49</v>
      </c>
      <c r="B119" t="s">
        <v>14</v>
      </c>
      <c r="C119" t="s">
        <v>28</v>
      </c>
      <c r="D119">
        <v>3</v>
      </c>
      <c r="E119" t="s">
        <v>20</v>
      </c>
      <c r="F119">
        <v>20</v>
      </c>
      <c r="G119" t="s">
        <v>19</v>
      </c>
      <c r="H119">
        <v>16</v>
      </c>
      <c r="I119" t="s">
        <v>18</v>
      </c>
      <c r="J119">
        <v>40</v>
      </c>
      <c r="K119" t="s">
        <v>21</v>
      </c>
      <c r="L119">
        <v>100</v>
      </c>
      <c r="M119">
        <v>20</v>
      </c>
      <c r="N119">
        <v>75</v>
      </c>
      <c r="O119">
        <v>1500</v>
      </c>
      <c r="P119">
        <v>200</v>
      </c>
      <c r="Q119">
        <v>130</v>
      </c>
      <c r="R119">
        <v>9.5183477401733398</v>
      </c>
      <c r="S119">
        <v>0</v>
      </c>
    </row>
    <row r="120" spans="1:19">
      <c r="A120" t="s">
        <v>49</v>
      </c>
      <c r="B120" t="s">
        <v>14</v>
      </c>
      <c r="C120" t="s">
        <v>28</v>
      </c>
      <c r="D120">
        <v>3</v>
      </c>
      <c r="E120" t="s">
        <v>20</v>
      </c>
      <c r="F120">
        <v>20</v>
      </c>
      <c r="G120" t="s">
        <v>19</v>
      </c>
      <c r="H120">
        <v>16</v>
      </c>
      <c r="I120" t="s">
        <v>18</v>
      </c>
      <c r="J120">
        <v>40</v>
      </c>
      <c r="K120" t="s">
        <v>21</v>
      </c>
      <c r="L120">
        <v>100</v>
      </c>
      <c r="M120">
        <v>20</v>
      </c>
      <c r="N120">
        <v>75</v>
      </c>
      <c r="O120">
        <v>1500</v>
      </c>
      <c r="P120">
        <v>200</v>
      </c>
      <c r="Q120">
        <v>130</v>
      </c>
      <c r="R120">
        <v>9.8894252777099609</v>
      </c>
      <c r="S120">
        <v>0</v>
      </c>
    </row>
    <row r="121" spans="1:19">
      <c r="A121" t="s">
        <v>49</v>
      </c>
      <c r="B121" t="s">
        <v>14</v>
      </c>
      <c r="C121" t="s">
        <v>28</v>
      </c>
      <c r="D121">
        <v>3</v>
      </c>
      <c r="E121" t="s">
        <v>20</v>
      </c>
      <c r="F121">
        <v>20</v>
      </c>
      <c r="G121" t="s">
        <v>19</v>
      </c>
      <c r="H121">
        <v>16</v>
      </c>
      <c r="I121" t="s">
        <v>18</v>
      </c>
      <c r="J121">
        <v>40</v>
      </c>
      <c r="K121" t="s">
        <v>21</v>
      </c>
      <c r="L121">
        <v>100</v>
      </c>
      <c r="M121">
        <v>20</v>
      </c>
      <c r="N121">
        <v>75</v>
      </c>
      <c r="O121">
        <v>1500</v>
      </c>
      <c r="P121">
        <v>200</v>
      </c>
      <c r="Q121">
        <v>130</v>
      </c>
      <c r="R121">
        <v>10.753856658935547</v>
      </c>
      <c r="S121">
        <v>1</v>
      </c>
    </row>
    <row r="122" spans="1:19">
      <c r="A122" t="s">
        <v>49</v>
      </c>
      <c r="B122" t="s">
        <v>14</v>
      </c>
      <c r="C122" t="s">
        <v>28</v>
      </c>
      <c r="D122">
        <v>3</v>
      </c>
      <c r="E122" t="s">
        <v>20</v>
      </c>
      <c r="F122">
        <v>20</v>
      </c>
      <c r="G122" t="s">
        <v>19</v>
      </c>
      <c r="H122">
        <v>16</v>
      </c>
      <c r="I122" t="s">
        <v>18</v>
      </c>
      <c r="J122">
        <v>40</v>
      </c>
      <c r="K122" t="s">
        <v>21</v>
      </c>
      <c r="L122">
        <v>100</v>
      </c>
      <c r="M122">
        <v>20</v>
      </c>
      <c r="N122">
        <v>75</v>
      </c>
      <c r="O122">
        <v>1500</v>
      </c>
      <c r="P122">
        <v>200</v>
      </c>
      <c r="Q122">
        <v>140</v>
      </c>
      <c r="R122">
        <v>12.054407119750977</v>
      </c>
      <c r="S122">
        <v>0</v>
      </c>
    </row>
    <row r="123" spans="1:19">
      <c r="A123" t="s">
        <v>49</v>
      </c>
      <c r="B123" t="s">
        <v>14</v>
      </c>
      <c r="C123" t="s">
        <v>28</v>
      </c>
      <c r="D123">
        <v>3</v>
      </c>
      <c r="E123" t="s">
        <v>20</v>
      </c>
      <c r="F123">
        <v>20</v>
      </c>
      <c r="G123" t="s">
        <v>19</v>
      </c>
      <c r="H123">
        <v>16</v>
      </c>
      <c r="I123" t="s">
        <v>18</v>
      </c>
      <c r="J123">
        <v>40</v>
      </c>
      <c r="K123" t="s">
        <v>21</v>
      </c>
      <c r="L123">
        <v>100</v>
      </c>
      <c r="M123">
        <v>20</v>
      </c>
      <c r="N123">
        <v>75</v>
      </c>
      <c r="O123">
        <v>1500</v>
      </c>
      <c r="P123">
        <v>200</v>
      </c>
      <c r="Q123">
        <v>140</v>
      </c>
      <c r="R123">
        <v>10.625808715820313</v>
      </c>
      <c r="S123">
        <v>0</v>
      </c>
    </row>
    <row r="124" spans="1:19">
      <c r="A124" t="s">
        <v>49</v>
      </c>
      <c r="B124" t="s">
        <v>14</v>
      </c>
      <c r="C124" t="s">
        <v>28</v>
      </c>
      <c r="D124">
        <v>3</v>
      </c>
      <c r="E124" t="s">
        <v>20</v>
      </c>
      <c r="F124">
        <v>20</v>
      </c>
      <c r="G124" t="s">
        <v>19</v>
      </c>
      <c r="H124">
        <v>16</v>
      </c>
      <c r="I124" t="s">
        <v>18</v>
      </c>
      <c r="J124">
        <v>40</v>
      </c>
      <c r="K124" t="s">
        <v>21</v>
      </c>
      <c r="L124">
        <v>100</v>
      </c>
      <c r="M124">
        <v>20</v>
      </c>
      <c r="N124">
        <v>75</v>
      </c>
      <c r="O124">
        <v>1500</v>
      </c>
      <c r="P124">
        <v>200</v>
      </c>
      <c r="Q124">
        <v>140</v>
      </c>
      <c r="R124">
        <v>11.667097091674805</v>
      </c>
      <c r="S124">
        <v>0</v>
      </c>
    </row>
    <row r="125" spans="1:19">
      <c r="A125" t="s">
        <v>49</v>
      </c>
      <c r="B125" t="s">
        <v>14</v>
      </c>
      <c r="C125" t="s">
        <v>28</v>
      </c>
      <c r="D125">
        <v>3</v>
      </c>
      <c r="E125" t="s">
        <v>20</v>
      </c>
      <c r="F125">
        <v>20</v>
      </c>
      <c r="G125" t="s">
        <v>19</v>
      </c>
      <c r="H125">
        <v>16</v>
      </c>
      <c r="I125" t="s">
        <v>18</v>
      </c>
      <c r="J125">
        <v>40</v>
      </c>
      <c r="K125" t="s">
        <v>21</v>
      </c>
      <c r="L125">
        <v>100</v>
      </c>
      <c r="M125">
        <v>20</v>
      </c>
      <c r="N125">
        <v>75</v>
      </c>
      <c r="O125">
        <v>1500</v>
      </c>
      <c r="P125">
        <v>200</v>
      </c>
      <c r="Q125">
        <v>150</v>
      </c>
      <c r="S125">
        <v>1</v>
      </c>
    </row>
    <row r="126" spans="1:19">
      <c r="A126" t="s">
        <v>49</v>
      </c>
      <c r="B126" t="s">
        <v>14</v>
      </c>
      <c r="C126" t="s">
        <v>28</v>
      </c>
      <c r="D126">
        <v>3</v>
      </c>
      <c r="E126" t="s">
        <v>20</v>
      </c>
      <c r="F126">
        <v>20</v>
      </c>
      <c r="G126" t="s">
        <v>19</v>
      </c>
      <c r="H126">
        <v>16</v>
      </c>
      <c r="I126" t="s">
        <v>18</v>
      </c>
      <c r="J126">
        <v>40</v>
      </c>
      <c r="K126" t="s">
        <v>21</v>
      </c>
      <c r="L126">
        <v>100</v>
      </c>
      <c r="M126">
        <v>20</v>
      </c>
      <c r="N126">
        <v>75</v>
      </c>
      <c r="O126">
        <v>1500</v>
      </c>
      <c r="P126">
        <v>200</v>
      </c>
      <c r="Q126">
        <v>150</v>
      </c>
      <c r="S126">
        <v>0</v>
      </c>
    </row>
    <row r="127" spans="1:19">
      <c r="A127" t="s">
        <v>49</v>
      </c>
      <c r="B127" t="s">
        <v>14</v>
      </c>
      <c r="C127" t="s">
        <v>28</v>
      </c>
      <c r="D127">
        <v>3</v>
      </c>
      <c r="E127" t="s">
        <v>20</v>
      </c>
      <c r="F127">
        <v>20</v>
      </c>
      <c r="G127" t="s">
        <v>19</v>
      </c>
      <c r="H127">
        <v>16</v>
      </c>
      <c r="I127" t="s">
        <v>18</v>
      </c>
      <c r="J127">
        <v>40</v>
      </c>
      <c r="K127" t="s">
        <v>21</v>
      </c>
      <c r="L127">
        <v>100</v>
      </c>
      <c r="M127">
        <v>20</v>
      </c>
      <c r="N127">
        <v>75</v>
      </c>
      <c r="O127">
        <v>1500</v>
      </c>
      <c r="P127">
        <v>200</v>
      </c>
      <c r="Q127">
        <v>150</v>
      </c>
      <c r="S127">
        <v>0</v>
      </c>
    </row>
    <row r="128" spans="1:19">
      <c r="A128" t="s">
        <v>49</v>
      </c>
      <c r="B128" t="s">
        <v>14</v>
      </c>
      <c r="C128" t="s">
        <v>28</v>
      </c>
      <c r="D128">
        <v>3</v>
      </c>
      <c r="E128" t="s">
        <v>20</v>
      </c>
      <c r="F128">
        <v>20</v>
      </c>
      <c r="G128" t="s">
        <v>19</v>
      </c>
      <c r="H128">
        <v>16</v>
      </c>
      <c r="I128" t="s">
        <v>18</v>
      </c>
      <c r="J128">
        <v>40</v>
      </c>
      <c r="K128" t="s">
        <v>21</v>
      </c>
      <c r="L128">
        <v>100</v>
      </c>
      <c r="M128">
        <v>20</v>
      </c>
      <c r="N128">
        <v>75</v>
      </c>
      <c r="O128">
        <v>1500</v>
      </c>
      <c r="P128">
        <v>500</v>
      </c>
      <c r="Q128">
        <v>100</v>
      </c>
      <c r="R128">
        <v>9.5317592620849609</v>
      </c>
      <c r="S128">
        <v>0</v>
      </c>
    </row>
    <row r="129" spans="1:19">
      <c r="A129" t="s">
        <v>49</v>
      </c>
      <c r="B129" t="s">
        <v>14</v>
      </c>
      <c r="C129" t="s">
        <v>28</v>
      </c>
      <c r="D129">
        <v>3</v>
      </c>
      <c r="E129" t="s">
        <v>20</v>
      </c>
      <c r="F129">
        <v>20</v>
      </c>
      <c r="G129" t="s">
        <v>19</v>
      </c>
      <c r="H129">
        <v>16</v>
      </c>
      <c r="I129" t="s">
        <v>18</v>
      </c>
      <c r="J129">
        <v>40</v>
      </c>
      <c r="K129" t="s">
        <v>21</v>
      </c>
      <c r="L129">
        <v>100</v>
      </c>
      <c r="M129">
        <v>20</v>
      </c>
      <c r="N129">
        <v>75</v>
      </c>
      <c r="O129">
        <v>1500</v>
      </c>
      <c r="P129">
        <v>500</v>
      </c>
      <c r="Q129">
        <v>100</v>
      </c>
      <c r="R129">
        <v>9.8032999038696289</v>
      </c>
      <c r="S129">
        <v>1</v>
      </c>
    </row>
    <row r="130" spans="1:19">
      <c r="A130" t="s">
        <v>49</v>
      </c>
      <c r="B130" t="s">
        <v>14</v>
      </c>
      <c r="C130" t="s">
        <v>28</v>
      </c>
      <c r="D130">
        <v>3</v>
      </c>
      <c r="E130" t="s">
        <v>20</v>
      </c>
      <c r="F130">
        <v>20</v>
      </c>
      <c r="G130" t="s">
        <v>19</v>
      </c>
      <c r="H130">
        <v>16</v>
      </c>
      <c r="I130" t="s">
        <v>18</v>
      </c>
      <c r="J130">
        <v>40</v>
      </c>
      <c r="K130" t="s">
        <v>21</v>
      </c>
      <c r="L130">
        <v>100</v>
      </c>
      <c r="M130">
        <v>20</v>
      </c>
      <c r="N130">
        <v>75</v>
      </c>
      <c r="O130">
        <v>1500</v>
      </c>
      <c r="P130">
        <v>500</v>
      </c>
      <c r="Q130">
        <v>100</v>
      </c>
      <c r="R130">
        <v>8.3816032409667969</v>
      </c>
      <c r="S130">
        <v>0</v>
      </c>
    </row>
    <row r="131" spans="1:19">
      <c r="A131" t="s">
        <v>49</v>
      </c>
      <c r="B131" t="s">
        <v>14</v>
      </c>
      <c r="C131" t="s">
        <v>28</v>
      </c>
      <c r="D131">
        <v>3</v>
      </c>
      <c r="E131" t="s">
        <v>20</v>
      </c>
      <c r="F131">
        <v>20</v>
      </c>
      <c r="G131" t="s">
        <v>19</v>
      </c>
      <c r="H131">
        <v>16</v>
      </c>
      <c r="I131" t="s">
        <v>18</v>
      </c>
      <c r="J131">
        <v>40</v>
      </c>
      <c r="K131" t="s">
        <v>21</v>
      </c>
      <c r="L131">
        <v>100</v>
      </c>
      <c r="M131">
        <v>20</v>
      </c>
      <c r="N131">
        <v>75</v>
      </c>
      <c r="O131">
        <v>1500</v>
      </c>
      <c r="P131">
        <v>500</v>
      </c>
      <c r="Q131">
        <v>110</v>
      </c>
      <c r="R131">
        <v>8.7475671768188477</v>
      </c>
      <c r="S131">
        <v>0</v>
      </c>
    </row>
    <row r="132" spans="1:19">
      <c r="A132" t="s">
        <v>49</v>
      </c>
      <c r="B132" t="s">
        <v>14</v>
      </c>
      <c r="C132" t="s">
        <v>28</v>
      </c>
      <c r="D132">
        <v>3</v>
      </c>
      <c r="E132" t="s">
        <v>20</v>
      </c>
      <c r="F132">
        <v>20</v>
      </c>
      <c r="G132" t="s">
        <v>19</v>
      </c>
      <c r="H132">
        <v>16</v>
      </c>
      <c r="I132" t="s">
        <v>18</v>
      </c>
      <c r="J132">
        <v>40</v>
      </c>
      <c r="K132" t="s">
        <v>21</v>
      </c>
      <c r="L132">
        <v>100</v>
      </c>
      <c r="M132">
        <v>20</v>
      </c>
      <c r="N132">
        <v>75</v>
      </c>
      <c r="O132">
        <v>1500</v>
      </c>
      <c r="P132">
        <v>500</v>
      </c>
      <c r="Q132">
        <v>110</v>
      </c>
      <c r="R132">
        <v>10.25759220123291</v>
      </c>
      <c r="S132">
        <v>0</v>
      </c>
    </row>
    <row r="133" spans="1:19">
      <c r="A133" t="s">
        <v>49</v>
      </c>
      <c r="B133" t="s">
        <v>14</v>
      </c>
      <c r="C133" t="s">
        <v>28</v>
      </c>
      <c r="D133">
        <v>3</v>
      </c>
      <c r="E133" t="s">
        <v>20</v>
      </c>
      <c r="F133">
        <v>20</v>
      </c>
      <c r="G133" t="s">
        <v>19</v>
      </c>
      <c r="H133">
        <v>16</v>
      </c>
      <c r="I133" t="s">
        <v>18</v>
      </c>
      <c r="J133">
        <v>40</v>
      </c>
      <c r="K133" t="s">
        <v>21</v>
      </c>
      <c r="L133">
        <v>100</v>
      </c>
      <c r="M133">
        <v>20</v>
      </c>
      <c r="N133">
        <v>75</v>
      </c>
      <c r="O133">
        <v>1500</v>
      </c>
      <c r="P133">
        <v>500</v>
      </c>
      <c r="Q133">
        <v>110</v>
      </c>
      <c r="R133">
        <v>8.8844671249389648</v>
      </c>
      <c r="S133">
        <v>1</v>
      </c>
    </row>
    <row r="134" spans="1:19">
      <c r="A134" t="s">
        <v>49</v>
      </c>
      <c r="B134" t="s">
        <v>14</v>
      </c>
      <c r="C134" t="s">
        <v>28</v>
      </c>
      <c r="D134">
        <v>3</v>
      </c>
      <c r="E134" t="s">
        <v>20</v>
      </c>
      <c r="F134">
        <v>20</v>
      </c>
      <c r="G134" t="s">
        <v>19</v>
      </c>
      <c r="H134">
        <v>16</v>
      </c>
      <c r="I134" t="s">
        <v>18</v>
      </c>
      <c r="J134">
        <v>40</v>
      </c>
      <c r="K134" t="s">
        <v>21</v>
      </c>
      <c r="L134">
        <v>100</v>
      </c>
      <c r="M134">
        <v>20</v>
      </c>
      <c r="N134">
        <v>75</v>
      </c>
      <c r="O134">
        <v>1500</v>
      </c>
      <c r="P134">
        <v>500</v>
      </c>
      <c r="Q134">
        <v>120</v>
      </c>
      <c r="R134">
        <v>9.7355136871337891</v>
      </c>
      <c r="S134">
        <v>0</v>
      </c>
    </row>
    <row r="135" spans="1:19">
      <c r="A135" t="s">
        <v>49</v>
      </c>
      <c r="B135" t="s">
        <v>14</v>
      </c>
      <c r="C135" t="s">
        <v>28</v>
      </c>
      <c r="D135">
        <v>3</v>
      </c>
      <c r="E135" t="s">
        <v>20</v>
      </c>
      <c r="F135">
        <v>20</v>
      </c>
      <c r="G135" t="s">
        <v>19</v>
      </c>
      <c r="H135">
        <v>16</v>
      </c>
      <c r="I135" t="s">
        <v>18</v>
      </c>
      <c r="J135">
        <v>40</v>
      </c>
      <c r="K135" t="s">
        <v>21</v>
      </c>
      <c r="L135">
        <v>100</v>
      </c>
      <c r="M135">
        <v>20</v>
      </c>
      <c r="N135">
        <v>75</v>
      </c>
      <c r="O135">
        <v>1500</v>
      </c>
      <c r="P135">
        <v>500</v>
      </c>
      <c r="Q135">
        <v>120</v>
      </c>
      <c r="R135">
        <v>9.596160888671875</v>
      </c>
      <c r="S135">
        <v>0</v>
      </c>
    </row>
    <row r="136" spans="1:19">
      <c r="A136" t="s">
        <v>49</v>
      </c>
      <c r="B136" t="s">
        <v>14</v>
      </c>
      <c r="C136" t="s">
        <v>28</v>
      </c>
      <c r="D136">
        <v>3</v>
      </c>
      <c r="E136" t="s">
        <v>20</v>
      </c>
      <c r="F136">
        <v>20</v>
      </c>
      <c r="G136" t="s">
        <v>19</v>
      </c>
      <c r="H136">
        <v>16</v>
      </c>
      <c r="I136" t="s">
        <v>18</v>
      </c>
      <c r="J136">
        <v>40</v>
      </c>
      <c r="K136" t="s">
        <v>21</v>
      </c>
      <c r="L136">
        <v>100</v>
      </c>
      <c r="M136">
        <v>20</v>
      </c>
      <c r="N136">
        <v>75</v>
      </c>
      <c r="O136">
        <v>1500</v>
      </c>
      <c r="P136">
        <v>500</v>
      </c>
      <c r="Q136">
        <v>120</v>
      </c>
      <c r="R136">
        <v>9.0443258285522461</v>
      </c>
      <c r="S136">
        <v>0</v>
      </c>
    </row>
    <row r="137" spans="1:19">
      <c r="A137" t="s">
        <v>49</v>
      </c>
      <c r="B137" t="s">
        <v>14</v>
      </c>
      <c r="C137" t="s">
        <v>28</v>
      </c>
      <c r="D137">
        <v>3</v>
      </c>
      <c r="E137" t="s">
        <v>20</v>
      </c>
      <c r="F137">
        <v>20</v>
      </c>
      <c r="G137" t="s">
        <v>19</v>
      </c>
      <c r="H137">
        <v>16</v>
      </c>
      <c r="I137" t="s">
        <v>18</v>
      </c>
      <c r="J137">
        <v>40</v>
      </c>
      <c r="K137" t="s">
        <v>21</v>
      </c>
      <c r="L137">
        <v>100</v>
      </c>
      <c r="M137">
        <v>20</v>
      </c>
      <c r="N137">
        <v>75</v>
      </c>
      <c r="O137">
        <v>1500</v>
      </c>
      <c r="P137">
        <v>500</v>
      </c>
      <c r="Q137">
        <v>130</v>
      </c>
      <c r="R137">
        <v>11.319744110107422</v>
      </c>
      <c r="S137">
        <v>1</v>
      </c>
    </row>
    <row r="138" spans="1:19">
      <c r="A138" t="s">
        <v>49</v>
      </c>
      <c r="B138" t="s">
        <v>14</v>
      </c>
      <c r="C138" t="s">
        <v>28</v>
      </c>
      <c r="D138">
        <v>3</v>
      </c>
      <c r="E138" t="s">
        <v>20</v>
      </c>
      <c r="F138">
        <v>20</v>
      </c>
      <c r="G138" t="s">
        <v>19</v>
      </c>
      <c r="H138">
        <v>16</v>
      </c>
      <c r="I138" t="s">
        <v>18</v>
      </c>
      <c r="J138">
        <v>40</v>
      </c>
      <c r="K138" t="s">
        <v>21</v>
      </c>
      <c r="L138">
        <v>100</v>
      </c>
      <c r="M138">
        <v>20</v>
      </c>
      <c r="N138">
        <v>75</v>
      </c>
      <c r="O138">
        <v>1500</v>
      </c>
      <c r="P138">
        <v>500</v>
      </c>
      <c r="Q138">
        <v>130</v>
      </c>
      <c r="R138">
        <v>9.2981653213500977</v>
      </c>
      <c r="S138">
        <v>0</v>
      </c>
    </row>
    <row r="139" spans="1:19">
      <c r="A139" t="s">
        <v>49</v>
      </c>
      <c r="B139" t="s">
        <v>14</v>
      </c>
      <c r="C139" t="s">
        <v>28</v>
      </c>
      <c r="D139">
        <v>3</v>
      </c>
      <c r="E139" t="s">
        <v>20</v>
      </c>
      <c r="F139">
        <v>20</v>
      </c>
      <c r="G139" t="s">
        <v>19</v>
      </c>
      <c r="H139">
        <v>16</v>
      </c>
      <c r="I139" t="s">
        <v>18</v>
      </c>
      <c r="J139">
        <v>40</v>
      </c>
      <c r="K139" t="s">
        <v>21</v>
      </c>
      <c r="L139">
        <v>100</v>
      </c>
      <c r="M139">
        <v>20</v>
      </c>
      <c r="N139">
        <v>75</v>
      </c>
      <c r="O139">
        <v>1500</v>
      </c>
      <c r="P139">
        <v>500</v>
      </c>
      <c r="Q139">
        <v>130</v>
      </c>
      <c r="R139">
        <v>8.7744626998901367</v>
      </c>
      <c r="S139">
        <v>0</v>
      </c>
    </row>
    <row r="140" spans="1:19">
      <c r="A140" t="s">
        <v>49</v>
      </c>
      <c r="B140" t="s">
        <v>14</v>
      </c>
      <c r="C140" t="s">
        <v>28</v>
      </c>
      <c r="D140">
        <v>3</v>
      </c>
      <c r="E140" t="s">
        <v>20</v>
      </c>
      <c r="F140">
        <v>20</v>
      </c>
      <c r="G140" t="s">
        <v>19</v>
      </c>
      <c r="H140">
        <v>16</v>
      </c>
      <c r="I140" t="s">
        <v>18</v>
      </c>
      <c r="J140">
        <v>40</v>
      </c>
      <c r="K140" t="s">
        <v>21</v>
      </c>
      <c r="L140">
        <v>100</v>
      </c>
      <c r="M140">
        <v>20</v>
      </c>
      <c r="N140">
        <v>75</v>
      </c>
      <c r="O140">
        <v>1500</v>
      </c>
      <c r="P140">
        <v>500</v>
      </c>
      <c r="Q140">
        <v>140</v>
      </c>
      <c r="R140">
        <v>12.377119064331055</v>
      </c>
      <c r="S140">
        <v>0</v>
      </c>
    </row>
    <row r="141" spans="1:19">
      <c r="A141" t="s">
        <v>49</v>
      </c>
      <c r="B141" t="s">
        <v>14</v>
      </c>
      <c r="C141" t="s">
        <v>28</v>
      </c>
      <c r="D141">
        <v>3</v>
      </c>
      <c r="E141" t="s">
        <v>20</v>
      </c>
      <c r="F141">
        <v>20</v>
      </c>
      <c r="G141" t="s">
        <v>19</v>
      </c>
      <c r="H141">
        <v>16</v>
      </c>
      <c r="I141" t="s">
        <v>18</v>
      </c>
      <c r="J141">
        <v>40</v>
      </c>
      <c r="K141" t="s">
        <v>21</v>
      </c>
      <c r="L141">
        <v>100</v>
      </c>
      <c r="M141">
        <v>20</v>
      </c>
      <c r="N141">
        <v>75</v>
      </c>
      <c r="O141">
        <v>1500</v>
      </c>
      <c r="P141">
        <v>500</v>
      </c>
      <c r="Q141">
        <v>140</v>
      </c>
      <c r="R141">
        <v>8.9770898818969727</v>
      </c>
      <c r="S141">
        <v>1</v>
      </c>
    </row>
    <row r="142" spans="1:19">
      <c r="A142" t="s">
        <v>49</v>
      </c>
      <c r="B142" t="s">
        <v>14</v>
      </c>
      <c r="C142" t="s">
        <v>28</v>
      </c>
      <c r="D142">
        <v>3</v>
      </c>
      <c r="E142" t="s">
        <v>20</v>
      </c>
      <c r="F142">
        <v>20</v>
      </c>
      <c r="G142" t="s">
        <v>19</v>
      </c>
      <c r="H142">
        <v>16</v>
      </c>
      <c r="I142" t="s">
        <v>18</v>
      </c>
      <c r="J142">
        <v>40</v>
      </c>
      <c r="K142" t="s">
        <v>21</v>
      </c>
      <c r="L142">
        <v>100</v>
      </c>
      <c r="M142">
        <v>20</v>
      </c>
      <c r="N142">
        <v>75</v>
      </c>
      <c r="O142">
        <v>1500</v>
      </c>
      <c r="P142">
        <v>500</v>
      </c>
      <c r="Q142">
        <v>140</v>
      </c>
      <c r="R142">
        <v>9.4538087844848633</v>
      </c>
      <c r="S142">
        <v>0</v>
      </c>
    </row>
    <row r="143" spans="1:19">
      <c r="A143" t="s">
        <v>49</v>
      </c>
      <c r="B143" t="s">
        <v>14</v>
      </c>
      <c r="C143" t="s">
        <v>28</v>
      </c>
      <c r="D143">
        <v>3</v>
      </c>
      <c r="E143" t="s">
        <v>20</v>
      </c>
      <c r="F143">
        <v>20</v>
      </c>
      <c r="G143" t="s">
        <v>19</v>
      </c>
      <c r="H143">
        <v>16</v>
      </c>
      <c r="I143" t="s">
        <v>18</v>
      </c>
      <c r="J143">
        <v>40</v>
      </c>
      <c r="K143" t="s">
        <v>21</v>
      </c>
      <c r="L143">
        <v>100</v>
      </c>
      <c r="M143">
        <v>20</v>
      </c>
      <c r="N143">
        <v>75</v>
      </c>
      <c r="O143">
        <v>1500</v>
      </c>
      <c r="P143">
        <v>500</v>
      </c>
      <c r="Q143">
        <v>150</v>
      </c>
      <c r="S143">
        <v>0</v>
      </c>
    </row>
    <row r="144" spans="1:19">
      <c r="A144" t="s">
        <v>49</v>
      </c>
      <c r="B144" t="s">
        <v>14</v>
      </c>
      <c r="C144" t="s">
        <v>28</v>
      </c>
      <c r="D144">
        <v>3</v>
      </c>
      <c r="E144" t="s">
        <v>20</v>
      </c>
      <c r="F144">
        <v>20</v>
      </c>
      <c r="G144" t="s">
        <v>19</v>
      </c>
      <c r="H144">
        <v>16</v>
      </c>
      <c r="I144" t="s">
        <v>18</v>
      </c>
      <c r="J144">
        <v>40</v>
      </c>
      <c r="K144" t="s">
        <v>21</v>
      </c>
      <c r="L144">
        <v>100</v>
      </c>
      <c r="M144">
        <v>20</v>
      </c>
      <c r="N144">
        <v>75</v>
      </c>
      <c r="O144">
        <v>1500</v>
      </c>
      <c r="P144">
        <v>500</v>
      </c>
      <c r="Q144">
        <v>150</v>
      </c>
      <c r="S144">
        <v>0</v>
      </c>
    </row>
    <row r="145" spans="1:19">
      <c r="A145" t="s">
        <v>49</v>
      </c>
      <c r="B145" t="s">
        <v>14</v>
      </c>
      <c r="C145" t="s">
        <v>28</v>
      </c>
      <c r="D145">
        <v>3</v>
      </c>
      <c r="E145" t="s">
        <v>20</v>
      </c>
      <c r="F145">
        <v>20</v>
      </c>
      <c r="G145" t="s">
        <v>19</v>
      </c>
      <c r="H145">
        <v>16</v>
      </c>
      <c r="I145" t="s">
        <v>18</v>
      </c>
      <c r="J145">
        <v>40</v>
      </c>
      <c r="K145" t="s">
        <v>21</v>
      </c>
      <c r="L145">
        <v>100</v>
      </c>
      <c r="M145">
        <v>20</v>
      </c>
      <c r="N145">
        <v>75</v>
      </c>
      <c r="O145">
        <v>1500</v>
      </c>
      <c r="P145">
        <v>500</v>
      </c>
      <c r="Q145">
        <v>150</v>
      </c>
      <c r="S145">
        <v>1</v>
      </c>
    </row>
    <row r="146" spans="1:19">
      <c r="A146" t="s">
        <v>49</v>
      </c>
      <c r="B146" t="s">
        <v>14</v>
      </c>
      <c r="C146" t="s">
        <v>28</v>
      </c>
      <c r="D146">
        <v>3</v>
      </c>
      <c r="E146" t="s">
        <v>20</v>
      </c>
      <c r="F146">
        <v>20</v>
      </c>
      <c r="G146" t="s">
        <v>19</v>
      </c>
      <c r="H146">
        <v>16</v>
      </c>
      <c r="I146" t="s">
        <v>18</v>
      </c>
      <c r="J146">
        <v>40</v>
      </c>
      <c r="K146" t="s">
        <v>21</v>
      </c>
      <c r="L146">
        <v>100</v>
      </c>
      <c r="M146">
        <v>20</v>
      </c>
      <c r="N146">
        <v>75</v>
      </c>
      <c r="O146">
        <v>1500</v>
      </c>
      <c r="P146">
        <v>750</v>
      </c>
      <c r="Q146">
        <v>100</v>
      </c>
      <c r="R146">
        <v>9.518524169921875</v>
      </c>
      <c r="S146">
        <v>0</v>
      </c>
    </row>
    <row r="147" spans="1:19">
      <c r="A147" t="s">
        <v>49</v>
      </c>
      <c r="B147" t="s">
        <v>14</v>
      </c>
      <c r="C147" t="s">
        <v>28</v>
      </c>
      <c r="D147">
        <v>3</v>
      </c>
      <c r="E147" t="s">
        <v>20</v>
      </c>
      <c r="F147">
        <v>20</v>
      </c>
      <c r="G147" t="s">
        <v>19</v>
      </c>
      <c r="H147">
        <v>16</v>
      </c>
      <c r="I147" t="s">
        <v>18</v>
      </c>
      <c r="J147">
        <v>40</v>
      </c>
      <c r="K147" t="s">
        <v>21</v>
      </c>
      <c r="L147">
        <v>100</v>
      </c>
      <c r="M147">
        <v>20</v>
      </c>
      <c r="N147">
        <v>75</v>
      </c>
      <c r="O147">
        <v>1500</v>
      </c>
      <c r="P147">
        <v>750</v>
      </c>
      <c r="Q147">
        <v>100</v>
      </c>
      <c r="R147">
        <v>10.046701431274414</v>
      </c>
      <c r="S147">
        <v>0</v>
      </c>
    </row>
    <row r="148" spans="1:19">
      <c r="A148" t="s">
        <v>49</v>
      </c>
      <c r="B148" t="s">
        <v>14</v>
      </c>
      <c r="C148" t="s">
        <v>28</v>
      </c>
      <c r="D148">
        <v>3</v>
      </c>
      <c r="E148" t="s">
        <v>20</v>
      </c>
      <c r="F148">
        <v>20</v>
      </c>
      <c r="G148" t="s">
        <v>19</v>
      </c>
      <c r="H148">
        <v>16</v>
      </c>
      <c r="I148" t="s">
        <v>18</v>
      </c>
      <c r="J148">
        <v>40</v>
      </c>
      <c r="K148" t="s">
        <v>21</v>
      </c>
      <c r="L148">
        <v>100</v>
      </c>
      <c r="M148">
        <v>20</v>
      </c>
      <c r="N148">
        <v>75</v>
      </c>
      <c r="O148">
        <v>1500</v>
      </c>
      <c r="P148">
        <v>750</v>
      </c>
      <c r="Q148">
        <v>100</v>
      </c>
      <c r="R148">
        <v>8.6172113418579102</v>
      </c>
      <c r="S148">
        <v>0</v>
      </c>
    </row>
    <row r="149" spans="1:19">
      <c r="A149" t="s">
        <v>49</v>
      </c>
      <c r="B149" t="s">
        <v>14</v>
      </c>
      <c r="C149" t="s">
        <v>28</v>
      </c>
      <c r="D149">
        <v>3</v>
      </c>
      <c r="E149" t="s">
        <v>20</v>
      </c>
      <c r="F149">
        <v>20</v>
      </c>
      <c r="G149" t="s">
        <v>19</v>
      </c>
      <c r="H149">
        <v>16</v>
      </c>
      <c r="I149" t="s">
        <v>18</v>
      </c>
      <c r="J149">
        <v>40</v>
      </c>
      <c r="K149" t="s">
        <v>21</v>
      </c>
      <c r="L149">
        <v>100</v>
      </c>
      <c r="M149">
        <v>20</v>
      </c>
      <c r="N149">
        <v>75</v>
      </c>
      <c r="O149">
        <v>1500</v>
      </c>
      <c r="P149">
        <v>750</v>
      </c>
      <c r="Q149">
        <v>110</v>
      </c>
      <c r="R149">
        <v>9.9708280563354492</v>
      </c>
      <c r="S149">
        <v>1</v>
      </c>
    </row>
    <row r="150" spans="1:19">
      <c r="A150" t="s">
        <v>49</v>
      </c>
      <c r="B150" t="s">
        <v>14</v>
      </c>
      <c r="C150" t="s">
        <v>28</v>
      </c>
      <c r="D150">
        <v>3</v>
      </c>
      <c r="E150" t="s">
        <v>20</v>
      </c>
      <c r="F150">
        <v>20</v>
      </c>
      <c r="G150" t="s">
        <v>19</v>
      </c>
      <c r="H150">
        <v>16</v>
      </c>
      <c r="I150" t="s">
        <v>18</v>
      </c>
      <c r="J150">
        <v>40</v>
      </c>
      <c r="K150" t="s">
        <v>21</v>
      </c>
      <c r="L150">
        <v>100</v>
      </c>
      <c r="M150">
        <v>20</v>
      </c>
      <c r="N150">
        <v>75</v>
      </c>
      <c r="O150">
        <v>1500</v>
      </c>
      <c r="P150">
        <v>750</v>
      </c>
      <c r="Q150">
        <v>110</v>
      </c>
      <c r="R150">
        <v>10.558145523071289</v>
      </c>
      <c r="S150">
        <v>0</v>
      </c>
    </row>
    <row r="151" spans="1:19">
      <c r="A151" t="s">
        <v>49</v>
      </c>
      <c r="B151" t="s">
        <v>14</v>
      </c>
      <c r="C151" t="s">
        <v>28</v>
      </c>
      <c r="D151">
        <v>3</v>
      </c>
      <c r="E151" t="s">
        <v>20</v>
      </c>
      <c r="F151">
        <v>20</v>
      </c>
      <c r="G151" t="s">
        <v>19</v>
      </c>
      <c r="H151">
        <v>16</v>
      </c>
      <c r="I151" t="s">
        <v>18</v>
      </c>
      <c r="J151">
        <v>40</v>
      </c>
      <c r="K151" t="s">
        <v>21</v>
      </c>
      <c r="L151">
        <v>100</v>
      </c>
      <c r="M151">
        <v>20</v>
      </c>
      <c r="N151">
        <v>75</v>
      </c>
      <c r="O151">
        <v>1500</v>
      </c>
      <c r="P151">
        <v>750</v>
      </c>
      <c r="Q151">
        <v>110</v>
      </c>
      <c r="R151">
        <v>9.3565711975097656</v>
      </c>
      <c r="S151">
        <v>0</v>
      </c>
    </row>
    <row r="152" spans="1:19">
      <c r="A152" t="s">
        <v>49</v>
      </c>
      <c r="B152" t="s">
        <v>14</v>
      </c>
      <c r="C152" t="s">
        <v>28</v>
      </c>
      <c r="D152">
        <v>3</v>
      </c>
      <c r="E152" t="s">
        <v>20</v>
      </c>
      <c r="F152">
        <v>20</v>
      </c>
      <c r="G152" t="s">
        <v>19</v>
      </c>
      <c r="H152">
        <v>16</v>
      </c>
      <c r="I152" t="s">
        <v>18</v>
      </c>
      <c r="J152">
        <v>40</v>
      </c>
      <c r="K152" t="s">
        <v>21</v>
      </c>
      <c r="L152">
        <v>100</v>
      </c>
      <c r="M152">
        <v>20</v>
      </c>
      <c r="N152">
        <v>75</v>
      </c>
      <c r="O152">
        <v>1500</v>
      </c>
      <c r="P152">
        <v>750</v>
      </c>
      <c r="Q152">
        <v>120</v>
      </c>
      <c r="R152">
        <v>9.5465364456176758</v>
      </c>
      <c r="S152">
        <v>0</v>
      </c>
    </row>
    <row r="153" spans="1:19">
      <c r="A153" t="s">
        <v>49</v>
      </c>
      <c r="B153" t="s">
        <v>14</v>
      </c>
      <c r="C153" t="s">
        <v>28</v>
      </c>
      <c r="D153">
        <v>3</v>
      </c>
      <c r="E153" t="s">
        <v>20</v>
      </c>
      <c r="F153">
        <v>20</v>
      </c>
      <c r="G153" t="s">
        <v>19</v>
      </c>
      <c r="H153">
        <v>16</v>
      </c>
      <c r="I153" t="s">
        <v>18</v>
      </c>
      <c r="J153">
        <v>40</v>
      </c>
      <c r="K153" t="s">
        <v>21</v>
      </c>
      <c r="L153">
        <v>100</v>
      </c>
      <c r="M153">
        <v>20</v>
      </c>
      <c r="N153">
        <v>75</v>
      </c>
      <c r="O153">
        <v>1500</v>
      </c>
      <c r="P153">
        <v>750</v>
      </c>
      <c r="Q153">
        <v>120</v>
      </c>
      <c r="R153">
        <v>10.760524749755859</v>
      </c>
      <c r="S153">
        <v>1</v>
      </c>
    </row>
    <row r="154" spans="1:19">
      <c r="A154" t="s">
        <v>49</v>
      </c>
      <c r="B154" t="s">
        <v>14</v>
      </c>
      <c r="C154" t="s">
        <v>28</v>
      </c>
      <c r="D154">
        <v>3</v>
      </c>
      <c r="E154" t="s">
        <v>20</v>
      </c>
      <c r="F154">
        <v>20</v>
      </c>
      <c r="G154" t="s">
        <v>19</v>
      </c>
      <c r="H154">
        <v>16</v>
      </c>
      <c r="I154" t="s">
        <v>18</v>
      </c>
      <c r="J154">
        <v>40</v>
      </c>
      <c r="K154" t="s">
        <v>21</v>
      </c>
      <c r="L154">
        <v>100</v>
      </c>
      <c r="M154">
        <v>20</v>
      </c>
      <c r="N154">
        <v>75</v>
      </c>
      <c r="O154">
        <v>1500</v>
      </c>
      <c r="P154">
        <v>750</v>
      </c>
      <c r="Q154">
        <v>120</v>
      </c>
      <c r="R154">
        <v>8.8742227554321289</v>
      </c>
      <c r="S154">
        <v>0</v>
      </c>
    </row>
    <row r="155" spans="1:19">
      <c r="A155" t="s">
        <v>49</v>
      </c>
      <c r="B155" t="s">
        <v>14</v>
      </c>
      <c r="C155" t="s">
        <v>28</v>
      </c>
      <c r="D155">
        <v>3</v>
      </c>
      <c r="E155" t="s">
        <v>20</v>
      </c>
      <c r="F155">
        <v>20</v>
      </c>
      <c r="G155" t="s">
        <v>19</v>
      </c>
      <c r="H155">
        <v>16</v>
      </c>
      <c r="I155" t="s">
        <v>18</v>
      </c>
      <c r="J155">
        <v>40</v>
      </c>
      <c r="K155" t="s">
        <v>21</v>
      </c>
      <c r="L155">
        <v>100</v>
      </c>
      <c r="M155">
        <v>20</v>
      </c>
      <c r="N155">
        <v>75</v>
      </c>
      <c r="O155">
        <v>1500</v>
      </c>
      <c r="P155">
        <v>750</v>
      </c>
      <c r="Q155">
        <v>130</v>
      </c>
      <c r="R155">
        <v>9.3062314987182617</v>
      </c>
      <c r="S155">
        <v>0</v>
      </c>
    </row>
    <row r="156" spans="1:19">
      <c r="A156" t="s">
        <v>49</v>
      </c>
      <c r="B156" t="s">
        <v>14</v>
      </c>
      <c r="C156" t="s">
        <v>28</v>
      </c>
      <c r="D156">
        <v>3</v>
      </c>
      <c r="E156" t="s">
        <v>20</v>
      </c>
      <c r="F156">
        <v>20</v>
      </c>
      <c r="G156" t="s">
        <v>19</v>
      </c>
      <c r="H156">
        <v>16</v>
      </c>
      <c r="I156" t="s">
        <v>18</v>
      </c>
      <c r="J156">
        <v>40</v>
      </c>
      <c r="K156" t="s">
        <v>21</v>
      </c>
      <c r="L156">
        <v>100</v>
      </c>
      <c r="M156">
        <v>20</v>
      </c>
      <c r="N156">
        <v>75</v>
      </c>
      <c r="O156">
        <v>1500</v>
      </c>
      <c r="P156">
        <v>750</v>
      </c>
      <c r="Q156">
        <v>130</v>
      </c>
      <c r="R156">
        <v>11.12730884552002</v>
      </c>
      <c r="S156">
        <v>0</v>
      </c>
    </row>
    <row r="157" spans="1:19">
      <c r="A157" t="s">
        <v>49</v>
      </c>
      <c r="B157" t="s">
        <v>14</v>
      </c>
      <c r="C157" t="s">
        <v>28</v>
      </c>
      <c r="D157">
        <v>3</v>
      </c>
      <c r="E157" t="s">
        <v>20</v>
      </c>
      <c r="F157">
        <v>20</v>
      </c>
      <c r="G157" t="s">
        <v>19</v>
      </c>
      <c r="H157">
        <v>16</v>
      </c>
      <c r="I157" t="s">
        <v>18</v>
      </c>
      <c r="J157">
        <v>40</v>
      </c>
      <c r="K157" t="s">
        <v>21</v>
      </c>
      <c r="L157">
        <v>100</v>
      </c>
      <c r="M157">
        <v>20</v>
      </c>
      <c r="N157">
        <v>75</v>
      </c>
      <c r="O157">
        <v>1500</v>
      </c>
      <c r="P157">
        <v>750</v>
      </c>
      <c r="Q157">
        <v>130</v>
      </c>
      <c r="R157">
        <v>10.740671157836914</v>
      </c>
      <c r="S157">
        <v>1</v>
      </c>
    </row>
    <row r="158" spans="1:19">
      <c r="A158" t="s">
        <v>49</v>
      </c>
      <c r="B158" t="s">
        <v>14</v>
      </c>
      <c r="C158" t="s">
        <v>28</v>
      </c>
      <c r="D158">
        <v>3</v>
      </c>
      <c r="E158" t="s">
        <v>20</v>
      </c>
      <c r="F158">
        <v>20</v>
      </c>
      <c r="G158" t="s">
        <v>19</v>
      </c>
      <c r="H158">
        <v>16</v>
      </c>
      <c r="I158" t="s">
        <v>18</v>
      </c>
      <c r="J158">
        <v>40</v>
      </c>
      <c r="K158" t="s">
        <v>21</v>
      </c>
      <c r="L158">
        <v>100</v>
      </c>
      <c r="M158">
        <v>20</v>
      </c>
      <c r="N158">
        <v>75</v>
      </c>
      <c r="O158">
        <v>1500</v>
      </c>
      <c r="P158">
        <v>750</v>
      </c>
      <c r="Q158">
        <v>140</v>
      </c>
      <c r="R158">
        <v>12.66917610168457</v>
      </c>
      <c r="S158">
        <v>0</v>
      </c>
    </row>
    <row r="159" spans="1:19">
      <c r="A159" t="s">
        <v>49</v>
      </c>
      <c r="B159" t="s">
        <v>14</v>
      </c>
      <c r="C159" t="s">
        <v>28</v>
      </c>
      <c r="D159">
        <v>3</v>
      </c>
      <c r="E159" t="s">
        <v>20</v>
      </c>
      <c r="F159">
        <v>20</v>
      </c>
      <c r="G159" t="s">
        <v>19</v>
      </c>
      <c r="H159">
        <v>16</v>
      </c>
      <c r="I159" t="s">
        <v>18</v>
      </c>
      <c r="J159">
        <v>40</v>
      </c>
      <c r="K159" t="s">
        <v>21</v>
      </c>
      <c r="L159">
        <v>100</v>
      </c>
      <c r="M159">
        <v>20</v>
      </c>
      <c r="N159">
        <v>75</v>
      </c>
      <c r="O159">
        <v>1500</v>
      </c>
      <c r="P159">
        <v>750</v>
      </c>
      <c r="Q159">
        <v>140</v>
      </c>
      <c r="R159">
        <v>11.785369873046875</v>
      </c>
      <c r="S159">
        <v>0</v>
      </c>
    </row>
    <row r="160" spans="1:19">
      <c r="A160" t="s">
        <v>49</v>
      </c>
      <c r="B160" t="s">
        <v>14</v>
      </c>
      <c r="C160" t="s">
        <v>28</v>
      </c>
      <c r="D160">
        <v>3</v>
      </c>
      <c r="E160" t="s">
        <v>20</v>
      </c>
      <c r="F160">
        <v>20</v>
      </c>
      <c r="G160" t="s">
        <v>19</v>
      </c>
      <c r="H160">
        <v>16</v>
      </c>
      <c r="I160" t="s">
        <v>18</v>
      </c>
      <c r="J160">
        <v>40</v>
      </c>
      <c r="K160" t="s">
        <v>21</v>
      </c>
      <c r="L160">
        <v>100</v>
      </c>
      <c r="M160">
        <v>20</v>
      </c>
      <c r="N160">
        <v>75</v>
      </c>
      <c r="O160">
        <v>1500</v>
      </c>
      <c r="P160">
        <v>750</v>
      </c>
      <c r="Q160">
        <v>140</v>
      </c>
      <c r="R160">
        <v>11.009982109069824</v>
      </c>
      <c r="S160">
        <v>0</v>
      </c>
    </row>
    <row r="161" spans="1:19">
      <c r="A161" t="s">
        <v>49</v>
      </c>
      <c r="B161" t="s">
        <v>14</v>
      </c>
      <c r="C161" t="s">
        <v>28</v>
      </c>
      <c r="D161">
        <v>3</v>
      </c>
      <c r="E161" t="s">
        <v>20</v>
      </c>
      <c r="F161">
        <v>20</v>
      </c>
      <c r="G161" t="s">
        <v>19</v>
      </c>
      <c r="H161">
        <v>16</v>
      </c>
      <c r="I161" t="s">
        <v>18</v>
      </c>
      <c r="J161">
        <v>40</v>
      </c>
      <c r="K161" t="s">
        <v>21</v>
      </c>
      <c r="L161">
        <v>100</v>
      </c>
      <c r="M161">
        <v>20</v>
      </c>
      <c r="N161">
        <v>75</v>
      </c>
      <c r="O161">
        <v>1500</v>
      </c>
      <c r="P161">
        <v>750</v>
      </c>
      <c r="Q161">
        <v>150</v>
      </c>
      <c r="S161">
        <v>1</v>
      </c>
    </row>
    <row r="162" spans="1:19">
      <c r="A162" t="s">
        <v>49</v>
      </c>
      <c r="B162" t="s">
        <v>14</v>
      </c>
      <c r="C162" t="s">
        <v>28</v>
      </c>
      <c r="D162">
        <v>3</v>
      </c>
      <c r="E162" t="s">
        <v>20</v>
      </c>
      <c r="F162">
        <v>20</v>
      </c>
      <c r="G162" t="s">
        <v>19</v>
      </c>
      <c r="H162">
        <v>16</v>
      </c>
      <c r="I162" t="s">
        <v>18</v>
      </c>
      <c r="J162">
        <v>40</v>
      </c>
      <c r="K162" t="s">
        <v>21</v>
      </c>
      <c r="L162">
        <v>100</v>
      </c>
      <c r="M162">
        <v>20</v>
      </c>
      <c r="N162">
        <v>75</v>
      </c>
      <c r="O162">
        <v>1500</v>
      </c>
      <c r="P162">
        <v>750</v>
      </c>
      <c r="Q162">
        <v>150</v>
      </c>
      <c r="S162">
        <v>0</v>
      </c>
    </row>
    <row r="163" spans="1:19">
      <c r="A163" t="s">
        <v>49</v>
      </c>
      <c r="B163" t="s">
        <v>14</v>
      </c>
      <c r="C163" t="s">
        <v>28</v>
      </c>
      <c r="D163">
        <v>3</v>
      </c>
      <c r="E163" t="s">
        <v>20</v>
      </c>
      <c r="F163">
        <v>20</v>
      </c>
      <c r="G163" t="s">
        <v>19</v>
      </c>
      <c r="H163">
        <v>16</v>
      </c>
      <c r="I163" t="s">
        <v>18</v>
      </c>
      <c r="J163">
        <v>40</v>
      </c>
      <c r="K163" t="s">
        <v>21</v>
      </c>
      <c r="L163">
        <v>100</v>
      </c>
      <c r="M163">
        <v>20</v>
      </c>
      <c r="N163">
        <v>75</v>
      </c>
      <c r="O163">
        <v>1500</v>
      </c>
      <c r="P163">
        <v>750</v>
      </c>
      <c r="Q163">
        <v>150</v>
      </c>
      <c r="S163">
        <v>0</v>
      </c>
    </row>
    <row r="164" spans="1:19">
      <c r="A164" t="s">
        <v>49</v>
      </c>
      <c r="B164" t="s">
        <v>22</v>
      </c>
      <c r="C164" t="s">
        <v>28</v>
      </c>
      <c r="D164">
        <v>3</v>
      </c>
      <c r="E164" t="s">
        <v>20</v>
      </c>
      <c r="F164">
        <v>20</v>
      </c>
      <c r="G164" t="s">
        <v>19</v>
      </c>
      <c r="H164">
        <v>16</v>
      </c>
      <c r="I164" t="s">
        <v>18</v>
      </c>
      <c r="J164">
        <v>30</v>
      </c>
      <c r="K164" t="s">
        <v>21</v>
      </c>
      <c r="L164">
        <v>100</v>
      </c>
      <c r="M164">
        <v>20</v>
      </c>
      <c r="N164">
        <v>25</v>
      </c>
      <c r="O164">
        <v>500</v>
      </c>
      <c r="P164">
        <v>200</v>
      </c>
      <c r="Q164">
        <v>100</v>
      </c>
      <c r="R164">
        <v>8.2658147811889648</v>
      </c>
      <c r="S164">
        <v>0</v>
      </c>
    </row>
    <row r="165" spans="1:19">
      <c r="A165" t="s">
        <v>49</v>
      </c>
      <c r="B165" t="s">
        <v>22</v>
      </c>
      <c r="C165" t="s">
        <v>28</v>
      </c>
      <c r="D165">
        <v>3</v>
      </c>
      <c r="E165" t="s">
        <v>20</v>
      </c>
      <c r="F165">
        <v>20</v>
      </c>
      <c r="G165" t="s">
        <v>19</v>
      </c>
      <c r="H165">
        <v>16</v>
      </c>
      <c r="I165" t="s">
        <v>18</v>
      </c>
      <c r="J165">
        <v>30</v>
      </c>
      <c r="K165" t="s">
        <v>21</v>
      </c>
      <c r="L165">
        <v>100</v>
      </c>
      <c r="M165">
        <v>20</v>
      </c>
      <c r="N165">
        <v>25</v>
      </c>
      <c r="O165">
        <v>500</v>
      </c>
      <c r="P165">
        <v>200</v>
      </c>
      <c r="Q165">
        <v>100</v>
      </c>
      <c r="R165">
        <v>7.0814065933227539</v>
      </c>
      <c r="S165">
        <v>1</v>
      </c>
    </row>
    <row r="166" spans="1:19">
      <c r="A166" t="s">
        <v>49</v>
      </c>
      <c r="B166" t="s">
        <v>22</v>
      </c>
      <c r="C166" t="s">
        <v>28</v>
      </c>
      <c r="D166">
        <v>3</v>
      </c>
      <c r="E166" t="s">
        <v>20</v>
      </c>
      <c r="F166">
        <v>20</v>
      </c>
      <c r="G166" t="s">
        <v>19</v>
      </c>
      <c r="H166">
        <v>16</v>
      </c>
      <c r="I166" t="s">
        <v>18</v>
      </c>
      <c r="J166">
        <v>30</v>
      </c>
      <c r="K166" t="s">
        <v>21</v>
      </c>
      <c r="L166">
        <v>100</v>
      </c>
      <c r="M166">
        <v>20</v>
      </c>
      <c r="N166">
        <v>25</v>
      </c>
      <c r="O166">
        <v>500</v>
      </c>
      <c r="P166">
        <v>200</v>
      </c>
      <c r="Q166">
        <v>100</v>
      </c>
      <c r="R166">
        <v>8.4658384323120117</v>
      </c>
      <c r="S166">
        <v>0</v>
      </c>
    </row>
    <row r="167" spans="1:19">
      <c r="A167" t="s">
        <v>49</v>
      </c>
      <c r="B167" t="s">
        <v>22</v>
      </c>
      <c r="C167" t="s">
        <v>28</v>
      </c>
      <c r="D167">
        <v>3</v>
      </c>
      <c r="E167" t="s">
        <v>20</v>
      </c>
      <c r="F167">
        <v>20</v>
      </c>
      <c r="G167" t="s">
        <v>19</v>
      </c>
      <c r="H167">
        <v>16</v>
      </c>
      <c r="I167" t="s">
        <v>18</v>
      </c>
      <c r="J167">
        <v>30</v>
      </c>
      <c r="K167" t="s">
        <v>21</v>
      </c>
      <c r="L167">
        <v>100</v>
      </c>
      <c r="M167">
        <v>20</v>
      </c>
      <c r="N167">
        <v>25</v>
      </c>
      <c r="O167">
        <v>500</v>
      </c>
      <c r="P167">
        <v>200</v>
      </c>
      <c r="Q167">
        <v>110</v>
      </c>
      <c r="R167">
        <v>7.6734023094177246</v>
      </c>
      <c r="S167">
        <v>0</v>
      </c>
    </row>
    <row r="168" spans="1:19">
      <c r="A168" t="s">
        <v>49</v>
      </c>
      <c r="B168" t="s">
        <v>22</v>
      </c>
      <c r="C168" t="s">
        <v>28</v>
      </c>
      <c r="D168">
        <v>3</v>
      </c>
      <c r="E168" t="s">
        <v>20</v>
      </c>
      <c r="F168">
        <v>20</v>
      </c>
      <c r="G168" t="s">
        <v>19</v>
      </c>
      <c r="H168">
        <v>16</v>
      </c>
      <c r="I168" t="s">
        <v>18</v>
      </c>
      <c r="J168">
        <v>30</v>
      </c>
      <c r="K168" t="s">
        <v>21</v>
      </c>
      <c r="L168">
        <v>100</v>
      </c>
      <c r="M168">
        <v>20</v>
      </c>
      <c r="N168">
        <v>25</v>
      </c>
      <c r="O168">
        <v>500</v>
      </c>
      <c r="P168">
        <v>200</v>
      </c>
      <c r="Q168">
        <v>110</v>
      </c>
      <c r="R168">
        <v>9.3574666976928711</v>
      </c>
      <c r="S168">
        <v>0</v>
      </c>
    </row>
    <row r="169" spans="1:19">
      <c r="A169" t="s">
        <v>49</v>
      </c>
      <c r="B169" t="s">
        <v>22</v>
      </c>
      <c r="C169" t="s">
        <v>28</v>
      </c>
      <c r="D169">
        <v>3</v>
      </c>
      <c r="E169" t="s">
        <v>20</v>
      </c>
      <c r="F169">
        <v>20</v>
      </c>
      <c r="G169" t="s">
        <v>19</v>
      </c>
      <c r="H169">
        <v>16</v>
      </c>
      <c r="I169" t="s">
        <v>18</v>
      </c>
      <c r="J169">
        <v>30</v>
      </c>
      <c r="K169" t="s">
        <v>21</v>
      </c>
      <c r="L169">
        <v>100</v>
      </c>
      <c r="M169">
        <v>20</v>
      </c>
      <c r="N169">
        <v>25</v>
      </c>
      <c r="O169">
        <v>500</v>
      </c>
      <c r="P169">
        <v>200</v>
      </c>
      <c r="Q169">
        <v>110</v>
      </c>
      <c r="R169">
        <v>10.24758243560791</v>
      </c>
      <c r="S169">
        <v>1</v>
      </c>
    </row>
    <row r="170" spans="1:19">
      <c r="A170" t="s">
        <v>49</v>
      </c>
      <c r="B170" t="s">
        <v>22</v>
      </c>
      <c r="C170" t="s">
        <v>28</v>
      </c>
      <c r="D170">
        <v>3</v>
      </c>
      <c r="E170" t="s">
        <v>20</v>
      </c>
      <c r="F170">
        <v>20</v>
      </c>
      <c r="G170" t="s">
        <v>19</v>
      </c>
      <c r="H170">
        <v>16</v>
      </c>
      <c r="I170" t="s">
        <v>18</v>
      </c>
      <c r="J170">
        <v>30</v>
      </c>
      <c r="K170" t="s">
        <v>21</v>
      </c>
      <c r="L170">
        <v>100</v>
      </c>
      <c r="M170">
        <v>20</v>
      </c>
      <c r="N170">
        <v>25</v>
      </c>
      <c r="O170">
        <v>500</v>
      </c>
      <c r="P170">
        <v>200</v>
      </c>
      <c r="Q170">
        <v>120</v>
      </c>
      <c r="R170">
        <v>8.5240011215209961</v>
      </c>
      <c r="S170">
        <v>0</v>
      </c>
    </row>
    <row r="171" spans="1:19">
      <c r="A171" t="s">
        <v>49</v>
      </c>
      <c r="B171" t="s">
        <v>22</v>
      </c>
      <c r="C171" t="s">
        <v>28</v>
      </c>
      <c r="D171">
        <v>3</v>
      </c>
      <c r="E171" t="s">
        <v>20</v>
      </c>
      <c r="F171">
        <v>20</v>
      </c>
      <c r="G171" t="s">
        <v>19</v>
      </c>
      <c r="H171">
        <v>16</v>
      </c>
      <c r="I171" t="s">
        <v>18</v>
      </c>
      <c r="J171">
        <v>30</v>
      </c>
      <c r="K171" t="s">
        <v>21</v>
      </c>
      <c r="L171">
        <v>100</v>
      </c>
      <c r="M171">
        <v>20</v>
      </c>
      <c r="N171">
        <v>25</v>
      </c>
      <c r="O171">
        <v>500</v>
      </c>
      <c r="P171">
        <v>200</v>
      </c>
      <c r="Q171">
        <v>120</v>
      </c>
      <c r="R171">
        <v>10.765289306640625</v>
      </c>
      <c r="S171">
        <v>0</v>
      </c>
    </row>
    <row r="172" spans="1:19">
      <c r="A172" t="s">
        <v>49</v>
      </c>
      <c r="B172" t="s">
        <v>22</v>
      </c>
      <c r="C172" t="s">
        <v>28</v>
      </c>
      <c r="D172">
        <v>3</v>
      </c>
      <c r="E172" t="s">
        <v>20</v>
      </c>
      <c r="F172">
        <v>20</v>
      </c>
      <c r="G172" t="s">
        <v>19</v>
      </c>
      <c r="H172">
        <v>16</v>
      </c>
      <c r="I172" t="s">
        <v>18</v>
      </c>
      <c r="J172">
        <v>30</v>
      </c>
      <c r="K172" t="s">
        <v>21</v>
      </c>
      <c r="L172">
        <v>100</v>
      </c>
      <c r="M172">
        <v>20</v>
      </c>
      <c r="N172">
        <v>25</v>
      </c>
      <c r="O172">
        <v>500</v>
      </c>
      <c r="P172">
        <v>200</v>
      </c>
      <c r="Q172">
        <v>120</v>
      </c>
      <c r="R172">
        <v>9.876439094543457</v>
      </c>
      <c r="S172">
        <v>0</v>
      </c>
    </row>
    <row r="173" spans="1:19">
      <c r="A173" t="s">
        <v>49</v>
      </c>
      <c r="B173" t="s">
        <v>22</v>
      </c>
      <c r="C173" t="s">
        <v>28</v>
      </c>
      <c r="D173">
        <v>3</v>
      </c>
      <c r="E173" t="s">
        <v>20</v>
      </c>
      <c r="F173">
        <v>20</v>
      </c>
      <c r="G173" t="s">
        <v>19</v>
      </c>
      <c r="H173">
        <v>16</v>
      </c>
      <c r="I173" t="s">
        <v>18</v>
      </c>
      <c r="J173">
        <v>30</v>
      </c>
      <c r="K173" t="s">
        <v>21</v>
      </c>
      <c r="L173">
        <v>100</v>
      </c>
      <c r="M173">
        <v>20</v>
      </c>
      <c r="N173">
        <v>25</v>
      </c>
      <c r="O173">
        <v>500</v>
      </c>
      <c r="P173">
        <v>200</v>
      </c>
      <c r="Q173">
        <v>130</v>
      </c>
      <c r="R173">
        <v>9.0584383010864258</v>
      </c>
      <c r="S173">
        <v>1</v>
      </c>
    </row>
    <row r="174" spans="1:19">
      <c r="A174" t="s">
        <v>49</v>
      </c>
      <c r="B174" t="s">
        <v>22</v>
      </c>
      <c r="C174" t="s">
        <v>28</v>
      </c>
      <c r="D174">
        <v>3</v>
      </c>
      <c r="E174" t="s">
        <v>20</v>
      </c>
      <c r="F174">
        <v>20</v>
      </c>
      <c r="G174" t="s">
        <v>19</v>
      </c>
      <c r="H174">
        <v>16</v>
      </c>
      <c r="I174" t="s">
        <v>18</v>
      </c>
      <c r="J174">
        <v>30</v>
      </c>
      <c r="K174" t="s">
        <v>21</v>
      </c>
      <c r="L174">
        <v>100</v>
      </c>
      <c r="M174">
        <v>20</v>
      </c>
      <c r="N174">
        <v>25</v>
      </c>
      <c r="O174">
        <v>500</v>
      </c>
      <c r="P174">
        <v>200</v>
      </c>
      <c r="Q174">
        <v>130</v>
      </c>
      <c r="R174">
        <v>8.6703987121582031</v>
      </c>
      <c r="S174">
        <v>0</v>
      </c>
    </row>
    <row r="175" spans="1:19">
      <c r="A175" t="s">
        <v>49</v>
      </c>
      <c r="B175" t="s">
        <v>22</v>
      </c>
      <c r="C175" t="s">
        <v>28</v>
      </c>
      <c r="D175">
        <v>3</v>
      </c>
      <c r="E175" t="s">
        <v>20</v>
      </c>
      <c r="F175">
        <v>20</v>
      </c>
      <c r="G175" t="s">
        <v>19</v>
      </c>
      <c r="H175">
        <v>16</v>
      </c>
      <c r="I175" t="s">
        <v>18</v>
      </c>
      <c r="J175">
        <v>30</v>
      </c>
      <c r="K175" t="s">
        <v>21</v>
      </c>
      <c r="L175">
        <v>100</v>
      </c>
      <c r="M175">
        <v>20</v>
      </c>
      <c r="N175">
        <v>25</v>
      </c>
      <c r="O175">
        <v>500</v>
      </c>
      <c r="P175">
        <v>200</v>
      </c>
      <c r="Q175">
        <v>130</v>
      </c>
      <c r="R175">
        <v>10.571811676025391</v>
      </c>
      <c r="S175">
        <v>0</v>
      </c>
    </row>
    <row r="176" spans="1:19">
      <c r="A176" t="s">
        <v>49</v>
      </c>
      <c r="B176" t="s">
        <v>22</v>
      </c>
      <c r="C176" t="s">
        <v>28</v>
      </c>
      <c r="D176">
        <v>3</v>
      </c>
      <c r="E176" t="s">
        <v>20</v>
      </c>
      <c r="F176">
        <v>20</v>
      </c>
      <c r="G176" t="s">
        <v>19</v>
      </c>
      <c r="H176">
        <v>16</v>
      </c>
      <c r="I176" t="s">
        <v>18</v>
      </c>
      <c r="J176">
        <v>30</v>
      </c>
      <c r="K176" t="s">
        <v>21</v>
      </c>
      <c r="L176">
        <v>100</v>
      </c>
      <c r="M176">
        <v>20</v>
      </c>
      <c r="N176">
        <v>25</v>
      </c>
      <c r="O176">
        <v>500</v>
      </c>
      <c r="P176">
        <v>200</v>
      </c>
      <c r="Q176">
        <v>140</v>
      </c>
      <c r="R176">
        <v>10.808270454406738</v>
      </c>
      <c r="S176">
        <v>0</v>
      </c>
    </row>
    <row r="177" spans="1:19">
      <c r="A177" t="s">
        <v>49</v>
      </c>
      <c r="B177" t="s">
        <v>22</v>
      </c>
      <c r="C177" t="s">
        <v>28</v>
      </c>
      <c r="D177">
        <v>3</v>
      </c>
      <c r="E177" t="s">
        <v>20</v>
      </c>
      <c r="F177">
        <v>20</v>
      </c>
      <c r="G177" t="s">
        <v>19</v>
      </c>
      <c r="H177">
        <v>16</v>
      </c>
      <c r="I177" t="s">
        <v>18</v>
      </c>
      <c r="J177">
        <v>30</v>
      </c>
      <c r="K177" t="s">
        <v>21</v>
      </c>
      <c r="L177">
        <v>100</v>
      </c>
      <c r="M177">
        <v>20</v>
      </c>
      <c r="N177">
        <v>25</v>
      </c>
      <c r="O177">
        <v>500</v>
      </c>
      <c r="P177">
        <v>200</v>
      </c>
      <c r="Q177">
        <v>140</v>
      </c>
      <c r="R177">
        <v>9.4927520751953125</v>
      </c>
      <c r="S177">
        <v>1</v>
      </c>
    </row>
    <row r="178" spans="1:19">
      <c r="A178" t="s">
        <v>49</v>
      </c>
      <c r="B178" t="s">
        <v>22</v>
      </c>
      <c r="C178" t="s">
        <v>28</v>
      </c>
      <c r="D178">
        <v>3</v>
      </c>
      <c r="E178" t="s">
        <v>20</v>
      </c>
      <c r="F178">
        <v>20</v>
      </c>
      <c r="G178" t="s">
        <v>19</v>
      </c>
      <c r="H178">
        <v>16</v>
      </c>
      <c r="I178" t="s">
        <v>18</v>
      </c>
      <c r="J178">
        <v>30</v>
      </c>
      <c r="K178" t="s">
        <v>21</v>
      </c>
      <c r="L178">
        <v>100</v>
      </c>
      <c r="M178">
        <v>20</v>
      </c>
      <c r="N178">
        <v>25</v>
      </c>
      <c r="O178">
        <v>500</v>
      </c>
      <c r="P178">
        <v>200</v>
      </c>
      <c r="Q178">
        <v>140</v>
      </c>
      <c r="R178">
        <v>11.214832305908203</v>
      </c>
      <c r="S178">
        <v>0</v>
      </c>
    </row>
    <row r="179" spans="1:19">
      <c r="A179" t="s">
        <v>49</v>
      </c>
      <c r="B179" t="s">
        <v>22</v>
      </c>
      <c r="C179" t="s">
        <v>28</v>
      </c>
      <c r="D179">
        <v>3</v>
      </c>
      <c r="E179" t="s">
        <v>20</v>
      </c>
      <c r="F179">
        <v>20</v>
      </c>
      <c r="G179" t="s">
        <v>19</v>
      </c>
      <c r="H179">
        <v>16</v>
      </c>
      <c r="I179" t="s">
        <v>18</v>
      </c>
      <c r="J179">
        <v>30</v>
      </c>
      <c r="K179" t="s">
        <v>21</v>
      </c>
      <c r="L179">
        <v>100</v>
      </c>
      <c r="M179">
        <v>20</v>
      </c>
      <c r="N179">
        <v>25</v>
      </c>
      <c r="O179">
        <v>500</v>
      </c>
      <c r="P179">
        <v>200</v>
      </c>
      <c r="Q179">
        <v>150</v>
      </c>
      <c r="S179">
        <v>0</v>
      </c>
    </row>
    <row r="180" spans="1:19">
      <c r="A180" t="s">
        <v>49</v>
      </c>
      <c r="B180" t="s">
        <v>22</v>
      </c>
      <c r="C180" t="s">
        <v>28</v>
      </c>
      <c r="D180">
        <v>3</v>
      </c>
      <c r="E180" t="s">
        <v>20</v>
      </c>
      <c r="F180">
        <v>20</v>
      </c>
      <c r="G180" t="s">
        <v>19</v>
      </c>
      <c r="H180">
        <v>16</v>
      </c>
      <c r="I180" t="s">
        <v>18</v>
      </c>
      <c r="J180">
        <v>30</v>
      </c>
      <c r="K180" t="s">
        <v>21</v>
      </c>
      <c r="L180">
        <v>100</v>
      </c>
      <c r="M180">
        <v>20</v>
      </c>
      <c r="N180">
        <v>25</v>
      </c>
      <c r="O180">
        <v>500</v>
      </c>
      <c r="P180">
        <v>200</v>
      </c>
      <c r="Q180">
        <v>150</v>
      </c>
      <c r="S180">
        <v>0</v>
      </c>
    </row>
    <row r="181" spans="1:19">
      <c r="A181" t="s">
        <v>49</v>
      </c>
      <c r="B181" t="s">
        <v>22</v>
      </c>
      <c r="C181" t="s">
        <v>28</v>
      </c>
      <c r="D181">
        <v>3</v>
      </c>
      <c r="E181" t="s">
        <v>20</v>
      </c>
      <c r="F181">
        <v>20</v>
      </c>
      <c r="G181" t="s">
        <v>19</v>
      </c>
      <c r="H181">
        <v>16</v>
      </c>
      <c r="I181" t="s">
        <v>18</v>
      </c>
      <c r="J181">
        <v>30</v>
      </c>
      <c r="K181" t="s">
        <v>21</v>
      </c>
      <c r="L181">
        <v>100</v>
      </c>
      <c r="M181">
        <v>20</v>
      </c>
      <c r="N181">
        <v>25</v>
      </c>
      <c r="O181">
        <v>500</v>
      </c>
      <c r="P181">
        <v>200</v>
      </c>
      <c r="Q181">
        <v>150</v>
      </c>
      <c r="S181">
        <v>1</v>
      </c>
    </row>
    <row r="182" spans="1:19">
      <c r="A182" t="s">
        <v>49</v>
      </c>
      <c r="B182" t="s">
        <v>22</v>
      </c>
      <c r="C182" t="s">
        <v>28</v>
      </c>
      <c r="D182">
        <v>3</v>
      </c>
      <c r="E182" t="s">
        <v>20</v>
      </c>
      <c r="F182">
        <v>20</v>
      </c>
      <c r="G182" t="s">
        <v>19</v>
      </c>
      <c r="H182">
        <v>16</v>
      </c>
      <c r="I182" t="s">
        <v>18</v>
      </c>
      <c r="J182">
        <v>30</v>
      </c>
      <c r="K182" t="s">
        <v>21</v>
      </c>
      <c r="L182">
        <v>100</v>
      </c>
      <c r="M182">
        <v>20</v>
      </c>
      <c r="N182">
        <v>25</v>
      </c>
      <c r="O182">
        <v>500</v>
      </c>
      <c r="P182">
        <v>500</v>
      </c>
      <c r="Q182">
        <v>100</v>
      </c>
      <c r="R182">
        <v>7.6204304695129395</v>
      </c>
      <c r="S182">
        <v>0</v>
      </c>
    </row>
    <row r="183" spans="1:19">
      <c r="A183" t="s">
        <v>49</v>
      </c>
      <c r="B183" t="s">
        <v>22</v>
      </c>
      <c r="C183" t="s">
        <v>28</v>
      </c>
      <c r="D183">
        <v>3</v>
      </c>
      <c r="E183" t="s">
        <v>20</v>
      </c>
      <c r="F183">
        <v>20</v>
      </c>
      <c r="G183" t="s">
        <v>19</v>
      </c>
      <c r="H183">
        <v>16</v>
      </c>
      <c r="I183" t="s">
        <v>18</v>
      </c>
      <c r="J183">
        <v>30</v>
      </c>
      <c r="K183" t="s">
        <v>21</v>
      </c>
      <c r="L183">
        <v>100</v>
      </c>
      <c r="M183">
        <v>20</v>
      </c>
      <c r="N183">
        <v>25</v>
      </c>
      <c r="O183">
        <v>500</v>
      </c>
      <c r="P183">
        <v>500</v>
      </c>
      <c r="Q183">
        <v>100</v>
      </c>
      <c r="R183">
        <v>8.3354692459106445</v>
      </c>
      <c r="S183">
        <v>0</v>
      </c>
    </row>
    <row r="184" spans="1:19">
      <c r="A184" t="s">
        <v>49</v>
      </c>
      <c r="B184" t="s">
        <v>22</v>
      </c>
      <c r="C184" t="s">
        <v>28</v>
      </c>
      <c r="D184">
        <v>3</v>
      </c>
      <c r="E184" t="s">
        <v>20</v>
      </c>
      <c r="F184">
        <v>20</v>
      </c>
      <c r="G184" t="s">
        <v>19</v>
      </c>
      <c r="H184">
        <v>16</v>
      </c>
      <c r="I184" t="s">
        <v>18</v>
      </c>
      <c r="J184">
        <v>30</v>
      </c>
      <c r="K184" t="s">
        <v>21</v>
      </c>
      <c r="L184">
        <v>100</v>
      </c>
      <c r="M184">
        <v>20</v>
      </c>
      <c r="N184">
        <v>25</v>
      </c>
      <c r="O184">
        <v>500</v>
      </c>
      <c r="P184">
        <v>500</v>
      </c>
      <c r="Q184">
        <v>100</v>
      </c>
      <c r="R184">
        <v>9.5742521286010742</v>
      </c>
      <c r="S184">
        <v>0</v>
      </c>
    </row>
    <row r="185" spans="1:19">
      <c r="A185" t="s">
        <v>49</v>
      </c>
      <c r="B185" t="s">
        <v>22</v>
      </c>
      <c r="C185" t="s">
        <v>28</v>
      </c>
      <c r="D185">
        <v>3</v>
      </c>
      <c r="E185" t="s">
        <v>20</v>
      </c>
      <c r="F185">
        <v>20</v>
      </c>
      <c r="G185" t="s">
        <v>19</v>
      </c>
      <c r="H185">
        <v>16</v>
      </c>
      <c r="I185" t="s">
        <v>18</v>
      </c>
      <c r="J185">
        <v>30</v>
      </c>
      <c r="K185" t="s">
        <v>21</v>
      </c>
      <c r="L185">
        <v>100</v>
      </c>
      <c r="M185">
        <v>20</v>
      </c>
      <c r="N185">
        <v>25</v>
      </c>
      <c r="O185">
        <v>500</v>
      </c>
      <c r="P185">
        <v>500</v>
      </c>
      <c r="Q185">
        <v>110</v>
      </c>
      <c r="R185">
        <v>8.1312694549560547</v>
      </c>
      <c r="S185">
        <v>1</v>
      </c>
    </row>
    <row r="186" spans="1:19">
      <c r="A186" t="s">
        <v>49</v>
      </c>
      <c r="B186" t="s">
        <v>22</v>
      </c>
      <c r="C186" t="s">
        <v>28</v>
      </c>
      <c r="D186">
        <v>3</v>
      </c>
      <c r="E186" t="s">
        <v>20</v>
      </c>
      <c r="F186">
        <v>20</v>
      </c>
      <c r="G186" t="s">
        <v>19</v>
      </c>
      <c r="H186">
        <v>16</v>
      </c>
      <c r="I186" t="s">
        <v>18</v>
      </c>
      <c r="J186">
        <v>30</v>
      </c>
      <c r="K186" t="s">
        <v>21</v>
      </c>
      <c r="L186">
        <v>100</v>
      </c>
      <c r="M186">
        <v>20</v>
      </c>
      <c r="N186">
        <v>25</v>
      </c>
      <c r="O186">
        <v>500</v>
      </c>
      <c r="P186">
        <v>500</v>
      </c>
      <c r="Q186">
        <v>110</v>
      </c>
      <c r="R186">
        <v>9.9430923461914063</v>
      </c>
      <c r="S186">
        <v>0</v>
      </c>
    </row>
    <row r="187" spans="1:19">
      <c r="A187" t="s">
        <v>49</v>
      </c>
      <c r="B187" t="s">
        <v>22</v>
      </c>
      <c r="C187" t="s">
        <v>28</v>
      </c>
      <c r="D187">
        <v>3</v>
      </c>
      <c r="E187" t="s">
        <v>20</v>
      </c>
      <c r="F187">
        <v>20</v>
      </c>
      <c r="G187" t="s">
        <v>19</v>
      </c>
      <c r="H187">
        <v>16</v>
      </c>
      <c r="I187" t="s">
        <v>18</v>
      </c>
      <c r="J187">
        <v>30</v>
      </c>
      <c r="K187" t="s">
        <v>21</v>
      </c>
      <c r="L187">
        <v>100</v>
      </c>
      <c r="M187">
        <v>20</v>
      </c>
      <c r="N187">
        <v>25</v>
      </c>
      <c r="O187">
        <v>500</v>
      </c>
      <c r="P187">
        <v>500</v>
      </c>
      <c r="Q187">
        <v>110</v>
      </c>
      <c r="R187">
        <v>11.133587837219238</v>
      </c>
      <c r="S187">
        <v>0</v>
      </c>
    </row>
    <row r="188" spans="1:19">
      <c r="A188" t="s">
        <v>49</v>
      </c>
      <c r="B188" t="s">
        <v>22</v>
      </c>
      <c r="C188" t="s">
        <v>28</v>
      </c>
      <c r="D188">
        <v>3</v>
      </c>
      <c r="E188" t="s">
        <v>20</v>
      </c>
      <c r="F188">
        <v>20</v>
      </c>
      <c r="G188" t="s">
        <v>19</v>
      </c>
      <c r="H188">
        <v>16</v>
      </c>
      <c r="I188" t="s">
        <v>18</v>
      </c>
      <c r="J188">
        <v>30</v>
      </c>
      <c r="K188" t="s">
        <v>21</v>
      </c>
      <c r="L188">
        <v>100</v>
      </c>
      <c r="M188">
        <v>20</v>
      </c>
      <c r="N188">
        <v>25</v>
      </c>
      <c r="O188">
        <v>500</v>
      </c>
      <c r="P188">
        <v>500</v>
      </c>
      <c r="Q188">
        <v>120</v>
      </c>
      <c r="R188">
        <v>10.347643852233887</v>
      </c>
      <c r="S188">
        <v>0</v>
      </c>
    </row>
    <row r="189" spans="1:19">
      <c r="A189" t="s">
        <v>49</v>
      </c>
      <c r="B189" t="s">
        <v>22</v>
      </c>
      <c r="C189" t="s">
        <v>28</v>
      </c>
      <c r="D189">
        <v>3</v>
      </c>
      <c r="E189" t="s">
        <v>20</v>
      </c>
      <c r="F189">
        <v>20</v>
      </c>
      <c r="G189" t="s">
        <v>19</v>
      </c>
      <c r="H189">
        <v>16</v>
      </c>
      <c r="I189" t="s">
        <v>18</v>
      </c>
      <c r="J189">
        <v>30</v>
      </c>
      <c r="K189" t="s">
        <v>21</v>
      </c>
      <c r="L189">
        <v>100</v>
      </c>
      <c r="M189">
        <v>20</v>
      </c>
      <c r="N189">
        <v>25</v>
      </c>
      <c r="O189">
        <v>500</v>
      </c>
      <c r="P189">
        <v>500</v>
      </c>
      <c r="Q189">
        <v>120</v>
      </c>
      <c r="R189">
        <v>10.321097373962402</v>
      </c>
      <c r="S189">
        <v>1</v>
      </c>
    </row>
    <row r="190" spans="1:19">
      <c r="A190" t="s">
        <v>49</v>
      </c>
      <c r="B190" t="s">
        <v>22</v>
      </c>
      <c r="C190" t="s">
        <v>28</v>
      </c>
      <c r="D190">
        <v>3</v>
      </c>
      <c r="E190" t="s">
        <v>20</v>
      </c>
      <c r="F190">
        <v>20</v>
      </c>
      <c r="G190" t="s">
        <v>19</v>
      </c>
      <c r="H190">
        <v>16</v>
      </c>
      <c r="I190" t="s">
        <v>18</v>
      </c>
      <c r="J190">
        <v>30</v>
      </c>
      <c r="K190" t="s">
        <v>21</v>
      </c>
      <c r="L190">
        <v>100</v>
      </c>
      <c r="M190">
        <v>20</v>
      </c>
      <c r="N190">
        <v>25</v>
      </c>
      <c r="O190">
        <v>500</v>
      </c>
      <c r="P190">
        <v>500</v>
      </c>
      <c r="Q190">
        <v>120</v>
      </c>
      <c r="R190">
        <v>8.7440299987792969</v>
      </c>
      <c r="S190">
        <v>0</v>
      </c>
    </row>
    <row r="191" spans="1:19">
      <c r="A191" t="s">
        <v>49</v>
      </c>
      <c r="B191" t="s">
        <v>22</v>
      </c>
      <c r="C191" t="s">
        <v>28</v>
      </c>
      <c r="D191">
        <v>3</v>
      </c>
      <c r="E191" t="s">
        <v>20</v>
      </c>
      <c r="F191">
        <v>20</v>
      </c>
      <c r="G191" t="s">
        <v>19</v>
      </c>
      <c r="H191">
        <v>16</v>
      </c>
      <c r="I191" t="s">
        <v>18</v>
      </c>
      <c r="J191">
        <v>30</v>
      </c>
      <c r="K191" t="s">
        <v>21</v>
      </c>
      <c r="L191">
        <v>100</v>
      </c>
      <c r="M191">
        <v>20</v>
      </c>
      <c r="N191">
        <v>25</v>
      </c>
      <c r="O191">
        <v>500</v>
      </c>
      <c r="P191">
        <v>500</v>
      </c>
      <c r="Q191">
        <v>130</v>
      </c>
      <c r="R191">
        <v>11.087632179260254</v>
      </c>
      <c r="S191">
        <v>0</v>
      </c>
    </row>
    <row r="192" spans="1:19">
      <c r="A192" t="s">
        <v>49</v>
      </c>
      <c r="B192" t="s">
        <v>22</v>
      </c>
      <c r="C192" t="s">
        <v>28</v>
      </c>
      <c r="D192">
        <v>3</v>
      </c>
      <c r="E192" t="s">
        <v>20</v>
      </c>
      <c r="F192">
        <v>20</v>
      </c>
      <c r="G192" t="s">
        <v>19</v>
      </c>
      <c r="H192">
        <v>16</v>
      </c>
      <c r="I192" t="s">
        <v>18</v>
      </c>
      <c r="J192">
        <v>30</v>
      </c>
      <c r="K192" t="s">
        <v>21</v>
      </c>
      <c r="L192">
        <v>100</v>
      </c>
      <c r="M192">
        <v>20</v>
      </c>
      <c r="N192">
        <v>25</v>
      </c>
      <c r="O192">
        <v>500</v>
      </c>
      <c r="P192">
        <v>500</v>
      </c>
      <c r="Q192">
        <v>130</v>
      </c>
      <c r="R192">
        <v>9.2574996948242188</v>
      </c>
      <c r="S192">
        <v>0</v>
      </c>
    </row>
    <row r="193" spans="1:19">
      <c r="A193" t="s">
        <v>49</v>
      </c>
      <c r="B193" t="s">
        <v>22</v>
      </c>
      <c r="C193" t="s">
        <v>28</v>
      </c>
      <c r="D193">
        <v>3</v>
      </c>
      <c r="E193" t="s">
        <v>20</v>
      </c>
      <c r="F193">
        <v>20</v>
      </c>
      <c r="G193" t="s">
        <v>19</v>
      </c>
      <c r="H193">
        <v>16</v>
      </c>
      <c r="I193" t="s">
        <v>18</v>
      </c>
      <c r="J193">
        <v>30</v>
      </c>
      <c r="K193" t="s">
        <v>21</v>
      </c>
      <c r="L193">
        <v>100</v>
      </c>
      <c r="M193">
        <v>20</v>
      </c>
      <c r="N193">
        <v>25</v>
      </c>
      <c r="O193">
        <v>500</v>
      </c>
      <c r="P193">
        <v>500</v>
      </c>
      <c r="Q193">
        <v>130</v>
      </c>
      <c r="R193">
        <v>9.7539920806884766</v>
      </c>
      <c r="S193">
        <v>1</v>
      </c>
    </row>
    <row r="194" spans="1:19">
      <c r="A194" t="s">
        <v>49</v>
      </c>
      <c r="B194" t="s">
        <v>22</v>
      </c>
      <c r="C194" t="s">
        <v>28</v>
      </c>
      <c r="D194">
        <v>3</v>
      </c>
      <c r="E194" t="s">
        <v>20</v>
      </c>
      <c r="F194">
        <v>20</v>
      </c>
      <c r="G194" t="s">
        <v>19</v>
      </c>
      <c r="H194">
        <v>16</v>
      </c>
      <c r="I194" t="s">
        <v>18</v>
      </c>
      <c r="J194">
        <v>30</v>
      </c>
      <c r="K194" t="s">
        <v>21</v>
      </c>
      <c r="L194">
        <v>100</v>
      </c>
      <c r="M194">
        <v>20</v>
      </c>
      <c r="N194">
        <v>25</v>
      </c>
      <c r="O194">
        <v>500</v>
      </c>
      <c r="P194">
        <v>500</v>
      </c>
      <c r="Q194">
        <v>140</v>
      </c>
      <c r="R194">
        <v>7.8822050094604492</v>
      </c>
      <c r="S194">
        <v>0</v>
      </c>
    </row>
    <row r="195" spans="1:19">
      <c r="A195" t="s">
        <v>49</v>
      </c>
      <c r="B195" t="s">
        <v>22</v>
      </c>
      <c r="C195" t="s">
        <v>28</v>
      </c>
      <c r="D195">
        <v>3</v>
      </c>
      <c r="E195" t="s">
        <v>20</v>
      </c>
      <c r="F195">
        <v>20</v>
      </c>
      <c r="G195" t="s">
        <v>19</v>
      </c>
      <c r="H195">
        <v>16</v>
      </c>
      <c r="I195" t="s">
        <v>18</v>
      </c>
      <c r="J195">
        <v>30</v>
      </c>
      <c r="K195" t="s">
        <v>21</v>
      </c>
      <c r="L195">
        <v>100</v>
      </c>
      <c r="M195">
        <v>20</v>
      </c>
      <c r="N195">
        <v>25</v>
      </c>
      <c r="O195">
        <v>500</v>
      </c>
      <c r="P195">
        <v>500</v>
      </c>
      <c r="Q195">
        <v>140</v>
      </c>
      <c r="R195">
        <v>11.520931243896484</v>
      </c>
      <c r="S195">
        <v>0</v>
      </c>
    </row>
    <row r="196" spans="1:19">
      <c r="A196" t="s">
        <v>49</v>
      </c>
      <c r="B196" t="s">
        <v>22</v>
      </c>
      <c r="C196" t="s">
        <v>28</v>
      </c>
      <c r="D196">
        <v>3</v>
      </c>
      <c r="E196" t="s">
        <v>20</v>
      </c>
      <c r="F196">
        <v>20</v>
      </c>
      <c r="G196" t="s">
        <v>19</v>
      </c>
      <c r="H196">
        <v>16</v>
      </c>
      <c r="I196" t="s">
        <v>18</v>
      </c>
      <c r="J196">
        <v>30</v>
      </c>
      <c r="K196" t="s">
        <v>21</v>
      </c>
      <c r="L196">
        <v>100</v>
      </c>
      <c r="M196">
        <v>20</v>
      </c>
      <c r="N196">
        <v>25</v>
      </c>
      <c r="O196">
        <v>500</v>
      </c>
      <c r="P196">
        <v>500</v>
      </c>
      <c r="Q196">
        <v>140</v>
      </c>
      <c r="R196">
        <v>11.978811264038086</v>
      </c>
      <c r="S196">
        <v>0</v>
      </c>
    </row>
    <row r="197" spans="1:19">
      <c r="A197" t="s">
        <v>49</v>
      </c>
      <c r="B197" t="s">
        <v>22</v>
      </c>
      <c r="C197" t="s">
        <v>28</v>
      </c>
      <c r="D197">
        <v>3</v>
      </c>
      <c r="E197" t="s">
        <v>20</v>
      </c>
      <c r="F197">
        <v>20</v>
      </c>
      <c r="G197" t="s">
        <v>19</v>
      </c>
      <c r="H197">
        <v>16</v>
      </c>
      <c r="I197" t="s">
        <v>18</v>
      </c>
      <c r="J197">
        <v>30</v>
      </c>
      <c r="K197" t="s">
        <v>21</v>
      </c>
      <c r="L197">
        <v>100</v>
      </c>
      <c r="M197">
        <v>20</v>
      </c>
      <c r="N197">
        <v>25</v>
      </c>
      <c r="O197">
        <v>500</v>
      </c>
      <c r="P197">
        <v>500</v>
      </c>
      <c r="Q197">
        <v>150</v>
      </c>
      <c r="S197">
        <v>1</v>
      </c>
    </row>
    <row r="198" spans="1:19">
      <c r="A198" t="s">
        <v>49</v>
      </c>
      <c r="B198" t="s">
        <v>22</v>
      </c>
      <c r="C198" t="s">
        <v>28</v>
      </c>
      <c r="D198">
        <v>3</v>
      </c>
      <c r="E198" t="s">
        <v>20</v>
      </c>
      <c r="F198">
        <v>20</v>
      </c>
      <c r="G198" t="s">
        <v>19</v>
      </c>
      <c r="H198">
        <v>16</v>
      </c>
      <c r="I198" t="s">
        <v>18</v>
      </c>
      <c r="J198">
        <v>30</v>
      </c>
      <c r="K198" t="s">
        <v>21</v>
      </c>
      <c r="L198">
        <v>100</v>
      </c>
      <c r="M198">
        <v>20</v>
      </c>
      <c r="N198">
        <v>25</v>
      </c>
      <c r="O198">
        <v>500</v>
      </c>
      <c r="P198">
        <v>500</v>
      </c>
      <c r="Q198">
        <v>150</v>
      </c>
      <c r="S198">
        <v>0</v>
      </c>
    </row>
    <row r="199" spans="1:19">
      <c r="A199" t="s">
        <v>49</v>
      </c>
      <c r="B199" t="s">
        <v>22</v>
      </c>
      <c r="C199" t="s">
        <v>28</v>
      </c>
      <c r="D199">
        <v>3</v>
      </c>
      <c r="E199" t="s">
        <v>20</v>
      </c>
      <c r="F199">
        <v>20</v>
      </c>
      <c r="G199" t="s">
        <v>19</v>
      </c>
      <c r="H199">
        <v>16</v>
      </c>
      <c r="I199" t="s">
        <v>18</v>
      </c>
      <c r="J199">
        <v>30</v>
      </c>
      <c r="K199" t="s">
        <v>21</v>
      </c>
      <c r="L199">
        <v>100</v>
      </c>
      <c r="M199">
        <v>20</v>
      </c>
      <c r="N199">
        <v>25</v>
      </c>
      <c r="O199">
        <v>500</v>
      </c>
      <c r="P199">
        <v>500</v>
      </c>
      <c r="Q199">
        <v>150</v>
      </c>
      <c r="S199">
        <v>0</v>
      </c>
    </row>
    <row r="200" spans="1:19">
      <c r="A200" t="s">
        <v>49</v>
      </c>
      <c r="B200" t="s">
        <v>22</v>
      </c>
      <c r="C200" t="s">
        <v>28</v>
      </c>
      <c r="D200">
        <v>3</v>
      </c>
      <c r="E200" t="s">
        <v>20</v>
      </c>
      <c r="F200">
        <v>20</v>
      </c>
      <c r="G200" t="s">
        <v>19</v>
      </c>
      <c r="H200">
        <v>16</v>
      </c>
      <c r="I200" t="s">
        <v>18</v>
      </c>
      <c r="J200">
        <v>30</v>
      </c>
      <c r="K200" t="s">
        <v>21</v>
      </c>
      <c r="L200">
        <v>100</v>
      </c>
      <c r="M200">
        <v>20</v>
      </c>
      <c r="N200">
        <v>25</v>
      </c>
      <c r="O200">
        <v>500</v>
      </c>
      <c r="P200">
        <v>750</v>
      </c>
      <c r="Q200">
        <v>100</v>
      </c>
      <c r="R200">
        <v>10.23512077331543</v>
      </c>
      <c r="S200">
        <v>0</v>
      </c>
    </row>
    <row r="201" spans="1:19">
      <c r="A201" t="s">
        <v>49</v>
      </c>
      <c r="B201" t="s">
        <v>22</v>
      </c>
      <c r="C201" t="s">
        <v>28</v>
      </c>
      <c r="D201">
        <v>3</v>
      </c>
      <c r="E201" t="s">
        <v>20</v>
      </c>
      <c r="F201">
        <v>20</v>
      </c>
      <c r="G201" t="s">
        <v>19</v>
      </c>
      <c r="H201">
        <v>16</v>
      </c>
      <c r="I201" t="s">
        <v>18</v>
      </c>
      <c r="J201">
        <v>30</v>
      </c>
      <c r="K201" t="s">
        <v>21</v>
      </c>
      <c r="L201">
        <v>100</v>
      </c>
      <c r="M201">
        <v>20</v>
      </c>
      <c r="N201">
        <v>25</v>
      </c>
      <c r="O201">
        <v>500</v>
      </c>
      <c r="P201">
        <v>750</v>
      </c>
      <c r="Q201">
        <v>100</v>
      </c>
      <c r="R201">
        <v>9.4748926162719727</v>
      </c>
      <c r="S201">
        <v>1</v>
      </c>
    </row>
    <row r="202" spans="1:19">
      <c r="A202" t="s">
        <v>49</v>
      </c>
      <c r="B202" t="s">
        <v>22</v>
      </c>
      <c r="C202" t="s">
        <v>28</v>
      </c>
      <c r="D202">
        <v>3</v>
      </c>
      <c r="E202" t="s">
        <v>20</v>
      </c>
      <c r="F202">
        <v>20</v>
      </c>
      <c r="G202" t="s">
        <v>19</v>
      </c>
      <c r="H202">
        <v>16</v>
      </c>
      <c r="I202" t="s">
        <v>18</v>
      </c>
      <c r="J202">
        <v>30</v>
      </c>
      <c r="K202" t="s">
        <v>21</v>
      </c>
      <c r="L202">
        <v>100</v>
      </c>
      <c r="M202">
        <v>20</v>
      </c>
      <c r="N202">
        <v>25</v>
      </c>
      <c r="O202">
        <v>500</v>
      </c>
      <c r="P202">
        <v>750</v>
      </c>
      <c r="Q202">
        <v>100</v>
      </c>
      <c r="R202">
        <v>9.9915552139282227</v>
      </c>
      <c r="S202">
        <v>0</v>
      </c>
    </row>
    <row r="203" spans="1:19">
      <c r="A203" t="s">
        <v>49</v>
      </c>
      <c r="B203" t="s">
        <v>22</v>
      </c>
      <c r="C203" t="s">
        <v>28</v>
      </c>
      <c r="D203">
        <v>3</v>
      </c>
      <c r="E203" t="s">
        <v>20</v>
      </c>
      <c r="F203">
        <v>20</v>
      </c>
      <c r="G203" t="s">
        <v>19</v>
      </c>
      <c r="H203">
        <v>16</v>
      </c>
      <c r="I203" t="s">
        <v>18</v>
      </c>
      <c r="J203">
        <v>30</v>
      </c>
      <c r="K203" t="s">
        <v>21</v>
      </c>
      <c r="L203">
        <v>100</v>
      </c>
      <c r="M203">
        <v>20</v>
      </c>
      <c r="N203">
        <v>25</v>
      </c>
      <c r="O203">
        <v>500</v>
      </c>
      <c r="P203">
        <v>750</v>
      </c>
      <c r="Q203">
        <v>110</v>
      </c>
      <c r="R203">
        <v>9.9177236557006836</v>
      </c>
      <c r="S203">
        <v>0</v>
      </c>
    </row>
    <row r="204" spans="1:19">
      <c r="A204" t="s">
        <v>49</v>
      </c>
      <c r="B204" t="s">
        <v>22</v>
      </c>
      <c r="C204" t="s">
        <v>28</v>
      </c>
      <c r="D204">
        <v>3</v>
      </c>
      <c r="E204" t="s">
        <v>20</v>
      </c>
      <c r="F204">
        <v>20</v>
      </c>
      <c r="G204" t="s">
        <v>19</v>
      </c>
      <c r="H204">
        <v>16</v>
      </c>
      <c r="I204" t="s">
        <v>18</v>
      </c>
      <c r="J204">
        <v>30</v>
      </c>
      <c r="K204" t="s">
        <v>21</v>
      </c>
      <c r="L204">
        <v>100</v>
      </c>
      <c r="M204">
        <v>20</v>
      </c>
      <c r="N204">
        <v>25</v>
      </c>
      <c r="O204">
        <v>500</v>
      </c>
      <c r="P204">
        <v>750</v>
      </c>
      <c r="Q204">
        <v>110</v>
      </c>
      <c r="R204">
        <v>11.430312156677246</v>
      </c>
      <c r="S204">
        <v>0</v>
      </c>
    </row>
    <row r="205" spans="1:19">
      <c r="A205" t="s">
        <v>49</v>
      </c>
      <c r="B205" t="s">
        <v>22</v>
      </c>
      <c r="C205" t="s">
        <v>28</v>
      </c>
      <c r="D205">
        <v>3</v>
      </c>
      <c r="E205" t="s">
        <v>20</v>
      </c>
      <c r="F205">
        <v>20</v>
      </c>
      <c r="G205" t="s">
        <v>19</v>
      </c>
      <c r="H205">
        <v>16</v>
      </c>
      <c r="I205" t="s">
        <v>18</v>
      </c>
      <c r="J205">
        <v>30</v>
      </c>
      <c r="K205" t="s">
        <v>21</v>
      </c>
      <c r="L205">
        <v>100</v>
      </c>
      <c r="M205">
        <v>20</v>
      </c>
      <c r="N205">
        <v>25</v>
      </c>
      <c r="O205">
        <v>500</v>
      </c>
      <c r="P205">
        <v>750</v>
      </c>
      <c r="Q205">
        <v>110</v>
      </c>
      <c r="R205">
        <v>11.646117210388184</v>
      </c>
      <c r="S205">
        <v>1</v>
      </c>
    </row>
    <row r="206" spans="1:19">
      <c r="A206" t="s">
        <v>49</v>
      </c>
      <c r="B206" t="s">
        <v>22</v>
      </c>
      <c r="C206" t="s">
        <v>28</v>
      </c>
      <c r="D206">
        <v>3</v>
      </c>
      <c r="E206" t="s">
        <v>20</v>
      </c>
      <c r="F206">
        <v>20</v>
      </c>
      <c r="G206" t="s">
        <v>19</v>
      </c>
      <c r="H206">
        <v>16</v>
      </c>
      <c r="I206" t="s">
        <v>18</v>
      </c>
      <c r="J206">
        <v>30</v>
      </c>
      <c r="K206" t="s">
        <v>21</v>
      </c>
      <c r="L206">
        <v>100</v>
      </c>
      <c r="M206">
        <v>20</v>
      </c>
      <c r="N206">
        <v>25</v>
      </c>
      <c r="O206">
        <v>500</v>
      </c>
      <c r="P206">
        <v>750</v>
      </c>
      <c r="Q206">
        <v>120</v>
      </c>
      <c r="R206">
        <v>12.729907035827637</v>
      </c>
      <c r="S206">
        <v>0</v>
      </c>
    </row>
    <row r="207" spans="1:19">
      <c r="A207" t="s">
        <v>49</v>
      </c>
      <c r="B207" t="s">
        <v>22</v>
      </c>
      <c r="C207" t="s">
        <v>28</v>
      </c>
      <c r="D207">
        <v>3</v>
      </c>
      <c r="E207" t="s">
        <v>20</v>
      </c>
      <c r="F207">
        <v>20</v>
      </c>
      <c r="G207" t="s">
        <v>19</v>
      </c>
      <c r="H207">
        <v>16</v>
      </c>
      <c r="I207" t="s">
        <v>18</v>
      </c>
      <c r="J207">
        <v>30</v>
      </c>
      <c r="K207" t="s">
        <v>21</v>
      </c>
      <c r="L207">
        <v>100</v>
      </c>
      <c r="M207">
        <v>20</v>
      </c>
      <c r="N207">
        <v>25</v>
      </c>
      <c r="O207">
        <v>500</v>
      </c>
      <c r="P207">
        <v>750</v>
      </c>
      <c r="Q207">
        <v>120</v>
      </c>
      <c r="R207">
        <v>11.08576488494873</v>
      </c>
      <c r="S207">
        <v>0</v>
      </c>
    </row>
    <row r="208" spans="1:19">
      <c r="A208" t="s">
        <v>49</v>
      </c>
      <c r="B208" t="s">
        <v>22</v>
      </c>
      <c r="C208" t="s">
        <v>28</v>
      </c>
      <c r="D208">
        <v>3</v>
      </c>
      <c r="E208" t="s">
        <v>20</v>
      </c>
      <c r="F208">
        <v>20</v>
      </c>
      <c r="G208" t="s">
        <v>19</v>
      </c>
      <c r="H208">
        <v>16</v>
      </c>
      <c r="I208" t="s">
        <v>18</v>
      </c>
      <c r="J208">
        <v>30</v>
      </c>
      <c r="K208" t="s">
        <v>21</v>
      </c>
      <c r="L208">
        <v>100</v>
      </c>
      <c r="M208">
        <v>20</v>
      </c>
      <c r="N208">
        <v>25</v>
      </c>
      <c r="O208">
        <v>500</v>
      </c>
      <c r="P208">
        <v>750</v>
      </c>
      <c r="Q208">
        <v>120</v>
      </c>
      <c r="R208">
        <v>12.28443431854248</v>
      </c>
      <c r="S208">
        <v>0</v>
      </c>
    </row>
    <row r="209" spans="1:19">
      <c r="A209" t="s">
        <v>49</v>
      </c>
      <c r="B209" t="s">
        <v>22</v>
      </c>
      <c r="C209" t="s">
        <v>28</v>
      </c>
      <c r="D209">
        <v>3</v>
      </c>
      <c r="E209" t="s">
        <v>20</v>
      </c>
      <c r="F209">
        <v>20</v>
      </c>
      <c r="G209" t="s">
        <v>19</v>
      </c>
      <c r="H209">
        <v>16</v>
      </c>
      <c r="I209" t="s">
        <v>18</v>
      </c>
      <c r="J209">
        <v>30</v>
      </c>
      <c r="K209" t="s">
        <v>21</v>
      </c>
      <c r="L209">
        <v>100</v>
      </c>
      <c r="M209">
        <v>20</v>
      </c>
      <c r="N209">
        <v>25</v>
      </c>
      <c r="O209">
        <v>500</v>
      </c>
      <c r="P209">
        <v>750</v>
      </c>
      <c r="Q209">
        <v>130</v>
      </c>
      <c r="R209">
        <v>12.930073738098145</v>
      </c>
      <c r="S209">
        <v>1</v>
      </c>
    </row>
    <row r="210" spans="1:19">
      <c r="A210" t="s">
        <v>49</v>
      </c>
      <c r="B210" t="s">
        <v>22</v>
      </c>
      <c r="C210" t="s">
        <v>28</v>
      </c>
      <c r="D210">
        <v>3</v>
      </c>
      <c r="E210" t="s">
        <v>20</v>
      </c>
      <c r="F210">
        <v>20</v>
      </c>
      <c r="G210" t="s">
        <v>19</v>
      </c>
      <c r="H210">
        <v>16</v>
      </c>
      <c r="I210" t="s">
        <v>18</v>
      </c>
      <c r="J210">
        <v>30</v>
      </c>
      <c r="K210" t="s">
        <v>21</v>
      </c>
      <c r="L210">
        <v>100</v>
      </c>
      <c r="M210">
        <v>20</v>
      </c>
      <c r="N210">
        <v>25</v>
      </c>
      <c r="O210">
        <v>500</v>
      </c>
      <c r="P210">
        <v>750</v>
      </c>
      <c r="Q210">
        <v>130</v>
      </c>
      <c r="R210">
        <v>11.481124877929688</v>
      </c>
      <c r="S210">
        <v>0</v>
      </c>
    </row>
    <row r="211" spans="1:19">
      <c r="A211" t="s">
        <v>49</v>
      </c>
      <c r="B211" t="s">
        <v>22</v>
      </c>
      <c r="C211" t="s">
        <v>28</v>
      </c>
      <c r="D211">
        <v>3</v>
      </c>
      <c r="E211" t="s">
        <v>20</v>
      </c>
      <c r="F211">
        <v>20</v>
      </c>
      <c r="G211" t="s">
        <v>19</v>
      </c>
      <c r="H211">
        <v>16</v>
      </c>
      <c r="I211" t="s">
        <v>18</v>
      </c>
      <c r="J211">
        <v>30</v>
      </c>
      <c r="K211" t="s">
        <v>21</v>
      </c>
      <c r="L211">
        <v>100</v>
      </c>
      <c r="M211">
        <v>20</v>
      </c>
      <c r="N211">
        <v>25</v>
      </c>
      <c r="O211">
        <v>500</v>
      </c>
      <c r="P211">
        <v>750</v>
      </c>
      <c r="Q211">
        <v>130</v>
      </c>
      <c r="R211">
        <v>11.885429382324219</v>
      </c>
      <c r="S211">
        <v>0</v>
      </c>
    </row>
    <row r="212" spans="1:19">
      <c r="A212" t="s">
        <v>49</v>
      </c>
      <c r="B212" t="s">
        <v>22</v>
      </c>
      <c r="C212" t="s">
        <v>28</v>
      </c>
      <c r="D212">
        <v>3</v>
      </c>
      <c r="E212" t="s">
        <v>20</v>
      </c>
      <c r="F212">
        <v>20</v>
      </c>
      <c r="G212" t="s">
        <v>19</v>
      </c>
      <c r="H212">
        <v>16</v>
      </c>
      <c r="I212" t="s">
        <v>18</v>
      </c>
      <c r="J212">
        <v>30</v>
      </c>
      <c r="K212" t="s">
        <v>21</v>
      </c>
      <c r="L212">
        <v>100</v>
      </c>
      <c r="M212">
        <v>20</v>
      </c>
      <c r="N212">
        <v>25</v>
      </c>
      <c r="O212">
        <v>500</v>
      </c>
      <c r="P212">
        <v>750</v>
      </c>
      <c r="Q212">
        <v>140</v>
      </c>
      <c r="R212">
        <v>13.19064998626709</v>
      </c>
      <c r="S212">
        <v>0</v>
      </c>
    </row>
    <row r="213" spans="1:19">
      <c r="A213" t="s">
        <v>49</v>
      </c>
      <c r="B213" t="s">
        <v>22</v>
      </c>
      <c r="C213" t="s">
        <v>28</v>
      </c>
      <c r="D213">
        <v>3</v>
      </c>
      <c r="E213" t="s">
        <v>20</v>
      </c>
      <c r="F213">
        <v>20</v>
      </c>
      <c r="G213" t="s">
        <v>19</v>
      </c>
      <c r="H213">
        <v>16</v>
      </c>
      <c r="I213" t="s">
        <v>18</v>
      </c>
      <c r="J213">
        <v>30</v>
      </c>
      <c r="K213" t="s">
        <v>21</v>
      </c>
      <c r="L213">
        <v>100</v>
      </c>
      <c r="M213">
        <v>20</v>
      </c>
      <c r="N213">
        <v>25</v>
      </c>
      <c r="O213">
        <v>500</v>
      </c>
      <c r="P213">
        <v>750</v>
      </c>
      <c r="Q213">
        <v>140</v>
      </c>
      <c r="R213">
        <v>14.293170928955078</v>
      </c>
      <c r="S213">
        <v>1</v>
      </c>
    </row>
    <row r="214" spans="1:19">
      <c r="A214" t="s">
        <v>49</v>
      </c>
      <c r="B214" t="s">
        <v>22</v>
      </c>
      <c r="C214" t="s">
        <v>28</v>
      </c>
      <c r="D214">
        <v>3</v>
      </c>
      <c r="E214" t="s">
        <v>20</v>
      </c>
      <c r="F214">
        <v>20</v>
      </c>
      <c r="G214" t="s">
        <v>19</v>
      </c>
      <c r="H214">
        <v>16</v>
      </c>
      <c r="I214" t="s">
        <v>18</v>
      </c>
      <c r="J214">
        <v>30</v>
      </c>
      <c r="K214" t="s">
        <v>21</v>
      </c>
      <c r="L214">
        <v>100</v>
      </c>
      <c r="M214">
        <v>20</v>
      </c>
      <c r="N214">
        <v>25</v>
      </c>
      <c r="O214">
        <v>500</v>
      </c>
      <c r="P214">
        <v>750</v>
      </c>
      <c r="Q214">
        <v>140</v>
      </c>
      <c r="R214">
        <v>12.523967742919922</v>
      </c>
      <c r="S214">
        <v>0</v>
      </c>
    </row>
    <row r="215" spans="1:19">
      <c r="A215" t="s">
        <v>49</v>
      </c>
      <c r="B215" t="s">
        <v>22</v>
      </c>
      <c r="C215" t="s">
        <v>28</v>
      </c>
      <c r="D215">
        <v>3</v>
      </c>
      <c r="E215" t="s">
        <v>20</v>
      </c>
      <c r="F215">
        <v>20</v>
      </c>
      <c r="G215" t="s">
        <v>19</v>
      </c>
      <c r="H215">
        <v>16</v>
      </c>
      <c r="I215" t="s">
        <v>18</v>
      </c>
      <c r="J215">
        <v>30</v>
      </c>
      <c r="K215" t="s">
        <v>21</v>
      </c>
      <c r="L215">
        <v>100</v>
      </c>
      <c r="M215">
        <v>20</v>
      </c>
      <c r="N215">
        <v>25</v>
      </c>
      <c r="O215">
        <v>500</v>
      </c>
      <c r="P215">
        <v>750</v>
      </c>
      <c r="Q215">
        <v>150</v>
      </c>
      <c r="S215">
        <v>0</v>
      </c>
    </row>
    <row r="216" spans="1:19">
      <c r="A216" t="s">
        <v>49</v>
      </c>
      <c r="B216" t="s">
        <v>22</v>
      </c>
      <c r="C216" t="s">
        <v>28</v>
      </c>
      <c r="D216">
        <v>3</v>
      </c>
      <c r="E216" t="s">
        <v>20</v>
      </c>
      <c r="F216">
        <v>20</v>
      </c>
      <c r="G216" t="s">
        <v>19</v>
      </c>
      <c r="H216">
        <v>16</v>
      </c>
      <c r="I216" t="s">
        <v>18</v>
      </c>
      <c r="J216">
        <v>30</v>
      </c>
      <c r="K216" t="s">
        <v>21</v>
      </c>
      <c r="L216">
        <v>100</v>
      </c>
      <c r="M216">
        <v>20</v>
      </c>
      <c r="N216">
        <v>25</v>
      </c>
      <c r="O216">
        <v>500</v>
      </c>
      <c r="P216">
        <v>750</v>
      </c>
      <c r="Q216">
        <v>150</v>
      </c>
      <c r="S216">
        <v>0</v>
      </c>
    </row>
    <row r="217" spans="1:19">
      <c r="A217" t="s">
        <v>49</v>
      </c>
      <c r="B217" t="s">
        <v>22</v>
      </c>
      <c r="C217" t="s">
        <v>28</v>
      </c>
      <c r="D217">
        <v>3</v>
      </c>
      <c r="E217" t="s">
        <v>20</v>
      </c>
      <c r="F217">
        <v>20</v>
      </c>
      <c r="G217" t="s">
        <v>19</v>
      </c>
      <c r="H217">
        <v>16</v>
      </c>
      <c r="I217" t="s">
        <v>18</v>
      </c>
      <c r="J217">
        <v>30</v>
      </c>
      <c r="K217" t="s">
        <v>21</v>
      </c>
      <c r="L217">
        <v>100</v>
      </c>
      <c r="M217">
        <v>20</v>
      </c>
      <c r="N217">
        <v>25</v>
      </c>
      <c r="O217">
        <v>500</v>
      </c>
      <c r="P217">
        <v>750</v>
      </c>
      <c r="Q217">
        <v>150</v>
      </c>
      <c r="S217">
        <v>1</v>
      </c>
    </row>
    <row r="218" spans="1:19">
      <c r="A218" t="s">
        <v>49</v>
      </c>
      <c r="B218" t="s">
        <v>22</v>
      </c>
      <c r="C218" t="s">
        <v>28</v>
      </c>
      <c r="D218">
        <v>3</v>
      </c>
      <c r="E218" t="s">
        <v>20</v>
      </c>
      <c r="F218">
        <v>20</v>
      </c>
      <c r="G218" t="s">
        <v>19</v>
      </c>
      <c r="H218">
        <v>16</v>
      </c>
      <c r="I218" t="s">
        <v>18</v>
      </c>
      <c r="J218">
        <v>30</v>
      </c>
      <c r="K218" t="s">
        <v>21</v>
      </c>
      <c r="L218">
        <v>100</v>
      </c>
      <c r="M218">
        <v>20</v>
      </c>
      <c r="N218">
        <v>50</v>
      </c>
      <c r="O218">
        <v>1000</v>
      </c>
      <c r="P218">
        <v>200</v>
      </c>
      <c r="Q218">
        <v>100</v>
      </c>
      <c r="R218">
        <v>8.1203193664550781</v>
      </c>
      <c r="S218">
        <v>0</v>
      </c>
    </row>
    <row r="219" spans="1:19">
      <c r="A219" t="s">
        <v>49</v>
      </c>
      <c r="B219" t="s">
        <v>22</v>
      </c>
      <c r="C219" t="s">
        <v>28</v>
      </c>
      <c r="D219">
        <v>3</v>
      </c>
      <c r="E219" t="s">
        <v>20</v>
      </c>
      <c r="F219">
        <v>20</v>
      </c>
      <c r="G219" t="s">
        <v>19</v>
      </c>
      <c r="H219">
        <v>16</v>
      </c>
      <c r="I219" t="s">
        <v>18</v>
      </c>
      <c r="J219">
        <v>30</v>
      </c>
      <c r="K219" t="s">
        <v>21</v>
      </c>
      <c r="L219">
        <v>100</v>
      </c>
      <c r="M219">
        <v>20</v>
      </c>
      <c r="N219">
        <v>50</v>
      </c>
      <c r="O219">
        <v>1000</v>
      </c>
      <c r="P219">
        <v>200</v>
      </c>
      <c r="Q219">
        <v>100</v>
      </c>
      <c r="R219">
        <v>8.4548454284667969</v>
      </c>
      <c r="S219">
        <v>0</v>
      </c>
    </row>
    <row r="220" spans="1:19">
      <c r="A220" t="s">
        <v>49</v>
      </c>
      <c r="B220" t="s">
        <v>22</v>
      </c>
      <c r="C220" t="s">
        <v>28</v>
      </c>
      <c r="D220">
        <v>3</v>
      </c>
      <c r="E220" t="s">
        <v>20</v>
      </c>
      <c r="F220">
        <v>20</v>
      </c>
      <c r="G220" t="s">
        <v>19</v>
      </c>
      <c r="H220">
        <v>16</v>
      </c>
      <c r="I220" t="s">
        <v>18</v>
      </c>
      <c r="J220">
        <v>30</v>
      </c>
      <c r="K220" t="s">
        <v>21</v>
      </c>
      <c r="L220">
        <v>100</v>
      </c>
      <c r="M220">
        <v>20</v>
      </c>
      <c r="N220">
        <v>50</v>
      </c>
      <c r="O220">
        <v>1000</v>
      </c>
      <c r="P220">
        <v>200</v>
      </c>
      <c r="Q220">
        <v>100</v>
      </c>
      <c r="R220">
        <v>9.0294589996337891</v>
      </c>
      <c r="S220">
        <v>0</v>
      </c>
    </row>
    <row r="221" spans="1:19">
      <c r="A221" t="s">
        <v>49</v>
      </c>
      <c r="B221" t="s">
        <v>22</v>
      </c>
      <c r="C221" t="s">
        <v>28</v>
      </c>
      <c r="D221">
        <v>3</v>
      </c>
      <c r="E221" t="s">
        <v>20</v>
      </c>
      <c r="F221">
        <v>20</v>
      </c>
      <c r="G221" t="s">
        <v>19</v>
      </c>
      <c r="H221">
        <v>16</v>
      </c>
      <c r="I221" t="s">
        <v>18</v>
      </c>
      <c r="J221">
        <v>30</v>
      </c>
      <c r="K221" t="s">
        <v>21</v>
      </c>
      <c r="L221">
        <v>100</v>
      </c>
      <c r="M221">
        <v>20</v>
      </c>
      <c r="N221">
        <v>50</v>
      </c>
      <c r="O221">
        <v>1000</v>
      </c>
      <c r="P221">
        <v>200</v>
      </c>
      <c r="Q221">
        <v>110</v>
      </c>
      <c r="R221">
        <v>8.6535167694091797</v>
      </c>
      <c r="S221">
        <v>1</v>
      </c>
    </row>
    <row r="222" spans="1:19">
      <c r="A222" t="s">
        <v>49</v>
      </c>
      <c r="B222" t="s">
        <v>22</v>
      </c>
      <c r="C222" t="s">
        <v>28</v>
      </c>
      <c r="D222">
        <v>3</v>
      </c>
      <c r="E222" t="s">
        <v>20</v>
      </c>
      <c r="F222">
        <v>20</v>
      </c>
      <c r="G222" t="s">
        <v>19</v>
      </c>
      <c r="H222">
        <v>16</v>
      </c>
      <c r="I222" t="s">
        <v>18</v>
      </c>
      <c r="J222">
        <v>30</v>
      </c>
      <c r="K222" t="s">
        <v>21</v>
      </c>
      <c r="L222">
        <v>100</v>
      </c>
      <c r="M222">
        <v>20</v>
      </c>
      <c r="N222">
        <v>50</v>
      </c>
      <c r="O222">
        <v>1000</v>
      </c>
      <c r="P222">
        <v>200</v>
      </c>
      <c r="Q222">
        <v>110</v>
      </c>
      <c r="R222">
        <v>9.0517673492431641</v>
      </c>
      <c r="S222">
        <v>0</v>
      </c>
    </row>
    <row r="223" spans="1:19">
      <c r="A223" t="s">
        <v>49</v>
      </c>
      <c r="B223" t="s">
        <v>22</v>
      </c>
      <c r="C223" t="s">
        <v>28</v>
      </c>
      <c r="D223">
        <v>3</v>
      </c>
      <c r="E223" t="s">
        <v>20</v>
      </c>
      <c r="F223">
        <v>20</v>
      </c>
      <c r="G223" t="s">
        <v>19</v>
      </c>
      <c r="H223">
        <v>16</v>
      </c>
      <c r="I223" t="s">
        <v>18</v>
      </c>
      <c r="J223">
        <v>30</v>
      </c>
      <c r="K223" t="s">
        <v>21</v>
      </c>
      <c r="L223">
        <v>100</v>
      </c>
      <c r="M223">
        <v>20</v>
      </c>
      <c r="N223">
        <v>50</v>
      </c>
      <c r="O223">
        <v>1000</v>
      </c>
      <c r="P223">
        <v>200</v>
      </c>
      <c r="Q223">
        <v>110</v>
      </c>
      <c r="R223">
        <v>10.148952484130859</v>
      </c>
      <c r="S223">
        <v>0</v>
      </c>
    </row>
    <row r="224" spans="1:19">
      <c r="A224" t="s">
        <v>49</v>
      </c>
      <c r="B224" t="s">
        <v>22</v>
      </c>
      <c r="C224" t="s">
        <v>28</v>
      </c>
      <c r="D224">
        <v>3</v>
      </c>
      <c r="E224" t="s">
        <v>20</v>
      </c>
      <c r="F224">
        <v>20</v>
      </c>
      <c r="G224" t="s">
        <v>19</v>
      </c>
      <c r="H224">
        <v>16</v>
      </c>
      <c r="I224" t="s">
        <v>18</v>
      </c>
      <c r="J224">
        <v>30</v>
      </c>
      <c r="K224" t="s">
        <v>21</v>
      </c>
      <c r="L224">
        <v>100</v>
      </c>
      <c r="M224">
        <v>20</v>
      </c>
      <c r="N224">
        <v>50</v>
      </c>
      <c r="O224">
        <v>1000</v>
      </c>
      <c r="P224">
        <v>200</v>
      </c>
      <c r="Q224">
        <v>120</v>
      </c>
      <c r="R224">
        <v>11.170402526855469</v>
      </c>
      <c r="S224">
        <v>0</v>
      </c>
    </row>
    <row r="225" spans="1:19">
      <c r="A225" t="s">
        <v>49</v>
      </c>
      <c r="B225" t="s">
        <v>22</v>
      </c>
      <c r="C225" t="s">
        <v>28</v>
      </c>
      <c r="D225">
        <v>3</v>
      </c>
      <c r="E225" t="s">
        <v>20</v>
      </c>
      <c r="F225">
        <v>20</v>
      </c>
      <c r="G225" t="s">
        <v>19</v>
      </c>
      <c r="H225">
        <v>16</v>
      </c>
      <c r="I225" t="s">
        <v>18</v>
      </c>
      <c r="J225">
        <v>30</v>
      </c>
      <c r="K225" t="s">
        <v>21</v>
      </c>
      <c r="L225">
        <v>100</v>
      </c>
      <c r="M225">
        <v>20</v>
      </c>
      <c r="N225">
        <v>50</v>
      </c>
      <c r="O225">
        <v>1000</v>
      </c>
      <c r="P225">
        <v>200</v>
      </c>
      <c r="Q225">
        <v>120</v>
      </c>
      <c r="R225">
        <v>10.63859748840332</v>
      </c>
      <c r="S225">
        <v>1</v>
      </c>
    </row>
    <row r="226" spans="1:19">
      <c r="A226" t="s">
        <v>49</v>
      </c>
      <c r="B226" t="s">
        <v>22</v>
      </c>
      <c r="C226" t="s">
        <v>28</v>
      </c>
      <c r="D226">
        <v>3</v>
      </c>
      <c r="E226" t="s">
        <v>20</v>
      </c>
      <c r="F226">
        <v>20</v>
      </c>
      <c r="G226" t="s">
        <v>19</v>
      </c>
      <c r="H226">
        <v>16</v>
      </c>
      <c r="I226" t="s">
        <v>18</v>
      </c>
      <c r="J226">
        <v>30</v>
      </c>
      <c r="K226" t="s">
        <v>21</v>
      </c>
      <c r="L226">
        <v>100</v>
      </c>
      <c r="M226">
        <v>20</v>
      </c>
      <c r="N226">
        <v>50</v>
      </c>
      <c r="O226">
        <v>1000</v>
      </c>
      <c r="P226">
        <v>200</v>
      </c>
      <c r="Q226">
        <v>120</v>
      </c>
      <c r="R226">
        <v>9.0435981750488281</v>
      </c>
      <c r="S226">
        <v>0</v>
      </c>
    </row>
    <row r="227" spans="1:19">
      <c r="A227" t="s">
        <v>49</v>
      </c>
      <c r="B227" t="s">
        <v>22</v>
      </c>
      <c r="C227" t="s">
        <v>28</v>
      </c>
      <c r="D227">
        <v>3</v>
      </c>
      <c r="E227" t="s">
        <v>20</v>
      </c>
      <c r="F227">
        <v>20</v>
      </c>
      <c r="G227" t="s">
        <v>19</v>
      </c>
      <c r="H227">
        <v>16</v>
      </c>
      <c r="I227" t="s">
        <v>18</v>
      </c>
      <c r="J227">
        <v>30</v>
      </c>
      <c r="K227" t="s">
        <v>21</v>
      </c>
      <c r="L227">
        <v>100</v>
      </c>
      <c r="M227">
        <v>20</v>
      </c>
      <c r="N227">
        <v>50</v>
      </c>
      <c r="O227">
        <v>1000</v>
      </c>
      <c r="P227">
        <v>200</v>
      </c>
      <c r="Q227">
        <v>130</v>
      </c>
      <c r="R227">
        <v>9.8059148788452148</v>
      </c>
      <c r="S227">
        <v>0</v>
      </c>
    </row>
    <row r="228" spans="1:19">
      <c r="A228" t="s">
        <v>49</v>
      </c>
      <c r="B228" t="s">
        <v>22</v>
      </c>
      <c r="C228" t="s">
        <v>28</v>
      </c>
      <c r="D228">
        <v>3</v>
      </c>
      <c r="E228" t="s">
        <v>20</v>
      </c>
      <c r="F228">
        <v>20</v>
      </c>
      <c r="G228" t="s">
        <v>19</v>
      </c>
      <c r="H228">
        <v>16</v>
      </c>
      <c r="I228" t="s">
        <v>18</v>
      </c>
      <c r="J228">
        <v>30</v>
      </c>
      <c r="K228" t="s">
        <v>21</v>
      </c>
      <c r="L228">
        <v>100</v>
      </c>
      <c r="M228">
        <v>20</v>
      </c>
      <c r="N228">
        <v>50</v>
      </c>
      <c r="O228">
        <v>1000</v>
      </c>
      <c r="P228">
        <v>200</v>
      </c>
      <c r="Q228">
        <v>130</v>
      </c>
      <c r="R228">
        <v>12.719085693359375</v>
      </c>
      <c r="S228">
        <v>0</v>
      </c>
    </row>
    <row r="229" spans="1:19">
      <c r="A229" t="s">
        <v>49</v>
      </c>
      <c r="B229" t="s">
        <v>22</v>
      </c>
      <c r="C229" t="s">
        <v>28</v>
      </c>
      <c r="D229">
        <v>3</v>
      </c>
      <c r="E229" t="s">
        <v>20</v>
      </c>
      <c r="F229">
        <v>20</v>
      </c>
      <c r="G229" t="s">
        <v>19</v>
      </c>
      <c r="H229">
        <v>16</v>
      </c>
      <c r="I229" t="s">
        <v>18</v>
      </c>
      <c r="J229">
        <v>30</v>
      </c>
      <c r="K229" t="s">
        <v>21</v>
      </c>
      <c r="L229">
        <v>100</v>
      </c>
      <c r="M229">
        <v>20</v>
      </c>
      <c r="N229">
        <v>50</v>
      </c>
      <c r="O229">
        <v>1000</v>
      </c>
      <c r="P229">
        <v>200</v>
      </c>
      <c r="Q229">
        <v>130</v>
      </c>
      <c r="R229">
        <v>9.3573646545410156</v>
      </c>
      <c r="S229">
        <v>1</v>
      </c>
    </row>
    <row r="230" spans="1:19">
      <c r="A230" t="s">
        <v>49</v>
      </c>
      <c r="B230" t="s">
        <v>22</v>
      </c>
      <c r="C230" t="s">
        <v>28</v>
      </c>
      <c r="D230">
        <v>3</v>
      </c>
      <c r="E230" t="s">
        <v>20</v>
      </c>
      <c r="F230">
        <v>20</v>
      </c>
      <c r="G230" t="s">
        <v>19</v>
      </c>
      <c r="H230">
        <v>16</v>
      </c>
      <c r="I230" t="s">
        <v>18</v>
      </c>
      <c r="J230">
        <v>30</v>
      </c>
      <c r="K230" t="s">
        <v>21</v>
      </c>
      <c r="L230">
        <v>100</v>
      </c>
      <c r="M230">
        <v>20</v>
      </c>
      <c r="N230">
        <v>50</v>
      </c>
      <c r="O230">
        <v>1000</v>
      </c>
      <c r="P230">
        <v>200</v>
      </c>
      <c r="Q230">
        <v>140</v>
      </c>
      <c r="R230">
        <v>11.060940742492676</v>
      </c>
      <c r="S230">
        <v>0</v>
      </c>
    </row>
    <row r="231" spans="1:19">
      <c r="A231" t="s">
        <v>49</v>
      </c>
      <c r="B231" t="s">
        <v>22</v>
      </c>
      <c r="C231" t="s">
        <v>28</v>
      </c>
      <c r="D231">
        <v>3</v>
      </c>
      <c r="E231" t="s">
        <v>20</v>
      </c>
      <c r="F231">
        <v>20</v>
      </c>
      <c r="G231" t="s">
        <v>19</v>
      </c>
      <c r="H231">
        <v>16</v>
      </c>
      <c r="I231" t="s">
        <v>18</v>
      </c>
      <c r="J231">
        <v>30</v>
      </c>
      <c r="K231" t="s">
        <v>21</v>
      </c>
      <c r="L231">
        <v>100</v>
      </c>
      <c r="M231">
        <v>20</v>
      </c>
      <c r="N231">
        <v>50</v>
      </c>
      <c r="O231">
        <v>1000</v>
      </c>
      <c r="P231">
        <v>200</v>
      </c>
      <c r="Q231">
        <v>140</v>
      </c>
      <c r="R231">
        <v>11.761516571044922</v>
      </c>
      <c r="S231">
        <v>0</v>
      </c>
    </row>
    <row r="232" spans="1:19">
      <c r="A232" t="s">
        <v>49</v>
      </c>
      <c r="B232" t="s">
        <v>22</v>
      </c>
      <c r="C232" t="s">
        <v>28</v>
      </c>
      <c r="D232">
        <v>3</v>
      </c>
      <c r="E232" t="s">
        <v>20</v>
      </c>
      <c r="F232">
        <v>20</v>
      </c>
      <c r="G232" t="s">
        <v>19</v>
      </c>
      <c r="H232">
        <v>16</v>
      </c>
      <c r="I232" t="s">
        <v>18</v>
      </c>
      <c r="J232">
        <v>30</v>
      </c>
      <c r="K232" t="s">
        <v>21</v>
      </c>
      <c r="L232">
        <v>100</v>
      </c>
      <c r="M232">
        <v>20</v>
      </c>
      <c r="N232">
        <v>50</v>
      </c>
      <c r="O232">
        <v>1000</v>
      </c>
      <c r="P232">
        <v>200</v>
      </c>
      <c r="Q232">
        <v>140</v>
      </c>
      <c r="R232">
        <v>12.267041206359863</v>
      </c>
      <c r="S232">
        <v>0</v>
      </c>
    </row>
    <row r="233" spans="1:19">
      <c r="A233" t="s">
        <v>49</v>
      </c>
      <c r="B233" t="s">
        <v>22</v>
      </c>
      <c r="C233" t="s">
        <v>28</v>
      </c>
      <c r="D233">
        <v>3</v>
      </c>
      <c r="E233" t="s">
        <v>20</v>
      </c>
      <c r="F233">
        <v>20</v>
      </c>
      <c r="G233" t="s">
        <v>19</v>
      </c>
      <c r="H233">
        <v>16</v>
      </c>
      <c r="I233" t="s">
        <v>18</v>
      </c>
      <c r="J233">
        <v>30</v>
      </c>
      <c r="K233" t="s">
        <v>21</v>
      </c>
      <c r="L233">
        <v>100</v>
      </c>
      <c r="M233">
        <v>20</v>
      </c>
      <c r="N233">
        <v>50</v>
      </c>
      <c r="O233">
        <v>1000</v>
      </c>
      <c r="P233">
        <v>200</v>
      </c>
      <c r="Q233">
        <v>150</v>
      </c>
      <c r="S233">
        <v>1</v>
      </c>
    </row>
    <row r="234" spans="1:19">
      <c r="A234" t="s">
        <v>49</v>
      </c>
      <c r="B234" t="s">
        <v>22</v>
      </c>
      <c r="C234" t="s">
        <v>28</v>
      </c>
      <c r="D234">
        <v>3</v>
      </c>
      <c r="E234" t="s">
        <v>20</v>
      </c>
      <c r="F234">
        <v>20</v>
      </c>
      <c r="G234" t="s">
        <v>19</v>
      </c>
      <c r="H234">
        <v>16</v>
      </c>
      <c r="I234" t="s">
        <v>18</v>
      </c>
      <c r="J234">
        <v>30</v>
      </c>
      <c r="K234" t="s">
        <v>21</v>
      </c>
      <c r="L234">
        <v>100</v>
      </c>
      <c r="M234">
        <v>20</v>
      </c>
      <c r="N234">
        <v>50</v>
      </c>
      <c r="O234">
        <v>1000</v>
      </c>
      <c r="P234">
        <v>200</v>
      </c>
      <c r="Q234">
        <v>150</v>
      </c>
      <c r="S234">
        <v>0</v>
      </c>
    </row>
    <row r="235" spans="1:19">
      <c r="A235" t="s">
        <v>49</v>
      </c>
      <c r="B235" t="s">
        <v>22</v>
      </c>
      <c r="C235" t="s">
        <v>28</v>
      </c>
      <c r="D235">
        <v>3</v>
      </c>
      <c r="E235" t="s">
        <v>20</v>
      </c>
      <c r="F235">
        <v>20</v>
      </c>
      <c r="G235" t="s">
        <v>19</v>
      </c>
      <c r="H235">
        <v>16</v>
      </c>
      <c r="I235" t="s">
        <v>18</v>
      </c>
      <c r="J235">
        <v>30</v>
      </c>
      <c r="K235" t="s">
        <v>21</v>
      </c>
      <c r="L235">
        <v>100</v>
      </c>
      <c r="M235">
        <v>20</v>
      </c>
      <c r="N235">
        <v>50</v>
      </c>
      <c r="O235">
        <v>1000</v>
      </c>
      <c r="P235">
        <v>200</v>
      </c>
      <c r="Q235">
        <v>150</v>
      </c>
      <c r="S235">
        <v>0</v>
      </c>
    </row>
    <row r="236" spans="1:19">
      <c r="A236" t="s">
        <v>49</v>
      </c>
      <c r="B236" t="s">
        <v>22</v>
      </c>
      <c r="C236" t="s">
        <v>28</v>
      </c>
      <c r="D236">
        <v>3</v>
      </c>
      <c r="E236" t="s">
        <v>20</v>
      </c>
      <c r="F236">
        <v>20</v>
      </c>
      <c r="G236" t="s">
        <v>19</v>
      </c>
      <c r="H236">
        <v>16</v>
      </c>
      <c r="I236" t="s">
        <v>18</v>
      </c>
      <c r="J236">
        <v>30</v>
      </c>
      <c r="K236" t="s">
        <v>21</v>
      </c>
      <c r="L236">
        <v>100</v>
      </c>
      <c r="M236">
        <v>20</v>
      </c>
      <c r="N236">
        <v>50</v>
      </c>
      <c r="O236">
        <v>1000</v>
      </c>
      <c r="P236">
        <v>500</v>
      </c>
      <c r="Q236">
        <v>100</v>
      </c>
      <c r="R236">
        <v>9.5081281661987305</v>
      </c>
      <c r="S236">
        <v>0</v>
      </c>
    </row>
    <row r="237" spans="1:19">
      <c r="A237" t="s">
        <v>49</v>
      </c>
      <c r="B237" t="s">
        <v>22</v>
      </c>
      <c r="C237" t="s">
        <v>28</v>
      </c>
      <c r="D237">
        <v>3</v>
      </c>
      <c r="E237" t="s">
        <v>20</v>
      </c>
      <c r="F237">
        <v>20</v>
      </c>
      <c r="G237" t="s">
        <v>19</v>
      </c>
      <c r="H237">
        <v>16</v>
      </c>
      <c r="I237" t="s">
        <v>18</v>
      </c>
      <c r="J237">
        <v>30</v>
      </c>
      <c r="K237" t="s">
        <v>21</v>
      </c>
      <c r="L237">
        <v>100</v>
      </c>
      <c r="M237">
        <v>20</v>
      </c>
      <c r="N237">
        <v>50</v>
      </c>
      <c r="O237">
        <v>1000</v>
      </c>
      <c r="P237">
        <v>500</v>
      </c>
      <c r="Q237">
        <v>100</v>
      </c>
      <c r="R237">
        <v>9.7774286270141602</v>
      </c>
      <c r="S237">
        <v>1</v>
      </c>
    </row>
    <row r="238" spans="1:19">
      <c r="A238" t="s">
        <v>49</v>
      </c>
      <c r="B238" t="s">
        <v>22</v>
      </c>
      <c r="C238" t="s">
        <v>28</v>
      </c>
      <c r="D238">
        <v>3</v>
      </c>
      <c r="E238" t="s">
        <v>20</v>
      </c>
      <c r="F238">
        <v>20</v>
      </c>
      <c r="G238" t="s">
        <v>19</v>
      </c>
      <c r="H238">
        <v>16</v>
      </c>
      <c r="I238" t="s">
        <v>18</v>
      </c>
      <c r="J238">
        <v>30</v>
      </c>
      <c r="K238" t="s">
        <v>21</v>
      </c>
      <c r="L238">
        <v>100</v>
      </c>
      <c r="M238">
        <v>20</v>
      </c>
      <c r="N238">
        <v>50</v>
      </c>
      <c r="O238">
        <v>1000</v>
      </c>
      <c r="P238">
        <v>500</v>
      </c>
      <c r="Q238">
        <v>100</v>
      </c>
      <c r="R238">
        <v>8.3468503952026367</v>
      </c>
      <c r="S238">
        <v>0</v>
      </c>
    </row>
    <row r="239" spans="1:19">
      <c r="A239" t="s">
        <v>49</v>
      </c>
      <c r="B239" t="s">
        <v>22</v>
      </c>
      <c r="C239" t="s">
        <v>28</v>
      </c>
      <c r="D239">
        <v>3</v>
      </c>
      <c r="E239" t="s">
        <v>20</v>
      </c>
      <c r="F239">
        <v>20</v>
      </c>
      <c r="G239" t="s">
        <v>19</v>
      </c>
      <c r="H239">
        <v>16</v>
      </c>
      <c r="I239" t="s">
        <v>18</v>
      </c>
      <c r="J239">
        <v>30</v>
      </c>
      <c r="K239" t="s">
        <v>21</v>
      </c>
      <c r="L239">
        <v>100</v>
      </c>
      <c r="M239">
        <v>20</v>
      </c>
      <c r="N239">
        <v>50</v>
      </c>
      <c r="O239">
        <v>1000</v>
      </c>
      <c r="P239">
        <v>500</v>
      </c>
      <c r="Q239">
        <v>110</v>
      </c>
      <c r="R239">
        <v>8.9018669128417969</v>
      </c>
      <c r="S239">
        <v>0</v>
      </c>
    </row>
    <row r="240" spans="1:19">
      <c r="A240" t="s">
        <v>49</v>
      </c>
      <c r="B240" t="s">
        <v>22</v>
      </c>
      <c r="C240" t="s">
        <v>28</v>
      </c>
      <c r="D240">
        <v>3</v>
      </c>
      <c r="E240" t="s">
        <v>20</v>
      </c>
      <c r="F240">
        <v>20</v>
      </c>
      <c r="G240" t="s">
        <v>19</v>
      </c>
      <c r="H240">
        <v>16</v>
      </c>
      <c r="I240" t="s">
        <v>18</v>
      </c>
      <c r="J240">
        <v>30</v>
      </c>
      <c r="K240" t="s">
        <v>21</v>
      </c>
      <c r="L240">
        <v>100</v>
      </c>
      <c r="M240">
        <v>20</v>
      </c>
      <c r="N240">
        <v>50</v>
      </c>
      <c r="O240">
        <v>1000</v>
      </c>
      <c r="P240">
        <v>500</v>
      </c>
      <c r="Q240">
        <v>110</v>
      </c>
      <c r="R240">
        <v>10.027761459350586</v>
      </c>
      <c r="S240">
        <v>0</v>
      </c>
    </row>
    <row r="241" spans="1:19">
      <c r="A241" t="s">
        <v>49</v>
      </c>
      <c r="B241" t="s">
        <v>22</v>
      </c>
      <c r="C241" t="s">
        <v>28</v>
      </c>
      <c r="D241">
        <v>3</v>
      </c>
      <c r="E241" t="s">
        <v>20</v>
      </c>
      <c r="F241">
        <v>20</v>
      </c>
      <c r="G241" t="s">
        <v>19</v>
      </c>
      <c r="H241">
        <v>16</v>
      </c>
      <c r="I241" t="s">
        <v>18</v>
      </c>
      <c r="J241">
        <v>30</v>
      </c>
      <c r="K241" t="s">
        <v>21</v>
      </c>
      <c r="L241">
        <v>100</v>
      </c>
      <c r="M241">
        <v>20</v>
      </c>
      <c r="N241">
        <v>50</v>
      </c>
      <c r="O241">
        <v>1000</v>
      </c>
      <c r="P241">
        <v>500</v>
      </c>
      <c r="Q241">
        <v>110</v>
      </c>
      <c r="R241">
        <v>10.342592239379883</v>
      </c>
      <c r="S241">
        <v>1</v>
      </c>
    </row>
    <row r="242" spans="1:19">
      <c r="A242" t="s">
        <v>49</v>
      </c>
      <c r="B242" t="s">
        <v>22</v>
      </c>
      <c r="C242" t="s">
        <v>28</v>
      </c>
      <c r="D242">
        <v>3</v>
      </c>
      <c r="E242" t="s">
        <v>20</v>
      </c>
      <c r="F242">
        <v>20</v>
      </c>
      <c r="G242" t="s">
        <v>19</v>
      </c>
      <c r="H242">
        <v>16</v>
      </c>
      <c r="I242" t="s">
        <v>18</v>
      </c>
      <c r="J242">
        <v>30</v>
      </c>
      <c r="K242" t="s">
        <v>21</v>
      </c>
      <c r="L242">
        <v>100</v>
      </c>
      <c r="M242">
        <v>20</v>
      </c>
      <c r="N242">
        <v>50</v>
      </c>
      <c r="O242">
        <v>1000</v>
      </c>
      <c r="P242">
        <v>500</v>
      </c>
      <c r="Q242">
        <v>120</v>
      </c>
      <c r="R242">
        <v>10.614548683166504</v>
      </c>
      <c r="S242">
        <v>0</v>
      </c>
    </row>
    <row r="243" spans="1:19">
      <c r="A243" t="s">
        <v>49</v>
      </c>
      <c r="B243" t="s">
        <v>22</v>
      </c>
      <c r="C243" t="s">
        <v>28</v>
      </c>
      <c r="D243">
        <v>3</v>
      </c>
      <c r="E243" t="s">
        <v>20</v>
      </c>
      <c r="F243">
        <v>20</v>
      </c>
      <c r="G243" t="s">
        <v>19</v>
      </c>
      <c r="H243">
        <v>16</v>
      </c>
      <c r="I243" t="s">
        <v>18</v>
      </c>
      <c r="J243">
        <v>30</v>
      </c>
      <c r="K243" t="s">
        <v>21</v>
      </c>
      <c r="L243">
        <v>100</v>
      </c>
      <c r="M243">
        <v>20</v>
      </c>
      <c r="N243">
        <v>50</v>
      </c>
      <c r="O243">
        <v>1000</v>
      </c>
      <c r="P243">
        <v>500</v>
      </c>
      <c r="Q243">
        <v>120</v>
      </c>
      <c r="R243">
        <v>11.751551628112793</v>
      </c>
      <c r="S243">
        <v>0</v>
      </c>
    </row>
    <row r="244" spans="1:19">
      <c r="A244" t="s">
        <v>49</v>
      </c>
      <c r="B244" t="s">
        <v>22</v>
      </c>
      <c r="C244" t="s">
        <v>28</v>
      </c>
      <c r="D244">
        <v>3</v>
      </c>
      <c r="E244" t="s">
        <v>20</v>
      </c>
      <c r="F244">
        <v>20</v>
      </c>
      <c r="G244" t="s">
        <v>19</v>
      </c>
      <c r="H244">
        <v>16</v>
      </c>
      <c r="I244" t="s">
        <v>18</v>
      </c>
      <c r="J244">
        <v>30</v>
      </c>
      <c r="K244" t="s">
        <v>21</v>
      </c>
      <c r="L244">
        <v>100</v>
      </c>
      <c r="M244">
        <v>20</v>
      </c>
      <c r="N244">
        <v>50</v>
      </c>
      <c r="O244">
        <v>1000</v>
      </c>
      <c r="P244">
        <v>500</v>
      </c>
      <c r="Q244">
        <v>120</v>
      </c>
      <c r="R244">
        <v>11.544904708862305</v>
      </c>
      <c r="S244">
        <v>0</v>
      </c>
    </row>
    <row r="245" spans="1:19">
      <c r="A245" t="s">
        <v>49</v>
      </c>
      <c r="B245" t="s">
        <v>22</v>
      </c>
      <c r="C245" t="s">
        <v>28</v>
      </c>
      <c r="D245">
        <v>3</v>
      </c>
      <c r="E245" t="s">
        <v>20</v>
      </c>
      <c r="F245">
        <v>20</v>
      </c>
      <c r="G245" t="s">
        <v>19</v>
      </c>
      <c r="H245">
        <v>16</v>
      </c>
      <c r="I245" t="s">
        <v>18</v>
      </c>
      <c r="J245">
        <v>30</v>
      </c>
      <c r="K245" t="s">
        <v>21</v>
      </c>
      <c r="L245">
        <v>100</v>
      </c>
      <c r="M245">
        <v>20</v>
      </c>
      <c r="N245">
        <v>50</v>
      </c>
      <c r="O245">
        <v>1000</v>
      </c>
      <c r="P245">
        <v>500</v>
      </c>
      <c r="Q245">
        <v>130</v>
      </c>
      <c r="R245">
        <v>12.565317153930664</v>
      </c>
      <c r="S245">
        <v>1</v>
      </c>
    </row>
    <row r="246" spans="1:19">
      <c r="A246" t="s">
        <v>49</v>
      </c>
      <c r="B246" t="s">
        <v>22</v>
      </c>
      <c r="C246" t="s">
        <v>28</v>
      </c>
      <c r="D246">
        <v>3</v>
      </c>
      <c r="E246" t="s">
        <v>20</v>
      </c>
      <c r="F246">
        <v>20</v>
      </c>
      <c r="G246" t="s">
        <v>19</v>
      </c>
      <c r="H246">
        <v>16</v>
      </c>
      <c r="I246" t="s">
        <v>18</v>
      </c>
      <c r="J246">
        <v>30</v>
      </c>
      <c r="K246" t="s">
        <v>21</v>
      </c>
      <c r="L246">
        <v>100</v>
      </c>
      <c r="M246">
        <v>20</v>
      </c>
      <c r="N246">
        <v>50</v>
      </c>
      <c r="O246">
        <v>1000</v>
      </c>
      <c r="P246">
        <v>500</v>
      </c>
      <c r="Q246">
        <v>130</v>
      </c>
      <c r="R246">
        <v>10.078352928161621</v>
      </c>
      <c r="S246">
        <v>0</v>
      </c>
    </row>
    <row r="247" spans="1:19">
      <c r="A247" t="s">
        <v>49</v>
      </c>
      <c r="B247" t="s">
        <v>22</v>
      </c>
      <c r="C247" t="s">
        <v>28</v>
      </c>
      <c r="D247">
        <v>3</v>
      </c>
      <c r="E247" t="s">
        <v>20</v>
      </c>
      <c r="F247">
        <v>20</v>
      </c>
      <c r="G247" t="s">
        <v>19</v>
      </c>
      <c r="H247">
        <v>16</v>
      </c>
      <c r="I247" t="s">
        <v>18</v>
      </c>
      <c r="J247">
        <v>30</v>
      </c>
      <c r="K247" t="s">
        <v>21</v>
      </c>
      <c r="L247">
        <v>100</v>
      </c>
      <c r="M247">
        <v>20</v>
      </c>
      <c r="N247">
        <v>50</v>
      </c>
      <c r="O247">
        <v>1000</v>
      </c>
      <c r="P247">
        <v>500</v>
      </c>
      <c r="Q247">
        <v>130</v>
      </c>
      <c r="R247">
        <v>10.344051361083984</v>
      </c>
      <c r="S247">
        <v>0</v>
      </c>
    </row>
    <row r="248" spans="1:19">
      <c r="A248" t="s">
        <v>49</v>
      </c>
      <c r="B248" t="s">
        <v>22</v>
      </c>
      <c r="C248" t="s">
        <v>28</v>
      </c>
      <c r="D248">
        <v>3</v>
      </c>
      <c r="E248" t="s">
        <v>20</v>
      </c>
      <c r="F248">
        <v>20</v>
      </c>
      <c r="G248" t="s">
        <v>19</v>
      </c>
      <c r="H248">
        <v>16</v>
      </c>
      <c r="I248" t="s">
        <v>18</v>
      </c>
      <c r="J248">
        <v>30</v>
      </c>
      <c r="K248" t="s">
        <v>21</v>
      </c>
      <c r="L248">
        <v>100</v>
      </c>
      <c r="M248">
        <v>20</v>
      </c>
      <c r="N248">
        <v>50</v>
      </c>
      <c r="O248">
        <v>1000</v>
      </c>
      <c r="P248">
        <v>500</v>
      </c>
      <c r="Q248">
        <v>140</v>
      </c>
      <c r="R248">
        <v>13.64732837677002</v>
      </c>
      <c r="S248">
        <v>0</v>
      </c>
    </row>
    <row r="249" spans="1:19">
      <c r="A249" t="s">
        <v>49</v>
      </c>
      <c r="B249" t="s">
        <v>22</v>
      </c>
      <c r="C249" t="s">
        <v>28</v>
      </c>
      <c r="D249">
        <v>3</v>
      </c>
      <c r="E249" t="s">
        <v>20</v>
      </c>
      <c r="F249">
        <v>20</v>
      </c>
      <c r="G249" t="s">
        <v>19</v>
      </c>
      <c r="H249">
        <v>16</v>
      </c>
      <c r="I249" t="s">
        <v>18</v>
      </c>
      <c r="J249">
        <v>30</v>
      </c>
      <c r="K249" t="s">
        <v>21</v>
      </c>
      <c r="L249">
        <v>100</v>
      </c>
      <c r="M249">
        <v>20</v>
      </c>
      <c r="N249">
        <v>50</v>
      </c>
      <c r="O249">
        <v>1000</v>
      </c>
      <c r="P249">
        <v>500</v>
      </c>
      <c r="Q249">
        <v>140</v>
      </c>
      <c r="R249">
        <v>12.089651107788086</v>
      </c>
      <c r="S249">
        <v>1</v>
      </c>
    </row>
    <row r="250" spans="1:19">
      <c r="A250" t="s">
        <v>49</v>
      </c>
      <c r="B250" t="s">
        <v>22</v>
      </c>
      <c r="C250" t="s">
        <v>28</v>
      </c>
      <c r="D250">
        <v>3</v>
      </c>
      <c r="E250" t="s">
        <v>20</v>
      </c>
      <c r="F250">
        <v>20</v>
      </c>
      <c r="G250" t="s">
        <v>19</v>
      </c>
      <c r="H250">
        <v>16</v>
      </c>
      <c r="I250" t="s">
        <v>18</v>
      </c>
      <c r="J250">
        <v>30</v>
      </c>
      <c r="K250" t="s">
        <v>21</v>
      </c>
      <c r="L250">
        <v>100</v>
      </c>
      <c r="M250">
        <v>20</v>
      </c>
      <c r="N250">
        <v>50</v>
      </c>
      <c r="O250">
        <v>1000</v>
      </c>
      <c r="P250">
        <v>500</v>
      </c>
      <c r="Q250">
        <v>140</v>
      </c>
      <c r="R250">
        <v>9.5045995712280273</v>
      </c>
      <c r="S250">
        <v>0</v>
      </c>
    </row>
    <row r="251" spans="1:19">
      <c r="A251" t="s">
        <v>49</v>
      </c>
      <c r="B251" t="s">
        <v>22</v>
      </c>
      <c r="C251" t="s">
        <v>28</v>
      </c>
      <c r="D251">
        <v>3</v>
      </c>
      <c r="E251" t="s">
        <v>20</v>
      </c>
      <c r="F251">
        <v>20</v>
      </c>
      <c r="G251" t="s">
        <v>19</v>
      </c>
      <c r="H251">
        <v>16</v>
      </c>
      <c r="I251" t="s">
        <v>18</v>
      </c>
      <c r="J251">
        <v>30</v>
      </c>
      <c r="K251" t="s">
        <v>21</v>
      </c>
      <c r="L251">
        <v>100</v>
      </c>
      <c r="M251">
        <v>20</v>
      </c>
      <c r="N251">
        <v>50</v>
      </c>
      <c r="O251">
        <v>1000</v>
      </c>
      <c r="P251">
        <v>500</v>
      </c>
      <c r="Q251">
        <v>150</v>
      </c>
      <c r="S251">
        <v>0</v>
      </c>
    </row>
    <row r="252" spans="1:19">
      <c r="A252" t="s">
        <v>49</v>
      </c>
      <c r="B252" t="s">
        <v>22</v>
      </c>
      <c r="C252" t="s">
        <v>28</v>
      </c>
      <c r="D252">
        <v>3</v>
      </c>
      <c r="E252" t="s">
        <v>20</v>
      </c>
      <c r="F252">
        <v>20</v>
      </c>
      <c r="G252" t="s">
        <v>19</v>
      </c>
      <c r="H252">
        <v>16</v>
      </c>
      <c r="I252" t="s">
        <v>18</v>
      </c>
      <c r="J252">
        <v>30</v>
      </c>
      <c r="K252" t="s">
        <v>21</v>
      </c>
      <c r="L252">
        <v>100</v>
      </c>
      <c r="M252">
        <v>20</v>
      </c>
      <c r="N252">
        <v>50</v>
      </c>
      <c r="O252">
        <v>1000</v>
      </c>
      <c r="P252">
        <v>500</v>
      </c>
      <c r="Q252">
        <v>150</v>
      </c>
      <c r="S252">
        <v>0</v>
      </c>
    </row>
    <row r="253" spans="1:19">
      <c r="A253" t="s">
        <v>49</v>
      </c>
      <c r="B253" t="s">
        <v>22</v>
      </c>
      <c r="C253" t="s">
        <v>28</v>
      </c>
      <c r="D253">
        <v>3</v>
      </c>
      <c r="E253" t="s">
        <v>20</v>
      </c>
      <c r="F253">
        <v>20</v>
      </c>
      <c r="G253" t="s">
        <v>19</v>
      </c>
      <c r="H253">
        <v>16</v>
      </c>
      <c r="I253" t="s">
        <v>18</v>
      </c>
      <c r="J253">
        <v>30</v>
      </c>
      <c r="K253" t="s">
        <v>21</v>
      </c>
      <c r="L253">
        <v>100</v>
      </c>
      <c r="M253">
        <v>20</v>
      </c>
      <c r="N253">
        <v>50</v>
      </c>
      <c r="O253">
        <v>1000</v>
      </c>
      <c r="P253">
        <v>500</v>
      </c>
      <c r="Q253">
        <v>150</v>
      </c>
      <c r="S253">
        <v>1</v>
      </c>
    </row>
    <row r="254" spans="1:19">
      <c r="A254" t="s">
        <v>49</v>
      </c>
      <c r="B254" t="s">
        <v>22</v>
      </c>
      <c r="C254" t="s">
        <v>28</v>
      </c>
      <c r="D254">
        <v>3</v>
      </c>
      <c r="E254" t="s">
        <v>20</v>
      </c>
      <c r="F254">
        <v>20</v>
      </c>
      <c r="G254" t="s">
        <v>19</v>
      </c>
      <c r="H254">
        <v>16</v>
      </c>
      <c r="I254" t="s">
        <v>18</v>
      </c>
      <c r="J254">
        <v>30</v>
      </c>
      <c r="K254" t="s">
        <v>21</v>
      </c>
      <c r="L254">
        <v>100</v>
      </c>
      <c r="M254">
        <v>20</v>
      </c>
      <c r="N254">
        <v>50</v>
      </c>
      <c r="O254">
        <v>1000</v>
      </c>
      <c r="P254">
        <v>750</v>
      </c>
      <c r="Q254">
        <v>100</v>
      </c>
      <c r="R254">
        <v>9.4722576141357422</v>
      </c>
      <c r="S254">
        <v>0</v>
      </c>
    </row>
    <row r="255" spans="1:19">
      <c r="A255" t="s">
        <v>49</v>
      </c>
      <c r="B255" t="s">
        <v>22</v>
      </c>
      <c r="C255" t="s">
        <v>28</v>
      </c>
      <c r="D255">
        <v>3</v>
      </c>
      <c r="E255" t="s">
        <v>20</v>
      </c>
      <c r="F255">
        <v>20</v>
      </c>
      <c r="G255" t="s">
        <v>19</v>
      </c>
      <c r="H255">
        <v>16</v>
      </c>
      <c r="I255" t="s">
        <v>18</v>
      </c>
      <c r="J255">
        <v>30</v>
      </c>
      <c r="K255" t="s">
        <v>21</v>
      </c>
      <c r="L255">
        <v>100</v>
      </c>
      <c r="M255">
        <v>20</v>
      </c>
      <c r="N255">
        <v>50</v>
      </c>
      <c r="O255">
        <v>1000</v>
      </c>
      <c r="P255">
        <v>750</v>
      </c>
      <c r="Q255">
        <v>100</v>
      </c>
      <c r="R255">
        <v>8.6343488693237305</v>
      </c>
      <c r="S255">
        <v>0</v>
      </c>
    </row>
    <row r="256" spans="1:19">
      <c r="A256" t="s">
        <v>49</v>
      </c>
      <c r="B256" t="s">
        <v>22</v>
      </c>
      <c r="C256" t="s">
        <v>28</v>
      </c>
      <c r="D256">
        <v>3</v>
      </c>
      <c r="E256" t="s">
        <v>20</v>
      </c>
      <c r="F256">
        <v>20</v>
      </c>
      <c r="G256" t="s">
        <v>19</v>
      </c>
      <c r="H256">
        <v>16</v>
      </c>
      <c r="I256" t="s">
        <v>18</v>
      </c>
      <c r="J256">
        <v>30</v>
      </c>
      <c r="K256" t="s">
        <v>21</v>
      </c>
      <c r="L256">
        <v>100</v>
      </c>
      <c r="M256">
        <v>20</v>
      </c>
      <c r="N256">
        <v>50</v>
      </c>
      <c r="O256">
        <v>1000</v>
      </c>
      <c r="P256">
        <v>750</v>
      </c>
      <c r="Q256">
        <v>100</v>
      </c>
      <c r="R256">
        <v>9.6182632446289063</v>
      </c>
      <c r="S256">
        <v>0</v>
      </c>
    </row>
    <row r="257" spans="1:19">
      <c r="A257" t="s">
        <v>49</v>
      </c>
      <c r="B257" t="s">
        <v>22</v>
      </c>
      <c r="C257" t="s">
        <v>28</v>
      </c>
      <c r="D257">
        <v>3</v>
      </c>
      <c r="E257" t="s">
        <v>20</v>
      </c>
      <c r="F257">
        <v>20</v>
      </c>
      <c r="G257" t="s">
        <v>19</v>
      </c>
      <c r="H257">
        <v>16</v>
      </c>
      <c r="I257" t="s">
        <v>18</v>
      </c>
      <c r="J257">
        <v>30</v>
      </c>
      <c r="K257" t="s">
        <v>21</v>
      </c>
      <c r="L257">
        <v>100</v>
      </c>
      <c r="M257">
        <v>20</v>
      </c>
      <c r="N257">
        <v>50</v>
      </c>
      <c r="O257">
        <v>1000</v>
      </c>
      <c r="P257">
        <v>750</v>
      </c>
      <c r="Q257">
        <v>110</v>
      </c>
      <c r="R257">
        <v>9.3441619873046875</v>
      </c>
      <c r="S257">
        <v>1</v>
      </c>
    </row>
    <row r="258" spans="1:19">
      <c r="A258" t="s">
        <v>49</v>
      </c>
      <c r="B258" t="s">
        <v>22</v>
      </c>
      <c r="C258" t="s">
        <v>28</v>
      </c>
      <c r="D258">
        <v>3</v>
      </c>
      <c r="E258" t="s">
        <v>20</v>
      </c>
      <c r="F258">
        <v>20</v>
      </c>
      <c r="G258" t="s">
        <v>19</v>
      </c>
      <c r="H258">
        <v>16</v>
      </c>
      <c r="I258" t="s">
        <v>18</v>
      </c>
      <c r="J258">
        <v>30</v>
      </c>
      <c r="K258" t="s">
        <v>21</v>
      </c>
      <c r="L258">
        <v>100</v>
      </c>
      <c r="M258">
        <v>20</v>
      </c>
      <c r="N258">
        <v>50</v>
      </c>
      <c r="O258">
        <v>1000</v>
      </c>
      <c r="P258">
        <v>750</v>
      </c>
      <c r="Q258">
        <v>110</v>
      </c>
      <c r="R258">
        <v>10.347478866577148</v>
      </c>
      <c r="S258">
        <v>0</v>
      </c>
    </row>
    <row r="259" spans="1:19">
      <c r="A259" t="s">
        <v>49</v>
      </c>
      <c r="B259" t="s">
        <v>22</v>
      </c>
      <c r="C259" t="s">
        <v>28</v>
      </c>
      <c r="D259">
        <v>3</v>
      </c>
      <c r="E259" t="s">
        <v>20</v>
      </c>
      <c r="F259">
        <v>20</v>
      </c>
      <c r="G259" t="s">
        <v>19</v>
      </c>
      <c r="H259">
        <v>16</v>
      </c>
      <c r="I259" t="s">
        <v>18</v>
      </c>
      <c r="J259">
        <v>30</v>
      </c>
      <c r="K259" t="s">
        <v>21</v>
      </c>
      <c r="L259">
        <v>100</v>
      </c>
      <c r="M259">
        <v>20</v>
      </c>
      <c r="N259">
        <v>50</v>
      </c>
      <c r="O259">
        <v>1000</v>
      </c>
      <c r="P259">
        <v>750</v>
      </c>
      <c r="Q259">
        <v>110</v>
      </c>
      <c r="R259">
        <v>11.00043773651123</v>
      </c>
      <c r="S259">
        <v>0</v>
      </c>
    </row>
    <row r="260" spans="1:19">
      <c r="A260" t="s">
        <v>49</v>
      </c>
      <c r="B260" t="s">
        <v>22</v>
      </c>
      <c r="C260" t="s">
        <v>28</v>
      </c>
      <c r="D260">
        <v>3</v>
      </c>
      <c r="E260" t="s">
        <v>20</v>
      </c>
      <c r="F260">
        <v>20</v>
      </c>
      <c r="G260" t="s">
        <v>19</v>
      </c>
      <c r="H260">
        <v>16</v>
      </c>
      <c r="I260" t="s">
        <v>18</v>
      </c>
      <c r="J260">
        <v>30</v>
      </c>
      <c r="K260" t="s">
        <v>21</v>
      </c>
      <c r="L260">
        <v>100</v>
      </c>
      <c r="M260">
        <v>20</v>
      </c>
      <c r="N260">
        <v>50</v>
      </c>
      <c r="O260">
        <v>1000</v>
      </c>
      <c r="P260">
        <v>750</v>
      </c>
      <c r="Q260">
        <v>120</v>
      </c>
      <c r="R260">
        <v>9.9177236557006836</v>
      </c>
      <c r="S260">
        <v>0</v>
      </c>
    </row>
    <row r="261" spans="1:19">
      <c r="A261" t="s">
        <v>49</v>
      </c>
      <c r="B261" t="s">
        <v>22</v>
      </c>
      <c r="C261" t="s">
        <v>28</v>
      </c>
      <c r="D261">
        <v>3</v>
      </c>
      <c r="E261" t="s">
        <v>20</v>
      </c>
      <c r="F261">
        <v>20</v>
      </c>
      <c r="G261" t="s">
        <v>19</v>
      </c>
      <c r="H261">
        <v>16</v>
      </c>
      <c r="I261" t="s">
        <v>18</v>
      </c>
      <c r="J261">
        <v>30</v>
      </c>
      <c r="K261" t="s">
        <v>21</v>
      </c>
      <c r="L261">
        <v>100</v>
      </c>
      <c r="M261">
        <v>20</v>
      </c>
      <c r="N261">
        <v>50</v>
      </c>
      <c r="O261">
        <v>1000</v>
      </c>
      <c r="P261">
        <v>750</v>
      </c>
      <c r="Q261">
        <v>120</v>
      </c>
      <c r="R261">
        <v>12.523967742919922</v>
      </c>
      <c r="S261">
        <v>1</v>
      </c>
    </row>
    <row r="262" spans="1:19">
      <c r="A262" t="s">
        <v>49</v>
      </c>
      <c r="B262" t="s">
        <v>22</v>
      </c>
      <c r="C262" t="s">
        <v>28</v>
      </c>
      <c r="D262">
        <v>3</v>
      </c>
      <c r="E262" t="s">
        <v>20</v>
      </c>
      <c r="F262">
        <v>20</v>
      </c>
      <c r="G262" t="s">
        <v>19</v>
      </c>
      <c r="H262">
        <v>16</v>
      </c>
      <c r="I262" t="s">
        <v>18</v>
      </c>
      <c r="J262">
        <v>30</v>
      </c>
      <c r="K262" t="s">
        <v>21</v>
      </c>
      <c r="L262">
        <v>100</v>
      </c>
      <c r="M262">
        <v>20</v>
      </c>
      <c r="N262">
        <v>50</v>
      </c>
      <c r="O262">
        <v>1000</v>
      </c>
      <c r="P262">
        <v>750</v>
      </c>
      <c r="Q262">
        <v>120</v>
      </c>
      <c r="R262">
        <v>11.057257652282715</v>
      </c>
      <c r="S262">
        <v>0</v>
      </c>
    </row>
    <row r="263" spans="1:19">
      <c r="A263" t="s">
        <v>49</v>
      </c>
      <c r="B263" t="s">
        <v>22</v>
      </c>
      <c r="C263" t="s">
        <v>28</v>
      </c>
      <c r="D263">
        <v>3</v>
      </c>
      <c r="E263" t="s">
        <v>20</v>
      </c>
      <c r="F263">
        <v>20</v>
      </c>
      <c r="G263" t="s">
        <v>19</v>
      </c>
      <c r="H263">
        <v>16</v>
      </c>
      <c r="I263" t="s">
        <v>18</v>
      </c>
      <c r="J263">
        <v>30</v>
      </c>
      <c r="K263" t="s">
        <v>21</v>
      </c>
      <c r="L263">
        <v>100</v>
      </c>
      <c r="M263">
        <v>20</v>
      </c>
      <c r="N263">
        <v>50</v>
      </c>
      <c r="O263">
        <v>1000</v>
      </c>
      <c r="P263">
        <v>750</v>
      </c>
      <c r="Q263">
        <v>130</v>
      </c>
      <c r="R263">
        <v>13.19064998626709</v>
      </c>
      <c r="S263">
        <v>0</v>
      </c>
    </row>
    <row r="264" spans="1:19">
      <c r="A264" t="s">
        <v>49</v>
      </c>
      <c r="B264" t="s">
        <v>22</v>
      </c>
      <c r="C264" t="s">
        <v>28</v>
      </c>
      <c r="D264">
        <v>3</v>
      </c>
      <c r="E264" t="s">
        <v>20</v>
      </c>
      <c r="F264">
        <v>20</v>
      </c>
      <c r="G264" t="s">
        <v>19</v>
      </c>
      <c r="H264">
        <v>16</v>
      </c>
      <c r="I264" t="s">
        <v>18</v>
      </c>
      <c r="J264">
        <v>30</v>
      </c>
      <c r="K264" t="s">
        <v>21</v>
      </c>
      <c r="L264">
        <v>100</v>
      </c>
      <c r="M264">
        <v>20</v>
      </c>
      <c r="N264">
        <v>50</v>
      </c>
      <c r="O264">
        <v>1000</v>
      </c>
      <c r="P264">
        <v>750</v>
      </c>
      <c r="Q264">
        <v>130</v>
      </c>
      <c r="R264">
        <v>11.96291446685791</v>
      </c>
      <c r="S264">
        <v>0</v>
      </c>
    </row>
    <row r="265" spans="1:19">
      <c r="A265" t="s">
        <v>49</v>
      </c>
      <c r="B265" t="s">
        <v>22</v>
      </c>
      <c r="C265" t="s">
        <v>28</v>
      </c>
      <c r="D265">
        <v>3</v>
      </c>
      <c r="E265" t="s">
        <v>20</v>
      </c>
      <c r="F265">
        <v>20</v>
      </c>
      <c r="G265" t="s">
        <v>19</v>
      </c>
      <c r="H265">
        <v>16</v>
      </c>
      <c r="I265" t="s">
        <v>18</v>
      </c>
      <c r="J265">
        <v>30</v>
      </c>
      <c r="K265" t="s">
        <v>21</v>
      </c>
      <c r="L265">
        <v>100</v>
      </c>
      <c r="M265">
        <v>20</v>
      </c>
      <c r="N265">
        <v>50</v>
      </c>
      <c r="O265">
        <v>1000</v>
      </c>
      <c r="P265">
        <v>750</v>
      </c>
      <c r="Q265">
        <v>130</v>
      </c>
      <c r="R265">
        <v>12.28443431854248</v>
      </c>
      <c r="S265">
        <v>1</v>
      </c>
    </row>
    <row r="266" spans="1:19">
      <c r="A266" t="s">
        <v>49</v>
      </c>
      <c r="B266" t="s">
        <v>22</v>
      </c>
      <c r="C266" t="s">
        <v>28</v>
      </c>
      <c r="D266">
        <v>3</v>
      </c>
      <c r="E266" t="s">
        <v>20</v>
      </c>
      <c r="F266">
        <v>20</v>
      </c>
      <c r="G266" t="s">
        <v>19</v>
      </c>
      <c r="H266">
        <v>16</v>
      </c>
      <c r="I266" t="s">
        <v>18</v>
      </c>
      <c r="J266">
        <v>30</v>
      </c>
      <c r="K266" t="s">
        <v>21</v>
      </c>
      <c r="L266">
        <v>100</v>
      </c>
      <c r="M266">
        <v>20</v>
      </c>
      <c r="N266">
        <v>50</v>
      </c>
      <c r="O266">
        <v>1000</v>
      </c>
      <c r="P266">
        <v>750</v>
      </c>
      <c r="Q266">
        <v>140</v>
      </c>
      <c r="R266">
        <v>13.626501083374023</v>
      </c>
      <c r="S266">
        <v>0</v>
      </c>
    </row>
    <row r="267" spans="1:19">
      <c r="A267" t="s">
        <v>49</v>
      </c>
      <c r="B267" t="s">
        <v>22</v>
      </c>
      <c r="C267" t="s">
        <v>28</v>
      </c>
      <c r="D267">
        <v>3</v>
      </c>
      <c r="E267" t="s">
        <v>20</v>
      </c>
      <c r="F267">
        <v>20</v>
      </c>
      <c r="G267" t="s">
        <v>19</v>
      </c>
      <c r="H267">
        <v>16</v>
      </c>
      <c r="I267" t="s">
        <v>18</v>
      </c>
      <c r="J267">
        <v>30</v>
      </c>
      <c r="K267" t="s">
        <v>21</v>
      </c>
      <c r="L267">
        <v>100</v>
      </c>
      <c r="M267">
        <v>20</v>
      </c>
      <c r="N267">
        <v>50</v>
      </c>
      <c r="O267">
        <v>1000</v>
      </c>
      <c r="P267">
        <v>750</v>
      </c>
      <c r="Q267">
        <v>140</v>
      </c>
      <c r="R267">
        <v>13.405312538146973</v>
      </c>
      <c r="S267">
        <v>0</v>
      </c>
    </row>
    <row r="268" spans="1:19">
      <c r="A268" t="s">
        <v>49</v>
      </c>
      <c r="B268" t="s">
        <v>22</v>
      </c>
      <c r="C268" t="s">
        <v>28</v>
      </c>
      <c r="D268">
        <v>3</v>
      </c>
      <c r="E268" t="s">
        <v>20</v>
      </c>
      <c r="F268">
        <v>20</v>
      </c>
      <c r="G268" t="s">
        <v>19</v>
      </c>
      <c r="H268">
        <v>16</v>
      </c>
      <c r="I268" t="s">
        <v>18</v>
      </c>
      <c r="J268">
        <v>30</v>
      </c>
      <c r="K268" t="s">
        <v>21</v>
      </c>
      <c r="L268">
        <v>100</v>
      </c>
      <c r="M268">
        <v>20</v>
      </c>
      <c r="N268">
        <v>50</v>
      </c>
      <c r="O268">
        <v>1000</v>
      </c>
      <c r="P268">
        <v>750</v>
      </c>
      <c r="Q268">
        <v>140</v>
      </c>
      <c r="R268">
        <v>13.185930252075195</v>
      </c>
      <c r="S268">
        <v>0</v>
      </c>
    </row>
    <row r="269" spans="1:19">
      <c r="A269" t="s">
        <v>49</v>
      </c>
      <c r="B269" t="s">
        <v>22</v>
      </c>
      <c r="C269" t="s">
        <v>28</v>
      </c>
      <c r="D269">
        <v>3</v>
      </c>
      <c r="E269" t="s">
        <v>20</v>
      </c>
      <c r="F269">
        <v>20</v>
      </c>
      <c r="G269" t="s">
        <v>19</v>
      </c>
      <c r="H269">
        <v>16</v>
      </c>
      <c r="I269" t="s">
        <v>18</v>
      </c>
      <c r="J269">
        <v>30</v>
      </c>
      <c r="K269" t="s">
        <v>21</v>
      </c>
      <c r="L269">
        <v>100</v>
      </c>
      <c r="M269">
        <v>20</v>
      </c>
      <c r="N269">
        <v>50</v>
      </c>
      <c r="O269">
        <v>1000</v>
      </c>
      <c r="P269">
        <v>750</v>
      </c>
      <c r="Q269">
        <v>150</v>
      </c>
      <c r="S269">
        <v>1</v>
      </c>
    </row>
    <row r="270" spans="1:19">
      <c r="A270" t="s">
        <v>49</v>
      </c>
      <c r="B270" t="s">
        <v>22</v>
      </c>
      <c r="C270" t="s">
        <v>28</v>
      </c>
      <c r="D270">
        <v>3</v>
      </c>
      <c r="E270" t="s">
        <v>20</v>
      </c>
      <c r="F270">
        <v>20</v>
      </c>
      <c r="G270" t="s">
        <v>19</v>
      </c>
      <c r="H270">
        <v>16</v>
      </c>
      <c r="I270" t="s">
        <v>18</v>
      </c>
      <c r="J270">
        <v>30</v>
      </c>
      <c r="K270" t="s">
        <v>21</v>
      </c>
      <c r="L270">
        <v>100</v>
      </c>
      <c r="M270">
        <v>20</v>
      </c>
      <c r="N270">
        <v>50</v>
      </c>
      <c r="O270">
        <v>1000</v>
      </c>
      <c r="P270">
        <v>750</v>
      </c>
      <c r="Q270">
        <v>150</v>
      </c>
      <c r="S270">
        <v>0</v>
      </c>
    </row>
    <row r="271" spans="1:19">
      <c r="A271" t="s">
        <v>49</v>
      </c>
      <c r="B271" t="s">
        <v>22</v>
      </c>
      <c r="C271" t="s">
        <v>28</v>
      </c>
      <c r="D271">
        <v>3</v>
      </c>
      <c r="E271" t="s">
        <v>20</v>
      </c>
      <c r="F271">
        <v>20</v>
      </c>
      <c r="G271" t="s">
        <v>19</v>
      </c>
      <c r="H271">
        <v>16</v>
      </c>
      <c r="I271" t="s">
        <v>18</v>
      </c>
      <c r="J271">
        <v>30</v>
      </c>
      <c r="K271" t="s">
        <v>21</v>
      </c>
      <c r="L271">
        <v>100</v>
      </c>
      <c r="M271">
        <v>20</v>
      </c>
      <c r="N271">
        <v>50</v>
      </c>
      <c r="O271">
        <v>1000</v>
      </c>
      <c r="P271">
        <v>750</v>
      </c>
      <c r="Q271">
        <v>150</v>
      </c>
      <c r="S271">
        <v>0</v>
      </c>
    </row>
    <row r="272" spans="1:19">
      <c r="A272" t="s">
        <v>49</v>
      </c>
      <c r="B272" t="s">
        <v>22</v>
      </c>
      <c r="C272" t="s">
        <v>28</v>
      </c>
      <c r="D272">
        <v>3</v>
      </c>
      <c r="E272" t="s">
        <v>20</v>
      </c>
      <c r="F272">
        <v>20</v>
      </c>
      <c r="G272" t="s">
        <v>19</v>
      </c>
      <c r="H272">
        <v>16</v>
      </c>
      <c r="I272" t="s">
        <v>18</v>
      </c>
      <c r="J272">
        <v>30</v>
      </c>
      <c r="K272" t="s">
        <v>21</v>
      </c>
      <c r="L272">
        <v>100</v>
      </c>
      <c r="M272">
        <v>20</v>
      </c>
      <c r="N272">
        <v>75</v>
      </c>
      <c r="O272">
        <v>1500</v>
      </c>
      <c r="P272">
        <v>200</v>
      </c>
      <c r="Q272">
        <v>100</v>
      </c>
      <c r="R272">
        <v>7.5681514739990234</v>
      </c>
      <c r="S272">
        <v>0</v>
      </c>
    </row>
    <row r="273" spans="1:19">
      <c r="A273" t="s">
        <v>49</v>
      </c>
      <c r="B273" t="s">
        <v>22</v>
      </c>
      <c r="C273" t="s">
        <v>28</v>
      </c>
      <c r="D273">
        <v>3</v>
      </c>
      <c r="E273" t="s">
        <v>20</v>
      </c>
      <c r="F273">
        <v>20</v>
      </c>
      <c r="G273" t="s">
        <v>19</v>
      </c>
      <c r="H273">
        <v>16</v>
      </c>
      <c r="I273" t="s">
        <v>18</v>
      </c>
      <c r="J273">
        <v>30</v>
      </c>
      <c r="K273" t="s">
        <v>21</v>
      </c>
      <c r="L273">
        <v>100</v>
      </c>
      <c r="M273">
        <v>20</v>
      </c>
      <c r="N273">
        <v>75</v>
      </c>
      <c r="O273">
        <v>1500</v>
      </c>
      <c r="P273">
        <v>200</v>
      </c>
      <c r="Q273">
        <v>100</v>
      </c>
      <c r="R273">
        <v>9.599583625793457</v>
      </c>
      <c r="S273">
        <v>1</v>
      </c>
    </row>
    <row r="274" spans="1:19">
      <c r="A274" t="s">
        <v>49</v>
      </c>
      <c r="B274" t="s">
        <v>22</v>
      </c>
      <c r="C274" t="s">
        <v>28</v>
      </c>
      <c r="D274">
        <v>3</v>
      </c>
      <c r="E274" t="s">
        <v>20</v>
      </c>
      <c r="F274">
        <v>20</v>
      </c>
      <c r="G274" t="s">
        <v>19</v>
      </c>
      <c r="H274">
        <v>16</v>
      </c>
      <c r="I274" t="s">
        <v>18</v>
      </c>
      <c r="J274">
        <v>30</v>
      </c>
      <c r="K274" t="s">
        <v>21</v>
      </c>
      <c r="L274">
        <v>100</v>
      </c>
      <c r="M274">
        <v>20</v>
      </c>
      <c r="N274">
        <v>75</v>
      </c>
      <c r="O274">
        <v>1500</v>
      </c>
      <c r="P274">
        <v>200</v>
      </c>
      <c r="Q274">
        <v>100</v>
      </c>
      <c r="R274">
        <v>10.241308212280273</v>
      </c>
      <c r="S274">
        <v>0</v>
      </c>
    </row>
    <row r="275" spans="1:19">
      <c r="A275" t="s">
        <v>49</v>
      </c>
      <c r="B275" t="s">
        <v>22</v>
      </c>
      <c r="C275" t="s">
        <v>28</v>
      </c>
      <c r="D275">
        <v>3</v>
      </c>
      <c r="E275" t="s">
        <v>20</v>
      </c>
      <c r="F275">
        <v>20</v>
      </c>
      <c r="G275" t="s">
        <v>19</v>
      </c>
      <c r="H275">
        <v>16</v>
      </c>
      <c r="I275" t="s">
        <v>18</v>
      </c>
      <c r="J275">
        <v>30</v>
      </c>
      <c r="K275" t="s">
        <v>21</v>
      </c>
      <c r="L275">
        <v>100</v>
      </c>
      <c r="M275">
        <v>20</v>
      </c>
      <c r="N275">
        <v>75</v>
      </c>
      <c r="O275">
        <v>1500</v>
      </c>
      <c r="P275">
        <v>200</v>
      </c>
      <c r="Q275">
        <v>110</v>
      </c>
      <c r="R275">
        <v>9.1464052200317383</v>
      </c>
      <c r="S275">
        <v>0</v>
      </c>
    </row>
    <row r="276" spans="1:19">
      <c r="A276" t="s">
        <v>49</v>
      </c>
      <c r="B276" t="s">
        <v>22</v>
      </c>
      <c r="C276" t="s">
        <v>28</v>
      </c>
      <c r="D276">
        <v>3</v>
      </c>
      <c r="E276" t="s">
        <v>20</v>
      </c>
      <c r="F276">
        <v>20</v>
      </c>
      <c r="G276" t="s">
        <v>19</v>
      </c>
      <c r="H276">
        <v>16</v>
      </c>
      <c r="I276" t="s">
        <v>18</v>
      </c>
      <c r="J276">
        <v>30</v>
      </c>
      <c r="K276" t="s">
        <v>21</v>
      </c>
      <c r="L276">
        <v>100</v>
      </c>
      <c r="M276">
        <v>20</v>
      </c>
      <c r="N276">
        <v>75</v>
      </c>
      <c r="O276">
        <v>1500</v>
      </c>
      <c r="P276">
        <v>200</v>
      </c>
      <c r="Q276">
        <v>110</v>
      </c>
      <c r="R276">
        <v>9.5890092849731445</v>
      </c>
      <c r="S276">
        <v>0</v>
      </c>
    </row>
    <row r="277" spans="1:19">
      <c r="A277" t="s">
        <v>49</v>
      </c>
      <c r="B277" t="s">
        <v>22</v>
      </c>
      <c r="C277" t="s">
        <v>28</v>
      </c>
      <c r="D277">
        <v>3</v>
      </c>
      <c r="E277" t="s">
        <v>20</v>
      </c>
      <c r="F277">
        <v>20</v>
      </c>
      <c r="G277" t="s">
        <v>19</v>
      </c>
      <c r="H277">
        <v>16</v>
      </c>
      <c r="I277" t="s">
        <v>18</v>
      </c>
      <c r="J277">
        <v>30</v>
      </c>
      <c r="K277" t="s">
        <v>21</v>
      </c>
      <c r="L277">
        <v>100</v>
      </c>
      <c r="M277">
        <v>20</v>
      </c>
      <c r="N277">
        <v>75</v>
      </c>
      <c r="O277">
        <v>1500</v>
      </c>
      <c r="P277">
        <v>200</v>
      </c>
      <c r="Q277">
        <v>110</v>
      </c>
      <c r="R277">
        <v>9.5077276229858398</v>
      </c>
      <c r="S277">
        <v>1</v>
      </c>
    </row>
    <row r="278" spans="1:19">
      <c r="A278" t="s">
        <v>49</v>
      </c>
      <c r="B278" t="s">
        <v>22</v>
      </c>
      <c r="C278" t="s">
        <v>28</v>
      </c>
      <c r="D278">
        <v>3</v>
      </c>
      <c r="E278" t="s">
        <v>20</v>
      </c>
      <c r="F278">
        <v>20</v>
      </c>
      <c r="G278" t="s">
        <v>19</v>
      </c>
      <c r="H278">
        <v>16</v>
      </c>
      <c r="I278" t="s">
        <v>18</v>
      </c>
      <c r="J278">
        <v>30</v>
      </c>
      <c r="K278" t="s">
        <v>21</v>
      </c>
      <c r="L278">
        <v>100</v>
      </c>
      <c r="M278">
        <v>20</v>
      </c>
      <c r="N278">
        <v>75</v>
      </c>
      <c r="O278">
        <v>1500</v>
      </c>
      <c r="P278">
        <v>200</v>
      </c>
      <c r="Q278">
        <v>120</v>
      </c>
      <c r="R278">
        <v>11.899911880493164</v>
      </c>
      <c r="S278">
        <v>0</v>
      </c>
    </row>
    <row r="279" spans="1:19">
      <c r="A279" t="s">
        <v>49</v>
      </c>
      <c r="B279" t="s">
        <v>22</v>
      </c>
      <c r="C279" t="s">
        <v>28</v>
      </c>
      <c r="D279">
        <v>3</v>
      </c>
      <c r="E279" t="s">
        <v>20</v>
      </c>
      <c r="F279">
        <v>20</v>
      </c>
      <c r="G279" t="s">
        <v>19</v>
      </c>
      <c r="H279">
        <v>16</v>
      </c>
      <c r="I279" t="s">
        <v>18</v>
      </c>
      <c r="J279">
        <v>30</v>
      </c>
      <c r="K279" t="s">
        <v>21</v>
      </c>
      <c r="L279">
        <v>100</v>
      </c>
      <c r="M279">
        <v>20</v>
      </c>
      <c r="N279">
        <v>75</v>
      </c>
      <c r="O279">
        <v>1500</v>
      </c>
      <c r="P279">
        <v>200</v>
      </c>
      <c r="Q279">
        <v>120</v>
      </c>
      <c r="R279">
        <v>9.2830467224121094</v>
      </c>
      <c r="S279">
        <v>0</v>
      </c>
    </row>
    <row r="280" spans="1:19">
      <c r="A280" t="s">
        <v>49</v>
      </c>
      <c r="B280" t="s">
        <v>22</v>
      </c>
      <c r="C280" t="s">
        <v>28</v>
      </c>
      <c r="D280">
        <v>3</v>
      </c>
      <c r="E280" t="s">
        <v>20</v>
      </c>
      <c r="F280">
        <v>20</v>
      </c>
      <c r="G280" t="s">
        <v>19</v>
      </c>
      <c r="H280">
        <v>16</v>
      </c>
      <c r="I280" t="s">
        <v>18</v>
      </c>
      <c r="J280">
        <v>30</v>
      </c>
      <c r="K280" t="s">
        <v>21</v>
      </c>
      <c r="L280">
        <v>100</v>
      </c>
      <c r="M280">
        <v>20</v>
      </c>
      <c r="N280">
        <v>75</v>
      </c>
      <c r="O280">
        <v>1500</v>
      </c>
      <c r="P280">
        <v>200</v>
      </c>
      <c r="Q280">
        <v>120</v>
      </c>
      <c r="R280">
        <v>9.1299676895141602</v>
      </c>
      <c r="S280">
        <v>0</v>
      </c>
    </row>
    <row r="281" spans="1:19">
      <c r="A281" t="s">
        <v>49</v>
      </c>
      <c r="B281" t="s">
        <v>22</v>
      </c>
      <c r="C281" t="s">
        <v>28</v>
      </c>
      <c r="D281">
        <v>3</v>
      </c>
      <c r="E281" t="s">
        <v>20</v>
      </c>
      <c r="F281">
        <v>20</v>
      </c>
      <c r="G281" t="s">
        <v>19</v>
      </c>
      <c r="H281">
        <v>16</v>
      </c>
      <c r="I281" t="s">
        <v>18</v>
      </c>
      <c r="J281">
        <v>30</v>
      </c>
      <c r="K281" t="s">
        <v>21</v>
      </c>
      <c r="L281">
        <v>100</v>
      </c>
      <c r="M281">
        <v>20</v>
      </c>
      <c r="N281">
        <v>75</v>
      </c>
      <c r="O281">
        <v>1500</v>
      </c>
      <c r="P281">
        <v>200</v>
      </c>
      <c r="Q281">
        <v>130</v>
      </c>
      <c r="R281">
        <v>10.251116752624512</v>
      </c>
      <c r="S281">
        <v>1</v>
      </c>
    </row>
    <row r="282" spans="1:19">
      <c r="A282" t="s">
        <v>49</v>
      </c>
      <c r="B282" t="s">
        <v>22</v>
      </c>
      <c r="C282" t="s">
        <v>28</v>
      </c>
      <c r="D282">
        <v>3</v>
      </c>
      <c r="E282" t="s">
        <v>20</v>
      </c>
      <c r="F282">
        <v>20</v>
      </c>
      <c r="G282" t="s">
        <v>19</v>
      </c>
      <c r="H282">
        <v>16</v>
      </c>
      <c r="I282" t="s">
        <v>18</v>
      </c>
      <c r="J282">
        <v>30</v>
      </c>
      <c r="K282" t="s">
        <v>21</v>
      </c>
      <c r="L282">
        <v>100</v>
      </c>
      <c r="M282">
        <v>20</v>
      </c>
      <c r="N282">
        <v>75</v>
      </c>
      <c r="O282">
        <v>1500</v>
      </c>
      <c r="P282">
        <v>200</v>
      </c>
      <c r="Q282">
        <v>130</v>
      </c>
      <c r="R282">
        <v>9.451441764831543</v>
      </c>
      <c r="S282">
        <v>0</v>
      </c>
    </row>
    <row r="283" spans="1:19">
      <c r="A283" t="s">
        <v>49</v>
      </c>
      <c r="B283" t="s">
        <v>22</v>
      </c>
      <c r="C283" t="s">
        <v>28</v>
      </c>
      <c r="D283">
        <v>3</v>
      </c>
      <c r="E283" t="s">
        <v>20</v>
      </c>
      <c r="F283">
        <v>20</v>
      </c>
      <c r="G283" t="s">
        <v>19</v>
      </c>
      <c r="H283">
        <v>16</v>
      </c>
      <c r="I283" t="s">
        <v>18</v>
      </c>
      <c r="J283">
        <v>30</v>
      </c>
      <c r="K283" t="s">
        <v>21</v>
      </c>
      <c r="L283">
        <v>100</v>
      </c>
      <c r="M283">
        <v>20</v>
      </c>
      <c r="N283">
        <v>75</v>
      </c>
      <c r="O283">
        <v>1500</v>
      </c>
      <c r="P283">
        <v>200</v>
      </c>
      <c r="Q283">
        <v>130</v>
      </c>
      <c r="R283">
        <v>11.775177955627441</v>
      </c>
      <c r="S283">
        <v>0</v>
      </c>
    </row>
    <row r="284" spans="1:19">
      <c r="A284" t="s">
        <v>49</v>
      </c>
      <c r="B284" t="s">
        <v>22</v>
      </c>
      <c r="C284" t="s">
        <v>28</v>
      </c>
      <c r="D284">
        <v>3</v>
      </c>
      <c r="E284" t="s">
        <v>20</v>
      </c>
      <c r="F284">
        <v>20</v>
      </c>
      <c r="G284" t="s">
        <v>19</v>
      </c>
      <c r="H284">
        <v>16</v>
      </c>
      <c r="I284" t="s">
        <v>18</v>
      </c>
      <c r="J284">
        <v>30</v>
      </c>
      <c r="K284" t="s">
        <v>21</v>
      </c>
      <c r="L284">
        <v>100</v>
      </c>
      <c r="M284">
        <v>20</v>
      </c>
      <c r="N284">
        <v>75</v>
      </c>
      <c r="O284">
        <v>1500</v>
      </c>
      <c r="P284">
        <v>200</v>
      </c>
      <c r="Q284">
        <v>140</v>
      </c>
      <c r="R284">
        <v>12.097672462463379</v>
      </c>
      <c r="S284">
        <v>0</v>
      </c>
    </row>
    <row r="285" spans="1:19">
      <c r="A285" t="s">
        <v>49</v>
      </c>
      <c r="B285" t="s">
        <v>22</v>
      </c>
      <c r="C285" t="s">
        <v>28</v>
      </c>
      <c r="D285">
        <v>3</v>
      </c>
      <c r="E285" t="s">
        <v>20</v>
      </c>
      <c r="F285">
        <v>20</v>
      </c>
      <c r="G285" t="s">
        <v>19</v>
      </c>
      <c r="H285">
        <v>16</v>
      </c>
      <c r="I285" t="s">
        <v>18</v>
      </c>
      <c r="J285">
        <v>30</v>
      </c>
      <c r="K285" t="s">
        <v>21</v>
      </c>
      <c r="L285">
        <v>100</v>
      </c>
      <c r="M285">
        <v>20</v>
      </c>
      <c r="N285">
        <v>75</v>
      </c>
      <c r="O285">
        <v>1500</v>
      </c>
      <c r="P285">
        <v>200</v>
      </c>
      <c r="Q285">
        <v>140</v>
      </c>
      <c r="R285">
        <v>11.411662101745605</v>
      </c>
      <c r="S285">
        <v>1</v>
      </c>
    </row>
    <row r="286" spans="1:19">
      <c r="A286" t="s">
        <v>49</v>
      </c>
      <c r="B286" t="s">
        <v>22</v>
      </c>
      <c r="C286" t="s">
        <v>28</v>
      </c>
      <c r="D286">
        <v>3</v>
      </c>
      <c r="E286" t="s">
        <v>20</v>
      </c>
      <c r="F286">
        <v>20</v>
      </c>
      <c r="G286" t="s">
        <v>19</v>
      </c>
      <c r="H286">
        <v>16</v>
      </c>
      <c r="I286" t="s">
        <v>18</v>
      </c>
      <c r="J286">
        <v>30</v>
      </c>
      <c r="K286" t="s">
        <v>21</v>
      </c>
      <c r="L286">
        <v>100</v>
      </c>
      <c r="M286">
        <v>20</v>
      </c>
      <c r="N286">
        <v>75</v>
      </c>
      <c r="O286">
        <v>1500</v>
      </c>
      <c r="P286">
        <v>200</v>
      </c>
      <c r="Q286">
        <v>140</v>
      </c>
      <c r="R286">
        <v>10.91633129119873</v>
      </c>
      <c r="S286">
        <v>0</v>
      </c>
    </row>
    <row r="287" spans="1:19">
      <c r="A287" t="s">
        <v>49</v>
      </c>
      <c r="B287" t="s">
        <v>22</v>
      </c>
      <c r="C287" t="s">
        <v>28</v>
      </c>
      <c r="D287">
        <v>3</v>
      </c>
      <c r="E287" t="s">
        <v>20</v>
      </c>
      <c r="F287">
        <v>20</v>
      </c>
      <c r="G287" t="s">
        <v>19</v>
      </c>
      <c r="H287">
        <v>16</v>
      </c>
      <c r="I287" t="s">
        <v>18</v>
      </c>
      <c r="J287">
        <v>30</v>
      </c>
      <c r="K287" t="s">
        <v>21</v>
      </c>
      <c r="L287">
        <v>100</v>
      </c>
      <c r="M287">
        <v>20</v>
      </c>
      <c r="N287">
        <v>75</v>
      </c>
      <c r="O287">
        <v>1500</v>
      </c>
      <c r="P287">
        <v>200</v>
      </c>
      <c r="Q287">
        <v>150</v>
      </c>
      <c r="S287">
        <v>0</v>
      </c>
    </row>
    <row r="288" spans="1:19">
      <c r="A288" t="s">
        <v>49</v>
      </c>
      <c r="B288" t="s">
        <v>22</v>
      </c>
      <c r="C288" t="s">
        <v>28</v>
      </c>
      <c r="D288">
        <v>3</v>
      </c>
      <c r="E288" t="s">
        <v>20</v>
      </c>
      <c r="F288">
        <v>20</v>
      </c>
      <c r="G288" t="s">
        <v>19</v>
      </c>
      <c r="H288">
        <v>16</v>
      </c>
      <c r="I288" t="s">
        <v>18</v>
      </c>
      <c r="J288">
        <v>30</v>
      </c>
      <c r="K288" t="s">
        <v>21</v>
      </c>
      <c r="L288">
        <v>100</v>
      </c>
      <c r="M288">
        <v>20</v>
      </c>
      <c r="N288">
        <v>75</v>
      </c>
      <c r="O288">
        <v>1500</v>
      </c>
      <c r="P288">
        <v>200</v>
      </c>
      <c r="Q288">
        <v>150</v>
      </c>
      <c r="S288">
        <v>0</v>
      </c>
    </row>
    <row r="289" spans="1:19">
      <c r="A289" t="s">
        <v>49</v>
      </c>
      <c r="B289" t="s">
        <v>22</v>
      </c>
      <c r="C289" t="s">
        <v>28</v>
      </c>
      <c r="D289">
        <v>3</v>
      </c>
      <c r="E289" t="s">
        <v>20</v>
      </c>
      <c r="F289">
        <v>20</v>
      </c>
      <c r="G289" t="s">
        <v>19</v>
      </c>
      <c r="H289">
        <v>16</v>
      </c>
      <c r="I289" t="s">
        <v>18</v>
      </c>
      <c r="J289">
        <v>30</v>
      </c>
      <c r="K289" t="s">
        <v>21</v>
      </c>
      <c r="L289">
        <v>100</v>
      </c>
      <c r="M289">
        <v>20</v>
      </c>
      <c r="N289">
        <v>75</v>
      </c>
      <c r="O289">
        <v>1500</v>
      </c>
      <c r="P289">
        <v>200</v>
      </c>
      <c r="Q289">
        <v>150</v>
      </c>
      <c r="S289">
        <v>1</v>
      </c>
    </row>
    <row r="290" spans="1:19">
      <c r="A290" t="s">
        <v>49</v>
      </c>
      <c r="B290" t="s">
        <v>22</v>
      </c>
      <c r="C290" t="s">
        <v>28</v>
      </c>
      <c r="D290">
        <v>3</v>
      </c>
      <c r="E290" t="s">
        <v>20</v>
      </c>
      <c r="F290">
        <v>20</v>
      </c>
      <c r="G290" t="s">
        <v>19</v>
      </c>
      <c r="H290">
        <v>16</v>
      </c>
      <c r="I290" t="s">
        <v>18</v>
      </c>
      <c r="J290">
        <v>30</v>
      </c>
      <c r="K290" t="s">
        <v>21</v>
      </c>
      <c r="L290">
        <v>100</v>
      </c>
      <c r="M290">
        <v>20</v>
      </c>
      <c r="N290">
        <v>75</v>
      </c>
      <c r="O290">
        <v>1500</v>
      </c>
      <c r="P290">
        <v>500</v>
      </c>
      <c r="Q290">
        <v>100</v>
      </c>
      <c r="R290">
        <v>8.3865089416503906</v>
      </c>
      <c r="S290">
        <v>0</v>
      </c>
    </row>
    <row r="291" spans="1:19">
      <c r="A291" t="s">
        <v>49</v>
      </c>
      <c r="B291" t="s">
        <v>22</v>
      </c>
      <c r="C291" t="s">
        <v>28</v>
      </c>
      <c r="D291">
        <v>3</v>
      </c>
      <c r="E291" t="s">
        <v>20</v>
      </c>
      <c r="F291">
        <v>20</v>
      </c>
      <c r="G291" t="s">
        <v>19</v>
      </c>
      <c r="H291">
        <v>16</v>
      </c>
      <c r="I291" t="s">
        <v>18</v>
      </c>
      <c r="J291">
        <v>30</v>
      </c>
      <c r="K291" t="s">
        <v>21</v>
      </c>
      <c r="L291">
        <v>100</v>
      </c>
      <c r="M291">
        <v>20</v>
      </c>
      <c r="N291">
        <v>75</v>
      </c>
      <c r="O291">
        <v>1500</v>
      </c>
      <c r="P291">
        <v>500</v>
      </c>
      <c r="Q291">
        <v>100</v>
      </c>
      <c r="R291">
        <v>8.3418550491333008</v>
      </c>
      <c r="S291">
        <v>0</v>
      </c>
    </row>
    <row r="292" spans="1:19">
      <c r="A292" t="s">
        <v>49</v>
      </c>
      <c r="B292" t="s">
        <v>22</v>
      </c>
      <c r="C292" t="s">
        <v>28</v>
      </c>
      <c r="D292">
        <v>3</v>
      </c>
      <c r="E292" t="s">
        <v>20</v>
      </c>
      <c r="F292">
        <v>20</v>
      </c>
      <c r="G292" t="s">
        <v>19</v>
      </c>
      <c r="H292">
        <v>16</v>
      </c>
      <c r="I292" t="s">
        <v>18</v>
      </c>
      <c r="J292">
        <v>30</v>
      </c>
      <c r="K292" t="s">
        <v>21</v>
      </c>
      <c r="L292">
        <v>100</v>
      </c>
      <c r="M292">
        <v>20</v>
      </c>
      <c r="N292">
        <v>75</v>
      </c>
      <c r="O292">
        <v>1500</v>
      </c>
      <c r="P292">
        <v>500</v>
      </c>
      <c r="Q292">
        <v>100</v>
      </c>
      <c r="R292">
        <v>9.6221046447753906</v>
      </c>
      <c r="S292">
        <v>0</v>
      </c>
    </row>
    <row r="293" spans="1:19">
      <c r="A293" t="s">
        <v>49</v>
      </c>
      <c r="B293" t="s">
        <v>22</v>
      </c>
      <c r="C293" t="s">
        <v>28</v>
      </c>
      <c r="D293">
        <v>3</v>
      </c>
      <c r="E293" t="s">
        <v>20</v>
      </c>
      <c r="F293">
        <v>20</v>
      </c>
      <c r="G293" t="s">
        <v>19</v>
      </c>
      <c r="H293">
        <v>16</v>
      </c>
      <c r="I293" t="s">
        <v>18</v>
      </c>
      <c r="J293">
        <v>30</v>
      </c>
      <c r="K293" t="s">
        <v>21</v>
      </c>
      <c r="L293">
        <v>100</v>
      </c>
      <c r="M293">
        <v>20</v>
      </c>
      <c r="N293">
        <v>75</v>
      </c>
      <c r="O293">
        <v>1500</v>
      </c>
      <c r="P293">
        <v>500</v>
      </c>
      <c r="Q293">
        <v>110</v>
      </c>
      <c r="R293">
        <v>7.9340572357177734</v>
      </c>
      <c r="S293">
        <v>1</v>
      </c>
    </row>
    <row r="294" spans="1:19">
      <c r="A294" t="s">
        <v>49</v>
      </c>
      <c r="B294" t="s">
        <v>22</v>
      </c>
      <c r="C294" t="s">
        <v>28</v>
      </c>
      <c r="D294">
        <v>3</v>
      </c>
      <c r="E294" t="s">
        <v>20</v>
      </c>
      <c r="F294">
        <v>20</v>
      </c>
      <c r="G294" t="s">
        <v>19</v>
      </c>
      <c r="H294">
        <v>16</v>
      </c>
      <c r="I294" t="s">
        <v>18</v>
      </c>
      <c r="J294">
        <v>30</v>
      </c>
      <c r="K294" t="s">
        <v>21</v>
      </c>
      <c r="L294">
        <v>100</v>
      </c>
      <c r="M294">
        <v>20</v>
      </c>
      <c r="N294">
        <v>75</v>
      </c>
      <c r="O294">
        <v>1500</v>
      </c>
      <c r="P294">
        <v>500</v>
      </c>
      <c r="Q294">
        <v>110</v>
      </c>
      <c r="R294">
        <v>7.5992569923400879</v>
      </c>
      <c r="S294">
        <v>0</v>
      </c>
    </row>
    <row r="295" spans="1:19">
      <c r="A295" t="s">
        <v>49</v>
      </c>
      <c r="B295" t="s">
        <v>22</v>
      </c>
      <c r="C295" t="s">
        <v>28</v>
      </c>
      <c r="D295">
        <v>3</v>
      </c>
      <c r="E295" t="s">
        <v>20</v>
      </c>
      <c r="F295">
        <v>20</v>
      </c>
      <c r="G295" t="s">
        <v>19</v>
      </c>
      <c r="H295">
        <v>16</v>
      </c>
      <c r="I295" t="s">
        <v>18</v>
      </c>
      <c r="J295">
        <v>30</v>
      </c>
      <c r="K295" t="s">
        <v>21</v>
      </c>
      <c r="L295">
        <v>100</v>
      </c>
      <c r="M295">
        <v>20</v>
      </c>
      <c r="N295">
        <v>75</v>
      </c>
      <c r="O295">
        <v>1500</v>
      </c>
      <c r="P295">
        <v>500</v>
      </c>
      <c r="Q295">
        <v>110</v>
      </c>
      <c r="R295">
        <v>10.891985893249512</v>
      </c>
      <c r="S295">
        <v>0</v>
      </c>
    </row>
    <row r="296" spans="1:19">
      <c r="A296" t="s">
        <v>49</v>
      </c>
      <c r="B296" t="s">
        <v>22</v>
      </c>
      <c r="C296" t="s">
        <v>28</v>
      </c>
      <c r="D296">
        <v>3</v>
      </c>
      <c r="E296" t="s">
        <v>20</v>
      </c>
      <c r="F296">
        <v>20</v>
      </c>
      <c r="G296" t="s">
        <v>19</v>
      </c>
      <c r="H296">
        <v>16</v>
      </c>
      <c r="I296" t="s">
        <v>18</v>
      </c>
      <c r="J296">
        <v>30</v>
      </c>
      <c r="K296" t="s">
        <v>21</v>
      </c>
      <c r="L296">
        <v>100</v>
      </c>
      <c r="M296">
        <v>20</v>
      </c>
      <c r="N296">
        <v>75</v>
      </c>
      <c r="O296">
        <v>1500</v>
      </c>
      <c r="P296">
        <v>500</v>
      </c>
      <c r="Q296">
        <v>120</v>
      </c>
      <c r="R296">
        <v>8.7237472534179688</v>
      </c>
      <c r="S296">
        <v>0</v>
      </c>
    </row>
    <row r="297" spans="1:19">
      <c r="A297" t="s">
        <v>49</v>
      </c>
      <c r="B297" t="s">
        <v>22</v>
      </c>
      <c r="C297" t="s">
        <v>28</v>
      </c>
      <c r="D297">
        <v>3</v>
      </c>
      <c r="E297" t="s">
        <v>20</v>
      </c>
      <c r="F297">
        <v>20</v>
      </c>
      <c r="G297" t="s">
        <v>19</v>
      </c>
      <c r="H297">
        <v>16</v>
      </c>
      <c r="I297" t="s">
        <v>18</v>
      </c>
      <c r="J297">
        <v>30</v>
      </c>
      <c r="K297" t="s">
        <v>21</v>
      </c>
      <c r="L297">
        <v>100</v>
      </c>
      <c r="M297">
        <v>20</v>
      </c>
      <c r="N297">
        <v>75</v>
      </c>
      <c r="O297">
        <v>1500</v>
      </c>
      <c r="P297">
        <v>500</v>
      </c>
      <c r="Q297">
        <v>120</v>
      </c>
      <c r="R297">
        <v>8.5687704086303711</v>
      </c>
      <c r="S297">
        <v>1</v>
      </c>
    </row>
    <row r="298" spans="1:19">
      <c r="A298" t="s">
        <v>49</v>
      </c>
      <c r="B298" t="s">
        <v>22</v>
      </c>
      <c r="C298" t="s">
        <v>28</v>
      </c>
      <c r="D298">
        <v>3</v>
      </c>
      <c r="E298" t="s">
        <v>20</v>
      </c>
      <c r="F298">
        <v>20</v>
      </c>
      <c r="G298" t="s">
        <v>19</v>
      </c>
      <c r="H298">
        <v>16</v>
      </c>
      <c r="I298" t="s">
        <v>18</v>
      </c>
      <c r="J298">
        <v>30</v>
      </c>
      <c r="K298" t="s">
        <v>21</v>
      </c>
      <c r="L298">
        <v>100</v>
      </c>
      <c r="M298">
        <v>20</v>
      </c>
      <c r="N298">
        <v>75</v>
      </c>
      <c r="O298">
        <v>1500</v>
      </c>
      <c r="P298">
        <v>500</v>
      </c>
      <c r="Q298">
        <v>120</v>
      </c>
      <c r="R298">
        <v>10.403911590576172</v>
      </c>
      <c r="S298">
        <v>0</v>
      </c>
    </row>
    <row r="299" spans="1:19">
      <c r="A299" t="s">
        <v>49</v>
      </c>
      <c r="B299" t="s">
        <v>22</v>
      </c>
      <c r="C299" t="s">
        <v>28</v>
      </c>
      <c r="D299">
        <v>3</v>
      </c>
      <c r="E299" t="s">
        <v>20</v>
      </c>
      <c r="F299">
        <v>20</v>
      </c>
      <c r="G299" t="s">
        <v>19</v>
      </c>
      <c r="H299">
        <v>16</v>
      </c>
      <c r="I299" t="s">
        <v>18</v>
      </c>
      <c r="J299">
        <v>30</v>
      </c>
      <c r="K299" t="s">
        <v>21</v>
      </c>
      <c r="L299">
        <v>100</v>
      </c>
      <c r="M299">
        <v>20</v>
      </c>
      <c r="N299">
        <v>75</v>
      </c>
      <c r="O299">
        <v>1500</v>
      </c>
      <c r="P299">
        <v>500</v>
      </c>
      <c r="Q299">
        <v>130</v>
      </c>
      <c r="R299">
        <v>9.401728630065918</v>
      </c>
      <c r="S299">
        <v>0</v>
      </c>
    </row>
    <row r="300" spans="1:19">
      <c r="A300" t="s">
        <v>49</v>
      </c>
      <c r="B300" t="s">
        <v>22</v>
      </c>
      <c r="C300" t="s">
        <v>28</v>
      </c>
      <c r="D300">
        <v>3</v>
      </c>
      <c r="E300" t="s">
        <v>20</v>
      </c>
      <c r="F300">
        <v>20</v>
      </c>
      <c r="G300" t="s">
        <v>19</v>
      </c>
      <c r="H300">
        <v>16</v>
      </c>
      <c r="I300" t="s">
        <v>18</v>
      </c>
      <c r="J300">
        <v>30</v>
      </c>
      <c r="K300" t="s">
        <v>21</v>
      </c>
      <c r="L300">
        <v>100</v>
      </c>
      <c r="M300">
        <v>20</v>
      </c>
      <c r="N300">
        <v>75</v>
      </c>
      <c r="O300">
        <v>1500</v>
      </c>
      <c r="P300">
        <v>500</v>
      </c>
      <c r="Q300">
        <v>130</v>
      </c>
      <c r="R300">
        <v>9.7797708511352539</v>
      </c>
      <c r="S300">
        <v>0</v>
      </c>
    </row>
    <row r="301" spans="1:19">
      <c r="A301" t="s">
        <v>49</v>
      </c>
      <c r="B301" t="s">
        <v>22</v>
      </c>
      <c r="C301" t="s">
        <v>28</v>
      </c>
      <c r="D301">
        <v>3</v>
      </c>
      <c r="E301" t="s">
        <v>20</v>
      </c>
      <c r="F301">
        <v>20</v>
      </c>
      <c r="G301" t="s">
        <v>19</v>
      </c>
      <c r="H301">
        <v>16</v>
      </c>
      <c r="I301" t="s">
        <v>18</v>
      </c>
      <c r="J301">
        <v>30</v>
      </c>
      <c r="K301" t="s">
        <v>21</v>
      </c>
      <c r="L301">
        <v>100</v>
      </c>
      <c r="M301">
        <v>20</v>
      </c>
      <c r="N301">
        <v>75</v>
      </c>
      <c r="O301">
        <v>1500</v>
      </c>
      <c r="P301">
        <v>500</v>
      </c>
      <c r="Q301">
        <v>130</v>
      </c>
      <c r="R301">
        <v>8.6576108932495117</v>
      </c>
      <c r="S301">
        <v>1</v>
      </c>
    </row>
    <row r="302" spans="1:19">
      <c r="A302" t="s">
        <v>49</v>
      </c>
      <c r="B302" t="s">
        <v>22</v>
      </c>
      <c r="C302" t="s">
        <v>28</v>
      </c>
      <c r="D302">
        <v>3</v>
      </c>
      <c r="E302" t="s">
        <v>20</v>
      </c>
      <c r="F302">
        <v>20</v>
      </c>
      <c r="G302" t="s">
        <v>19</v>
      </c>
      <c r="H302">
        <v>16</v>
      </c>
      <c r="I302" t="s">
        <v>18</v>
      </c>
      <c r="J302">
        <v>30</v>
      </c>
      <c r="K302" t="s">
        <v>21</v>
      </c>
      <c r="L302">
        <v>100</v>
      </c>
      <c r="M302">
        <v>20</v>
      </c>
      <c r="N302">
        <v>75</v>
      </c>
      <c r="O302">
        <v>1500</v>
      </c>
      <c r="P302">
        <v>500</v>
      </c>
      <c r="Q302">
        <v>140</v>
      </c>
      <c r="R302">
        <v>11.200506210327148</v>
      </c>
      <c r="S302">
        <v>0</v>
      </c>
    </row>
    <row r="303" spans="1:19">
      <c r="A303" t="s">
        <v>49</v>
      </c>
      <c r="B303" t="s">
        <v>22</v>
      </c>
      <c r="C303" t="s">
        <v>28</v>
      </c>
      <c r="D303">
        <v>3</v>
      </c>
      <c r="E303" t="s">
        <v>20</v>
      </c>
      <c r="F303">
        <v>20</v>
      </c>
      <c r="G303" t="s">
        <v>19</v>
      </c>
      <c r="H303">
        <v>16</v>
      </c>
      <c r="I303" t="s">
        <v>18</v>
      </c>
      <c r="J303">
        <v>30</v>
      </c>
      <c r="K303" t="s">
        <v>21</v>
      </c>
      <c r="L303">
        <v>100</v>
      </c>
      <c r="M303">
        <v>20</v>
      </c>
      <c r="N303">
        <v>75</v>
      </c>
      <c r="O303">
        <v>1500</v>
      </c>
      <c r="P303">
        <v>500</v>
      </c>
      <c r="Q303">
        <v>140</v>
      </c>
      <c r="R303">
        <v>14.649396896362305</v>
      </c>
      <c r="S303">
        <v>0</v>
      </c>
    </row>
    <row r="304" spans="1:19">
      <c r="A304" t="s">
        <v>49</v>
      </c>
      <c r="B304" t="s">
        <v>22</v>
      </c>
      <c r="C304" t="s">
        <v>28</v>
      </c>
      <c r="D304">
        <v>3</v>
      </c>
      <c r="E304" t="s">
        <v>20</v>
      </c>
      <c r="F304">
        <v>20</v>
      </c>
      <c r="G304" t="s">
        <v>19</v>
      </c>
      <c r="H304">
        <v>16</v>
      </c>
      <c r="I304" t="s">
        <v>18</v>
      </c>
      <c r="J304">
        <v>30</v>
      </c>
      <c r="K304" t="s">
        <v>21</v>
      </c>
      <c r="L304">
        <v>100</v>
      </c>
      <c r="M304">
        <v>20</v>
      </c>
      <c r="N304">
        <v>75</v>
      </c>
      <c r="O304">
        <v>1500</v>
      </c>
      <c r="P304">
        <v>500</v>
      </c>
      <c r="Q304">
        <v>140</v>
      </c>
      <c r="R304">
        <v>10.985759735107422</v>
      </c>
      <c r="S304">
        <v>0</v>
      </c>
    </row>
    <row r="305" spans="1:19">
      <c r="A305" t="s">
        <v>49</v>
      </c>
      <c r="B305" t="s">
        <v>22</v>
      </c>
      <c r="C305" t="s">
        <v>28</v>
      </c>
      <c r="D305">
        <v>3</v>
      </c>
      <c r="E305" t="s">
        <v>20</v>
      </c>
      <c r="F305">
        <v>20</v>
      </c>
      <c r="G305" t="s">
        <v>19</v>
      </c>
      <c r="H305">
        <v>16</v>
      </c>
      <c r="I305" t="s">
        <v>18</v>
      </c>
      <c r="J305">
        <v>30</v>
      </c>
      <c r="K305" t="s">
        <v>21</v>
      </c>
      <c r="L305">
        <v>100</v>
      </c>
      <c r="M305">
        <v>20</v>
      </c>
      <c r="N305">
        <v>75</v>
      </c>
      <c r="O305">
        <v>1500</v>
      </c>
      <c r="P305">
        <v>500</v>
      </c>
      <c r="Q305">
        <v>150</v>
      </c>
      <c r="S305">
        <v>1</v>
      </c>
    </row>
    <row r="306" spans="1:19">
      <c r="A306" t="s">
        <v>49</v>
      </c>
      <c r="B306" t="s">
        <v>22</v>
      </c>
      <c r="C306" t="s">
        <v>28</v>
      </c>
      <c r="D306">
        <v>3</v>
      </c>
      <c r="E306" t="s">
        <v>20</v>
      </c>
      <c r="F306">
        <v>20</v>
      </c>
      <c r="G306" t="s">
        <v>19</v>
      </c>
      <c r="H306">
        <v>16</v>
      </c>
      <c r="I306" t="s">
        <v>18</v>
      </c>
      <c r="J306">
        <v>30</v>
      </c>
      <c r="K306" t="s">
        <v>21</v>
      </c>
      <c r="L306">
        <v>100</v>
      </c>
      <c r="M306">
        <v>20</v>
      </c>
      <c r="N306">
        <v>75</v>
      </c>
      <c r="O306">
        <v>1500</v>
      </c>
      <c r="P306">
        <v>500</v>
      </c>
      <c r="Q306">
        <v>150</v>
      </c>
      <c r="S306">
        <v>0</v>
      </c>
    </row>
    <row r="307" spans="1:19">
      <c r="A307" t="s">
        <v>49</v>
      </c>
      <c r="B307" t="s">
        <v>22</v>
      </c>
      <c r="C307" t="s">
        <v>28</v>
      </c>
      <c r="D307">
        <v>3</v>
      </c>
      <c r="E307" t="s">
        <v>20</v>
      </c>
      <c r="F307">
        <v>20</v>
      </c>
      <c r="G307" t="s">
        <v>19</v>
      </c>
      <c r="H307">
        <v>16</v>
      </c>
      <c r="I307" t="s">
        <v>18</v>
      </c>
      <c r="J307">
        <v>30</v>
      </c>
      <c r="K307" t="s">
        <v>21</v>
      </c>
      <c r="L307">
        <v>100</v>
      </c>
      <c r="M307">
        <v>20</v>
      </c>
      <c r="N307">
        <v>75</v>
      </c>
      <c r="O307">
        <v>1500</v>
      </c>
      <c r="P307">
        <v>500</v>
      </c>
      <c r="Q307">
        <v>150</v>
      </c>
      <c r="S307">
        <v>0</v>
      </c>
    </row>
    <row r="308" spans="1:19">
      <c r="A308" t="s">
        <v>49</v>
      </c>
      <c r="B308" t="s">
        <v>22</v>
      </c>
      <c r="C308" t="s">
        <v>28</v>
      </c>
      <c r="D308">
        <v>3</v>
      </c>
      <c r="E308" t="s">
        <v>20</v>
      </c>
      <c r="F308">
        <v>20</v>
      </c>
      <c r="G308" t="s">
        <v>19</v>
      </c>
      <c r="H308">
        <v>16</v>
      </c>
      <c r="I308" t="s">
        <v>18</v>
      </c>
      <c r="J308">
        <v>30</v>
      </c>
      <c r="K308" t="s">
        <v>21</v>
      </c>
      <c r="L308">
        <v>100</v>
      </c>
      <c r="M308">
        <v>20</v>
      </c>
      <c r="N308">
        <v>75</v>
      </c>
      <c r="O308">
        <v>1500</v>
      </c>
      <c r="P308">
        <v>750</v>
      </c>
      <c r="Q308">
        <v>100</v>
      </c>
      <c r="R308">
        <v>10.606145858764648</v>
      </c>
      <c r="S308">
        <v>0</v>
      </c>
    </row>
    <row r="309" spans="1:19">
      <c r="A309" t="s">
        <v>49</v>
      </c>
      <c r="B309" t="s">
        <v>22</v>
      </c>
      <c r="C309" t="s">
        <v>28</v>
      </c>
      <c r="D309">
        <v>3</v>
      </c>
      <c r="E309" t="s">
        <v>20</v>
      </c>
      <c r="F309">
        <v>20</v>
      </c>
      <c r="G309" t="s">
        <v>19</v>
      </c>
      <c r="H309">
        <v>16</v>
      </c>
      <c r="I309" t="s">
        <v>18</v>
      </c>
      <c r="J309">
        <v>30</v>
      </c>
      <c r="K309" t="s">
        <v>21</v>
      </c>
      <c r="L309">
        <v>100</v>
      </c>
      <c r="M309">
        <v>20</v>
      </c>
      <c r="N309">
        <v>75</v>
      </c>
      <c r="O309">
        <v>1500</v>
      </c>
      <c r="P309">
        <v>750</v>
      </c>
      <c r="Q309">
        <v>100</v>
      </c>
      <c r="R309">
        <v>8.9285392761230469</v>
      </c>
      <c r="S309">
        <v>1</v>
      </c>
    </row>
    <row r="310" spans="1:19">
      <c r="A310" t="s">
        <v>49</v>
      </c>
      <c r="B310" t="s">
        <v>22</v>
      </c>
      <c r="C310" t="s">
        <v>28</v>
      </c>
      <c r="D310">
        <v>3</v>
      </c>
      <c r="E310" t="s">
        <v>20</v>
      </c>
      <c r="F310">
        <v>20</v>
      </c>
      <c r="G310" t="s">
        <v>19</v>
      </c>
      <c r="H310">
        <v>16</v>
      </c>
      <c r="I310" t="s">
        <v>18</v>
      </c>
      <c r="J310">
        <v>30</v>
      </c>
      <c r="K310" t="s">
        <v>21</v>
      </c>
      <c r="L310">
        <v>100</v>
      </c>
      <c r="M310">
        <v>20</v>
      </c>
      <c r="N310">
        <v>75</v>
      </c>
      <c r="O310">
        <v>1500</v>
      </c>
      <c r="P310">
        <v>750</v>
      </c>
      <c r="Q310">
        <v>100</v>
      </c>
      <c r="R310">
        <v>8.75323486328125</v>
      </c>
      <c r="S310">
        <v>0</v>
      </c>
    </row>
    <row r="311" spans="1:19">
      <c r="A311" t="s">
        <v>49</v>
      </c>
      <c r="B311" t="s">
        <v>22</v>
      </c>
      <c r="C311" t="s">
        <v>28</v>
      </c>
      <c r="D311">
        <v>3</v>
      </c>
      <c r="E311" t="s">
        <v>20</v>
      </c>
      <c r="F311">
        <v>20</v>
      </c>
      <c r="G311" t="s">
        <v>19</v>
      </c>
      <c r="H311">
        <v>16</v>
      </c>
      <c r="I311" t="s">
        <v>18</v>
      </c>
      <c r="J311">
        <v>30</v>
      </c>
      <c r="K311" t="s">
        <v>21</v>
      </c>
      <c r="L311">
        <v>100</v>
      </c>
      <c r="M311">
        <v>20</v>
      </c>
      <c r="N311">
        <v>75</v>
      </c>
      <c r="O311">
        <v>1500</v>
      </c>
      <c r="P311">
        <v>750</v>
      </c>
      <c r="Q311">
        <v>110</v>
      </c>
      <c r="R311">
        <v>9.6190757751464844</v>
      </c>
      <c r="S311">
        <v>0</v>
      </c>
    </row>
    <row r="312" spans="1:19">
      <c r="A312" t="s">
        <v>49</v>
      </c>
      <c r="B312" t="s">
        <v>22</v>
      </c>
      <c r="C312" t="s">
        <v>28</v>
      </c>
      <c r="D312">
        <v>3</v>
      </c>
      <c r="E312" t="s">
        <v>20</v>
      </c>
      <c r="F312">
        <v>20</v>
      </c>
      <c r="G312" t="s">
        <v>19</v>
      </c>
      <c r="H312">
        <v>16</v>
      </c>
      <c r="I312" t="s">
        <v>18</v>
      </c>
      <c r="J312">
        <v>30</v>
      </c>
      <c r="K312" t="s">
        <v>21</v>
      </c>
      <c r="L312">
        <v>100</v>
      </c>
      <c r="M312">
        <v>20</v>
      </c>
      <c r="N312">
        <v>75</v>
      </c>
      <c r="O312">
        <v>1500</v>
      </c>
      <c r="P312">
        <v>750</v>
      </c>
      <c r="Q312">
        <v>110</v>
      </c>
      <c r="R312">
        <v>10.580442428588867</v>
      </c>
      <c r="S312">
        <v>0</v>
      </c>
    </row>
    <row r="313" spans="1:19">
      <c r="A313" t="s">
        <v>49</v>
      </c>
      <c r="B313" t="s">
        <v>22</v>
      </c>
      <c r="C313" t="s">
        <v>28</v>
      </c>
      <c r="D313">
        <v>3</v>
      </c>
      <c r="E313" t="s">
        <v>20</v>
      </c>
      <c r="F313">
        <v>20</v>
      </c>
      <c r="G313" t="s">
        <v>19</v>
      </c>
      <c r="H313">
        <v>16</v>
      </c>
      <c r="I313" t="s">
        <v>18</v>
      </c>
      <c r="J313">
        <v>30</v>
      </c>
      <c r="K313" t="s">
        <v>21</v>
      </c>
      <c r="L313">
        <v>100</v>
      </c>
      <c r="M313">
        <v>20</v>
      </c>
      <c r="N313">
        <v>75</v>
      </c>
      <c r="O313">
        <v>1500</v>
      </c>
      <c r="P313">
        <v>750</v>
      </c>
      <c r="Q313">
        <v>110</v>
      </c>
      <c r="R313">
        <v>8.4764432907104492</v>
      </c>
      <c r="S313">
        <v>1</v>
      </c>
    </row>
    <row r="314" spans="1:19">
      <c r="A314" t="s">
        <v>49</v>
      </c>
      <c r="B314" t="s">
        <v>22</v>
      </c>
      <c r="C314" t="s">
        <v>28</v>
      </c>
      <c r="D314">
        <v>3</v>
      </c>
      <c r="E314" t="s">
        <v>20</v>
      </c>
      <c r="F314">
        <v>20</v>
      </c>
      <c r="G314" t="s">
        <v>19</v>
      </c>
      <c r="H314">
        <v>16</v>
      </c>
      <c r="I314" t="s">
        <v>18</v>
      </c>
      <c r="J314">
        <v>30</v>
      </c>
      <c r="K314" t="s">
        <v>21</v>
      </c>
      <c r="L314">
        <v>100</v>
      </c>
      <c r="M314">
        <v>20</v>
      </c>
      <c r="N314">
        <v>75</v>
      </c>
      <c r="O314">
        <v>1500</v>
      </c>
      <c r="P314">
        <v>750</v>
      </c>
      <c r="Q314">
        <v>120</v>
      </c>
      <c r="R314">
        <v>12.860019683837891</v>
      </c>
      <c r="S314">
        <v>0</v>
      </c>
    </row>
    <row r="315" spans="1:19">
      <c r="A315" t="s">
        <v>49</v>
      </c>
      <c r="B315" t="s">
        <v>22</v>
      </c>
      <c r="C315" t="s">
        <v>28</v>
      </c>
      <c r="D315">
        <v>3</v>
      </c>
      <c r="E315" t="s">
        <v>20</v>
      </c>
      <c r="F315">
        <v>20</v>
      </c>
      <c r="G315" t="s">
        <v>19</v>
      </c>
      <c r="H315">
        <v>16</v>
      </c>
      <c r="I315" t="s">
        <v>18</v>
      </c>
      <c r="J315">
        <v>30</v>
      </c>
      <c r="K315" t="s">
        <v>21</v>
      </c>
      <c r="L315">
        <v>100</v>
      </c>
      <c r="M315">
        <v>20</v>
      </c>
      <c r="N315">
        <v>75</v>
      </c>
      <c r="O315">
        <v>1500</v>
      </c>
      <c r="P315">
        <v>750</v>
      </c>
      <c r="Q315">
        <v>120</v>
      </c>
      <c r="R315">
        <v>8.5796098709106445</v>
      </c>
      <c r="S315">
        <v>0</v>
      </c>
    </row>
    <row r="316" spans="1:19">
      <c r="A316" t="s">
        <v>49</v>
      </c>
      <c r="B316" t="s">
        <v>22</v>
      </c>
      <c r="C316" t="s">
        <v>28</v>
      </c>
      <c r="D316">
        <v>3</v>
      </c>
      <c r="E316" t="s">
        <v>20</v>
      </c>
      <c r="F316">
        <v>20</v>
      </c>
      <c r="G316" t="s">
        <v>19</v>
      </c>
      <c r="H316">
        <v>16</v>
      </c>
      <c r="I316" t="s">
        <v>18</v>
      </c>
      <c r="J316">
        <v>30</v>
      </c>
      <c r="K316" t="s">
        <v>21</v>
      </c>
      <c r="L316">
        <v>100</v>
      </c>
      <c r="M316">
        <v>20</v>
      </c>
      <c r="N316">
        <v>75</v>
      </c>
      <c r="O316">
        <v>1500</v>
      </c>
      <c r="P316">
        <v>750</v>
      </c>
      <c r="Q316">
        <v>120</v>
      </c>
      <c r="R316">
        <v>13.323107719421387</v>
      </c>
      <c r="S316">
        <v>0</v>
      </c>
    </row>
    <row r="317" spans="1:19">
      <c r="A317" t="s">
        <v>49</v>
      </c>
      <c r="B317" t="s">
        <v>22</v>
      </c>
      <c r="C317" t="s">
        <v>28</v>
      </c>
      <c r="D317">
        <v>3</v>
      </c>
      <c r="E317" t="s">
        <v>20</v>
      </c>
      <c r="F317">
        <v>20</v>
      </c>
      <c r="G317" t="s">
        <v>19</v>
      </c>
      <c r="H317">
        <v>16</v>
      </c>
      <c r="I317" t="s">
        <v>18</v>
      </c>
      <c r="J317">
        <v>30</v>
      </c>
      <c r="K317" t="s">
        <v>21</v>
      </c>
      <c r="L317">
        <v>100</v>
      </c>
      <c r="M317">
        <v>20</v>
      </c>
      <c r="N317">
        <v>75</v>
      </c>
      <c r="O317">
        <v>1500</v>
      </c>
      <c r="P317">
        <v>750</v>
      </c>
      <c r="Q317">
        <v>130</v>
      </c>
      <c r="R317">
        <v>7.6104106903076172</v>
      </c>
      <c r="S317">
        <v>1</v>
      </c>
    </row>
    <row r="318" spans="1:19">
      <c r="A318" t="s">
        <v>49</v>
      </c>
      <c r="B318" t="s">
        <v>22</v>
      </c>
      <c r="C318" t="s">
        <v>28</v>
      </c>
      <c r="D318">
        <v>3</v>
      </c>
      <c r="E318" t="s">
        <v>20</v>
      </c>
      <c r="F318">
        <v>20</v>
      </c>
      <c r="G318" t="s">
        <v>19</v>
      </c>
      <c r="H318">
        <v>16</v>
      </c>
      <c r="I318" t="s">
        <v>18</v>
      </c>
      <c r="J318">
        <v>30</v>
      </c>
      <c r="K318" t="s">
        <v>21</v>
      </c>
      <c r="L318">
        <v>100</v>
      </c>
      <c r="M318">
        <v>20</v>
      </c>
      <c r="N318">
        <v>75</v>
      </c>
      <c r="O318">
        <v>1500</v>
      </c>
      <c r="P318">
        <v>750</v>
      </c>
      <c r="Q318">
        <v>130</v>
      </c>
      <c r="R318">
        <v>11.58646297454834</v>
      </c>
      <c r="S318">
        <v>0</v>
      </c>
    </row>
    <row r="319" spans="1:19">
      <c r="A319" t="s">
        <v>49</v>
      </c>
      <c r="B319" t="s">
        <v>22</v>
      </c>
      <c r="C319" t="s">
        <v>28</v>
      </c>
      <c r="D319">
        <v>3</v>
      </c>
      <c r="E319" t="s">
        <v>20</v>
      </c>
      <c r="F319">
        <v>20</v>
      </c>
      <c r="G319" t="s">
        <v>19</v>
      </c>
      <c r="H319">
        <v>16</v>
      </c>
      <c r="I319" t="s">
        <v>18</v>
      </c>
      <c r="J319">
        <v>30</v>
      </c>
      <c r="K319" t="s">
        <v>21</v>
      </c>
      <c r="L319">
        <v>100</v>
      </c>
      <c r="M319">
        <v>20</v>
      </c>
      <c r="N319">
        <v>75</v>
      </c>
      <c r="O319">
        <v>1500</v>
      </c>
      <c r="P319">
        <v>750</v>
      </c>
      <c r="Q319">
        <v>130</v>
      </c>
      <c r="R319">
        <v>15.070449829101563</v>
      </c>
      <c r="S319">
        <v>0</v>
      </c>
    </row>
    <row r="320" spans="1:19">
      <c r="A320" t="s">
        <v>49</v>
      </c>
      <c r="B320" t="s">
        <v>22</v>
      </c>
      <c r="C320" t="s">
        <v>28</v>
      </c>
      <c r="D320">
        <v>3</v>
      </c>
      <c r="E320" t="s">
        <v>20</v>
      </c>
      <c r="F320">
        <v>20</v>
      </c>
      <c r="G320" t="s">
        <v>19</v>
      </c>
      <c r="H320">
        <v>16</v>
      </c>
      <c r="I320" t="s">
        <v>18</v>
      </c>
      <c r="J320">
        <v>30</v>
      </c>
      <c r="K320" t="s">
        <v>21</v>
      </c>
      <c r="L320">
        <v>100</v>
      </c>
      <c r="M320">
        <v>20</v>
      </c>
      <c r="N320">
        <v>75</v>
      </c>
      <c r="O320">
        <v>1500</v>
      </c>
      <c r="P320">
        <v>750</v>
      </c>
      <c r="Q320">
        <v>140</v>
      </c>
      <c r="R320">
        <v>12.28443431854248</v>
      </c>
      <c r="S320">
        <v>0</v>
      </c>
    </row>
    <row r="321" spans="1:19">
      <c r="A321" t="s">
        <v>49</v>
      </c>
      <c r="B321" t="s">
        <v>22</v>
      </c>
      <c r="C321" t="s">
        <v>28</v>
      </c>
      <c r="D321">
        <v>3</v>
      </c>
      <c r="E321" t="s">
        <v>20</v>
      </c>
      <c r="F321">
        <v>20</v>
      </c>
      <c r="G321" t="s">
        <v>19</v>
      </c>
      <c r="H321">
        <v>16</v>
      </c>
      <c r="I321" t="s">
        <v>18</v>
      </c>
      <c r="J321">
        <v>30</v>
      </c>
      <c r="K321" t="s">
        <v>21</v>
      </c>
      <c r="L321">
        <v>100</v>
      </c>
      <c r="M321">
        <v>20</v>
      </c>
      <c r="N321">
        <v>75</v>
      </c>
      <c r="O321">
        <v>1500</v>
      </c>
      <c r="P321">
        <v>750</v>
      </c>
      <c r="Q321">
        <v>140</v>
      </c>
      <c r="R321">
        <v>12.523967742919922</v>
      </c>
      <c r="S321">
        <v>1</v>
      </c>
    </row>
    <row r="322" spans="1:19">
      <c r="A322" t="s">
        <v>49</v>
      </c>
      <c r="B322" t="s">
        <v>22</v>
      </c>
      <c r="C322" t="s">
        <v>28</v>
      </c>
      <c r="D322">
        <v>3</v>
      </c>
      <c r="E322" t="s">
        <v>20</v>
      </c>
      <c r="F322">
        <v>20</v>
      </c>
      <c r="G322" t="s">
        <v>19</v>
      </c>
      <c r="H322">
        <v>16</v>
      </c>
      <c r="I322" t="s">
        <v>18</v>
      </c>
      <c r="J322">
        <v>30</v>
      </c>
      <c r="K322" t="s">
        <v>21</v>
      </c>
      <c r="L322">
        <v>100</v>
      </c>
      <c r="M322">
        <v>20</v>
      </c>
      <c r="N322">
        <v>75</v>
      </c>
      <c r="O322">
        <v>1500</v>
      </c>
      <c r="P322">
        <v>750</v>
      </c>
      <c r="Q322">
        <v>140</v>
      </c>
      <c r="R322">
        <v>10.436554908752441</v>
      </c>
      <c r="S322">
        <v>0</v>
      </c>
    </row>
    <row r="323" spans="1:19">
      <c r="A323" t="s">
        <v>49</v>
      </c>
      <c r="B323" t="s">
        <v>22</v>
      </c>
      <c r="C323" t="s">
        <v>28</v>
      </c>
      <c r="D323">
        <v>3</v>
      </c>
      <c r="E323" t="s">
        <v>20</v>
      </c>
      <c r="F323">
        <v>20</v>
      </c>
      <c r="G323" t="s">
        <v>19</v>
      </c>
      <c r="H323">
        <v>16</v>
      </c>
      <c r="I323" t="s">
        <v>18</v>
      </c>
      <c r="J323">
        <v>30</v>
      </c>
      <c r="K323" t="s">
        <v>21</v>
      </c>
      <c r="L323">
        <v>100</v>
      </c>
      <c r="M323">
        <v>20</v>
      </c>
      <c r="N323">
        <v>75</v>
      </c>
      <c r="O323">
        <v>1500</v>
      </c>
      <c r="P323">
        <v>750</v>
      </c>
      <c r="Q323">
        <v>150</v>
      </c>
      <c r="S323">
        <v>0</v>
      </c>
    </row>
    <row r="324" spans="1:19">
      <c r="A324" t="s">
        <v>49</v>
      </c>
      <c r="B324" t="s">
        <v>22</v>
      </c>
      <c r="C324" t="s">
        <v>28</v>
      </c>
      <c r="D324">
        <v>3</v>
      </c>
      <c r="E324" t="s">
        <v>20</v>
      </c>
      <c r="F324">
        <v>20</v>
      </c>
      <c r="G324" t="s">
        <v>19</v>
      </c>
      <c r="H324">
        <v>16</v>
      </c>
      <c r="I324" t="s">
        <v>18</v>
      </c>
      <c r="J324">
        <v>30</v>
      </c>
      <c r="K324" t="s">
        <v>21</v>
      </c>
      <c r="L324">
        <v>100</v>
      </c>
      <c r="M324">
        <v>20</v>
      </c>
      <c r="N324">
        <v>75</v>
      </c>
      <c r="O324">
        <v>1500</v>
      </c>
      <c r="P324">
        <v>750</v>
      </c>
      <c r="Q324">
        <v>150</v>
      </c>
      <c r="S324">
        <v>0</v>
      </c>
    </row>
    <row r="325" spans="1:19">
      <c r="A325" t="s">
        <v>49</v>
      </c>
      <c r="B325" t="s">
        <v>22</v>
      </c>
      <c r="C325" t="s">
        <v>28</v>
      </c>
      <c r="D325">
        <v>3</v>
      </c>
      <c r="E325" t="s">
        <v>20</v>
      </c>
      <c r="F325">
        <v>20</v>
      </c>
      <c r="G325" t="s">
        <v>19</v>
      </c>
      <c r="H325">
        <v>16</v>
      </c>
      <c r="I325" t="s">
        <v>18</v>
      </c>
      <c r="J325">
        <v>30</v>
      </c>
      <c r="K325" t="s">
        <v>21</v>
      </c>
      <c r="L325">
        <v>100</v>
      </c>
      <c r="M325">
        <v>20</v>
      </c>
      <c r="N325">
        <v>75</v>
      </c>
      <c r="O325">
        <v>1500</v>
      </c>
      <c r="P325">
        <v>750</v>
      </c>
      <c r="Q325">
        <v>150</v>
      </c>
      <c r="S325">
        <v>1</v>
      </c>
    </row>
  </sheetData>
  <phoneticPr fontId="2" type="noConversion"/>
  <pageMargins left="0.7" right="0.7" top="0.75" bottom="0.75" header="0.3" footer="0.3"/>
  <pageSetup paperSize="9" orientation="portrait" horizontalDpi="90" verticalDpi="9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BC33-B8F0-4CD2-82D6-B2E77C717B18}">
  <dimension ref="A1:X757"/>
  <sheetViews>
    <sheetView tabSelected="1" topLeftCell="L1" zoomScaleNormal="100" workbookViewId="0">
      <selection activeCell="O30" sqref="O30"/>
    </sheetView>
  </sheetViews>
  <sheetFormatPr defaultRowHeight="14.25"/>
  <cols>
    <col min="1" max="1" width="15.125" customWidth="1"/>
    <col min="2" max="2" width="29.625" bestFit="1" customWidth="1"/>
    <col min="3" max="3" width="9.875" bestFit="1" customWidth="1"/>
    <col min="4" max="4" width="5.5" bestFit="1" customWidth="1"/>
    <col min="5" max="5" width="13.75" bestFit="1" customWidth="1"/>
    <col min="6" max="6" width="21.5" bestFit="1" customWidth="1"/>
    <col min="7" max="7" width="15.5" bestFit="1" customWidth="1"/>
    <col min="8" max="8" width="21.5" bestFit="1" customWidth="1"/>
    <col min="9" max="9" width="16" bestFit="1" customWidth="1"/>
    <col min="10" max="10" width="9.375" bestFit="1" customWidth="1"/>
    <col min="11" max="11" width="14.75" bestFit="1" customWidth="1"/>
    <col min="12" max="12" width="19.75" bestFit="1" customWidth="1"/>
    <col min="13" max="13" width="22.25" bestFit="1" customWidth="1"/>
    <col min="14" max="14" width="23.875" bestFit="1" customWidth="1"/>
    <col min="15" max="15" width="15.875" bestFit="1" customWidth="1"/>
    <col min="16" max="16" width="16.5" bestFit="1" customWidth="1"/>
    <col min="17" max="17" width="22.5" style="3" bestFit="1" customWidth="1"/>
    <col min="18" max="18" width="15.125" style="3" bestFit="1" customWidth="1"/>
    <col min="19" max="20" width="15.125" style="3" customWidth="1"/>
    <col min="21" max="21" width="16.375" style="3" bestFit="1" customWidth="1"/>
    <col min="22" max="22" width="12.875" style="3" customWidth="1"/>
  </cols>
  <sheetData>
    <row r="1" spans="1:24" s="1" customFormat="1" ht="15">
      <c r="A1" s="1" t="s">
        <v>48</v>
      </c>
      <c r="B1" s="1" t="s">
        <v>1</v>
      </c>
      <c r="C1" s="1" t="s">
        <v>27</v>
      </c>
      <c r="D1" s="1" t="s">
        <v>0</v>
      </c>
      <c r="E1" s="1" t="s">
        <v>2</v>
      </c>
      <c r="F1" s="1" t="s">
        <v>54</v>
      </c>
      <c r="G1" s="1" t="s">
        <v>3</v>
      </c>
      <c r="H1" s="1" t="s">
        <v>10</v>
      </c>
      <c r="I1" s="1" t="s">
        <v>29</v>
      </c>
      <c r="J1" s="1" t="s">
        <v>4</v>
      </c>
      <c r="K1" s="1" t="s">
        <v>9</v>
      </c>
      <c r="L1" s="1" t="s">
        <v>8</v>
      </c>
      <c r="M1" s="1" t="s">
        <v>5</v>
      </c>
      <c r="N1" s="1" t="s">
        <v>7</v>
      </c>
      <c r="O1" s="1" t="s">
        <v>6</v>
      </c>
      <c r="P1" s="1" t="s">
        <v>12</v>
      </c>
      <c r="Q1" s="1" t="s">
        <v>13</v>
      </c>
      <c r="R1" s="4" t="s">
        <v>50</v>
      </c>
      <c r="S1" s="4" t="s">
        <v>51</v>
      </c>
      <c r="T1" s="4" t="s">
        <v>52</v>
      </c>
      <c r="U1" s="4" t="s">
        <v>53</v>
      </c>
      <c r="V1" s="4" t="s">
        <v>33</v>
      </c>
      <c r="W1" s="1" t="s">
        <v>23</v>
      </c>
      <c r="X1" s="22" t="s">
        <v>130</v>
      </c>
    </row>
    <row r="2" spans="1:24">
      <c r="A2" t="s">
        <v>49</v>
      </c>
      <c r="B2" t="s">
        <v>25</v>
      </c>
      <c r="C2" t="s">
        <v>28</v>
      </c>
      <c r="D2">
        <v>2</v>
      </c>
      <c r="E2" t="s">
        <v>47</v>
      </c>
      <c r="F2">
        <v>90</v>
      </c>
      <c r="G2" t="s">
        <v>19</v>
      </c>
      <c r="H2">
        <v>15</v>
      </c>
      <c r="I2" t="s">
        <v>30</v>
      </c>
      <c r="J2" t="s">
        <v>21</v>
      </c>
      <c r="K2">
        <v>10</v>
      </c>
      <c r="L2">
        <v>40</v>
      </c>
      <c r="M2">
        <v>120</v>
      </c>
      <c r="N2">
        <f>O2/4</f>
        <v>38.5</v>
      </c>
      <c r="O2">
        <v>154</v>
      </c>
      <c r="P2">
        <v>200</v>
      </c>
      <c r="Q2" s="2">
        <v>7.3927388191223145</v>
      </c>
      <c r="R2" s="2">
        <v>1</v>
      </c>
      <c r="S2" s="2"/>
      <c r="T2" s="2"/>
      <c r="U2" s="2"/>
      <c r="V2" s="2" t="s">
        <v>34</v>
      </c>
      <c r="W2" t="s">
        <v>24</v>
      </c>
      <c r="X2">
        <f ca="1">X2:X1760</f>
        <v>0</v>
      </c>
    </row>
    <row r="3" spans="1:24">
      <c r="A3" t="s">
        <v>49</v>
      </c>
      <c r="B3" t="s">
        <v>25</v>
      </c>
      <c r="C3" t="s">
        <v>28</v>
      </c>
      <c r="D3">
        <v>2</v>
      </c>
      <c r="E3" t="s">
        <v>47</v>
      </c>
      <c r="F3">
        <v>90</v>
      </c>
      <c r="G3" t="s">
        <v>19</v>
      </c>
      <c r="H3">
        <v>15</v>
      </c>
      <c r="I3" t="s">
        <v>30</v>
      </c>
      <c r="J3" t="s">
        <v>21</v>
      </c>
      <c r="K3">
        <v>10</v>
      </c>
      <c r="L3">
        <v>40</v>
      </c>
      <c r="M3">
        <v>120</v>
      </c>
      <c r="N3">
        <f t="shared" ref="N3:N66" si="0">O3/4</f>
        <v>38.5</v>
      </c>
      <c r="O3">
        <v>154</v>
      </c>
      <c r="P3">
        <v>200</v>
      </c>
      <c r="Q3" s="2">
        <v>6.7357974052429199</v>
      </c>
      <c r="R3" s="2">
        <v>1</v>
      </c>
      <c r="S3" s="2"/>
      <c r="T3" s="2"/>
      <c r="U3" s="2"/>
      <c r="V3" s="2" t="s">
        <v>34</v>
      </c>
      <c r="X3">
        <v>0</v>
      </c>
    </row>
    <row r="4" spans="1:24">
      <c r="A4" t="s">
        <v>49</v>
      </c>
      <c r="B4" t="s">
        <v>25</v>
      </c>
      <c r="C4" t="s">
        <v>28</v>
      </c>
      <c r="D4">
        <v>2</v>
      </c>
      <c r="E4" t="s">
        <v>47</v>
      </c>
      <c r="F4">
        <v>90</v>
      </c>
      <c r="G4" t="s">
        <v>19</v>
      </c>
      <c r="H4">
        <v>15</v>
      </c>
      <c r="I4" t="s">
        <v>30</v>
      </c>
      <c r="J4" t="s">
        <v>21</v>
      </c>
      <c r="K4">
        <v>10</v>
      </c>
      <c r="L4">
        <v>40</v>
      </c>
      <c r="M4">
        <v>120</v>
      </c>
      <c r="N4">
        <f t="shared" si="0"/>
        <v>38.5</v>
      </c>
      <c r="O4">
        <v>154</v>
      </c>
      <c r="P4">
        <v>200</v>
      </c>
      <c r="Q4" s="2">
        <v>5.925048828125</v>
      </c>
      <c r="R4" s="2">
        <v>1</v>
      </c>
      <c r="S4" s="2"/>
      <c r="T4" s="2"/>
      <c r="U4" s="2"/>
      <c r="V4" s="2" t="s">
        <v>34</v>
      </c>
      <c r="X4">
        <v>0</v>
      </c>
    </row>
    <row r="5" spans="1:24">
      <c r="A5" t="s">
        <v>49</v>
      </c>
      <c r="B5" t="s">
        <v>25</v>
      </c>
      <c r="C5" t="s">
        <v>28</v>
      </c>
      <c r="D5">
        <v>2</v>
      </c>
      <c r="E5" t="s">
        <v>47</v>
      </c>
      <c r="F5">
        <v>90</v>
      </c>
      <c r="G5" t="s">
        <v>19</v>
      </c>
      <c r="H5">
        <v>15</v>
      </c>
      <c r="I5" t="s">
        <v>30</v>
      </c>
      <c r="J5" t="s">
        <v>21</v>
      </c>
      <c r="K5">
        <v>10</v>
      </c>
      <c r="L5">
        <v>40</v>
      </c>
      <c r="M5">
        <v>120</v>
      </c>
      <c r="N5">
        <f t="shared" si="0"/>
        <v>38.5</v>
      </c>
      <c r="O5">
        <v>154</v>
      </c>
      <c r="P5">
        <v>500</v>
      </c>
      <c r="X5">
        <v>0</v>
      </c>
    </row>
    <row r="6" spans="1:24">
      <c r="A6" t="s">
        <v>49</v>
      </c>
      <c r="B6" t="s">
        <v>25</v>
      </c>
      <c r="C6" t="s">
        <v>28</v>
      </c>
      <c r="D6">
        <v>2</v>
      </c>
      <c r="E6" t="s">
        <v>47</v>
      </c>
      <c r="F6">
        <v>90</v>
      </c>
      <c r="G6" t="s">
        <v>19</v>
      </c>
      <c r="H6">
        <v>15</v>
      </c>
      <c r="I6" t="s">
        <v>30</v>
      </c>
      <c r="J6" t="s">
        <v>21</v>
      </c>
      <c r="K6">
        <v>10</v>
      </c>
      <c r="L6">
        <v>40</v>
      </c>
      <c r="M6">
        <v>120</v>
      </c>
      <c r="N6">
        <f t="shared" si="0"/>
        <v>38.5</v>
      </c>
      <c r="O6">
        <v>154</v>
      </c>
      <c r="P6">
        <v>500</v>
      </c>
      <c r="X6">
        <v>0</v>
      </c>
    </row>
    <row r="7" spans="1:24">
      <c r="A7" t="s">
        <v>49</v>
      </c>
      <c r="B7" t="s">
        <v>25</v>
      </c>
      <c r="C7" t="s">
        <v>28</v>
      </c>
      <c r="D7">
        <v>2</v>
      </c>
      <c r="E7" t="s">
        <v>47</v>
      </c>
      <c r="F7">
        <v>90</v>
      </c>
      <c r="G7" t="s">
        <v>19</v>
      </c>
      <c r="H7">
        <v>15</v>
      </c>
      <c r="I7" t="s">
        <v>30</v>
      </c>
      <c r="J7" t="s">
        <v>21</v>
      </c>
      <c r="K7">
        <v>10</v>
      </c>
      <c r="L7">
        <v>40</v>
      </c>
      <c r="M7">
        <v>120</v>
      </c>
      <c r="N7">
        <f t="shared" si="0"/>
        <v>38.5</v>
      </c>
      <c r="O7">
        <v>154</v>
      </c>
      <c r="P7">
        <v>500</v>
      </c>
      <c r="X7">
        <v>0</v>
      </c>
    </row>
    <row r="8" spans="1:24">
      <c r="A8" t="s">
        <v>49</v>
      </c>
      <c r="B8" t="s">
        <v>25</v>
      </c>
      <c r="C8" t="s">
        <v>28</v>
      </c>
      <c r="D8">
        <v>2</v>
      </c>
      <c r="E8" t="s">
        <v>47</v>
      </c>
      <c r="F8">
        <v>90</v>
      </c>
      <c r="G8" t="s">
        <v>19</v>
      </c>
      <c r="H8">
        <v>15</v>
      </c>
      <c r="I8" t="s">
        <v>30</v>
      </c>
      <c r="J8" t="s">
        <v>21</v>
      </c>
      <c r="K8">
        <v>10</v>
      </c>
      <c r="L8">
        <v>40</v>
      </c>
      <c r="M8">
        <v>120</v>
      </c>
      <c r="N8">
        <f t="shared" si="0"/>
        <v>38.5</v>
      </c>
      <c r="O8">
        <v>154</v>
      </c>
      <c r="P8">
        <v>750</v>
      </c>
      <c r="Q8" s="2">
        <v>6.8599944114685059</v>
      </c>
      <c r="R8" s="2">
        <v>1</v>
      </c>
      <c r="S8" s="2">
        <v>1</v>
      </c>
      <c r="T8" s="2"/>
      <c r="U8" s="2"/>
      <c r="V8" s="2" t="s">
        <v>35</v>
      </c>
      <c r="X8">
        <v>1</v>
      </c>
    </row>
    <row r="9" spans="1:24">
      <c r="A9" t="s">
        <v>49</v>
      </c>
      <c r="B9" t="s">
        <v>25</v>
      </c>
      <c r="C9" t="s">
        <v>28</v>
      </c>
      <c r="D9">
        <v>2</v>
      </c>
      <c r="E9" t="s">
        <v>47</v>
      </c>
      <c r="F9">
        <v>90</v>
      </c>
      <c r="G9" t="s">
        <v>19</v>
      </c>
      <c r="H9">
        <v>15</v>
      </c>
      <c r="I9" t="s">
        <v>30</v>
      </c>
      <c r="J9" t="s">
        <v>21</v>
      </c>
      <c r="K9">
        <v>10</v>
      </c>
      <c r="L9">
        <v>40</v>
      </c>
      <c r="M9">
        <v>120</v>
      </c>
      <c r="N9">
        <f t="shared" si="0"/>
        <v>38.5</v>
      </c>
      <c r="O9">
        <v>154</v>
      </c>
      <c r="P9">
        <v>750</v>
      </c>
      <c r="Q9" s="2">
        <v>6.5215620994567871</v>
      </c>
      <c r="R9" s="2">
        <v>1</v>
      </c>
      <c r="S9" s="2"/>
      <c r="T9" s="2"/>
      <c r="U9" s="2"/>
      <c r="V9" s="2" t="s">
        <v>34</v>
      </c>
      <c r="X9">
        <v>1</v>
      </c>
    </row>
    <row r="10" spans="1:24">
      <c r="A10" t="s">
        <v>49</v>
      </c>
      <c r="B10" t="s">
        <v>25</v>
      </c>
      <c r="C10" t="s">
        <v>28</v>
      </c>
      <c r="D10">
        <v>2</v>
      </c>
      <c r="E10" t="s">
        <v>47</v>
      </c>
      <c r="F10">
        <v>90</v>
      </c>
      <c r="G10" t="s">
        <v>19</v>
      </c>
      <c r="H10">
        <v>15</v>
      </c>
      <c r="I10" t="s">
        <v>30</v>
      </c>
      <c r="J10" t="s">
        <v>21</v>
      </c>
      <c r="K10">
        <v>10</v>
      </c>
      <c r="L10">
        <v>40</v>
      </c>
      <c r="M10">
        <v>120</v>
      </c>
      <c r="N10">
        <f t="shared" si="0"/>
        <v>38.5</v>
      </c>
      <c r="O10">
        <v>154</v>
      </c>
      <c r="P10">
        <v>750</v>
      </c>
      <c r="Q10" s="2">
        <v>6.6909909248352051</v>
      </c>
      <c r="R10" s="2">
        <v>1</v>
      </c>
      <c r="S10" s="2">
        <v>1</v>
      </c>
      <c r="T10" s="2"/>
      <c r="U10" s="2"/>
      <c r="V10" s="2" t="s">
        <v>35</v>
      </c>
      <c r="X10">
        <v>1</v>
      </c>
    </row>
    <row r="11" spans="1:24">
      <c r="A11" t="s">
        <v>49</v>
      </c>
      <c r="B11" t="s">
        <v>25</v>
      </c>
      <c r="C11" t="s">
        <v>28</v>
      </c>
      <c r="D11">
        <v>2</v>
      </c>
      <c r="E11" t="s">
        <v>47</v>
      </c>
      <c r="F11">
        <v>90</v>
      </c>
      <c r="G11" t="s">
        <v>19</v>
      </c>
      <c r="H11">
        <v>15</v>
      </c>
      <c r="I11" t="s">
        <v>30</v>
      </c>
      <c r="J11" t="s">
        <v>21</v>
      </c>
      <c r="K11">
        <v>10</v>
      </c>
      <c r="L11">
        <v>40</v>
      </c>
      <c r="M11">
        <v>120</v>
      </c>
      <c r="N11">
        <f>O11/4</f>
        <v>77</v>
      </c>
      <c r="O11">
        <v>308</v>
      </c>
      <c r="P11">
        <v>200</v>
      </c>
      <c r="W11" t="s">
        <v>31</v>
      </c>
      <c r="X11">
        <v>0</v>
      </c>
    </row>
    <row r="12" spans="1:24">
      <c r="A12" t="s">
        <v>49</v>
      </c>
      <c r="B12" t="s">
        <v>25</v>
      </c>
      <c r="C12" t="s">
        <v>28</v>
      </c>
      <c r="D12">
        <v>2</v>
      </c>
      <c r="E12" t="s">
        <v>47</v>
      </c>
      <c r="F12">
        <v>90</v>
      </c>
      <c r="G12" t="s">
        <v>19</v>
      </c>
      <c r="H12">
        <v>15</v>
      </c>
      <c r="I12" t="s">
        <v>30</v>
      </c>
      <c r="J12" t="s">
        <v>21</v>
      </c>
      <c r="K12">
        <v>10</v>
      </c>
      <c r="L12">
        <v>40</v>
      </c>
      <c r="M12">
        <v>120</v>
      </c>
      <c r="N12">
        <f t="shared" si="0"/>
        <v>77</v>
      </c>
      <c r="O12">
        <v>308</v>
      </c>
      <c r="P12">
        <v>200</v>
      </c>
      <c r="X12">
        <v>0</v>
      </c>
    </row>
    <row r="13" spans="1:24">
      <c r="A13" t="s">
        <v>49</v>
      </c>
      <c r="B13" t="s">
        <v>25</v>
      </c>
      <c r="C13" t="s">
        <v>28</v>
      </c>
      <c r="D13">
        <v>2</v>
      </c>
      <c r="E13" t="s">
        <v>47</v>
      </c>
      <c r="F13">
        <v>90</v>
      </c>
      <c r="G13" t="s">
        <v>19</v>
      </c>
      <c r="H13">
        <v>15</v>
      </c>
      <c r="I13" t="s">
        <v>30</v>
      </c>
      <c r="J13" t="s">
        <v>21</v>
      </c>
      <c r="K13">
        <v>10</v>
      </c>
      <c r="L13">
        <v>40</v>
      </c>
      <c r="M13">
        <v>120</v>
      </c>
      <c r="N13">
        <f t="shared" si="0"/>
        <v>77</v>
      </c>
      <c r="O13">
        <v>308</v>
      </c>
      <c r="P13">
        <v>200</v>
      </c>
      <c r="X13">
        <v>0</v>
      </c>
    </row>
    <row r="14" spans="1:24">
      <c r="A14" t="s">
        <v>49</v>
      </c>
      <c r="B14" t="s">
        <v>25</v>
      </c>
      <c r="C14" t="s">
        <v>28</v>
      </c>
      <c r="D14">
        <v>2</v>
      </c>
      <c r="E14" t="s">
        <v>47</v>
      </c>
      <c r="F14">
        <v>90</v>
      </c>
      <c r="G14" t="s">
        <v>19</v>
      </c>
      <c r="H14">
        <v>15</v>
      </c>
      <c r="I14" t="s">
        <v>30</v>
      </c>
      <c r="J14" t="s">
        <v>21</v>
      </c>
      <c r="K14">
        <v>10</v>
      </c>
      <c r="L14">
        <v>40</v>
      </c>
      <c r="M14">
        <v>120</v>
      </c>
      <c r="N14">
        <f t="shared" si="0"/>
        <v>77</v>
      </c>
      <c r="O14">
        <v>308</v>
      </c>
      <c r="P14">
        <v>500</v>
      </c>
      <c r="Q14" s="2">
        <v>6.8506307601928711</v>
      </c>
      <c r="R14" s="2">
        <v>1</v>
      </c>
      <c r="S14" s="2">
        <v>1</v>
      </c>
      <c r="T14" s="2"/>
      <c r="U14" s="2"/>
      <c r="V14" s="2" t="s">
        <v>35</v>
      </c>
      <c r="X14">
        <v>0</v>
      </c>
    </row>
    <row r="15" spans="1:24">
      <c r="A15" t="s">
        <v>49</v>
      </c>
      <c r="B15" t="s">
        <v>25</v>
      </c>
      <c r="C15" t="s">
        <v>28</v>
      </c>
      <c r="D15">
        <v>2</v>
      </c>
      <c r="E15" t="s">
        <v>47</v>
      </c>
      <c r="F15">
        <v>90</v>
      </c>
      <c r="G15" t="s">
        <v>19</v>
      </c>
      <c r="H15">
        <v>15</v>
      </c>
      <c r="I15" t="s">
        <v>30</v>
      </c>
      <c r="J15" t="s">
        <v>21</v>
      </c>
      <c r="K15">
        <v>10</v>
      </c>
      <c r="L15">
        <v>40</v>
      </c>
      <c r="M15">
        <v>120</v>
      </c>
      <c r="N15">
        <f t="shared" si="0"/>
        <v>77</v>
      </c>
      <c r="O15">
        <v>308</v>
      </c>
      <c r="P15">
        <v>500</v>
      </c>
      <c r="Q15" s="2">
        <v>6.5457854270935059</v>
      </c>
      <c r="R15" s="2">
        <v>1</v>
      </c>
      <c r="S15" s="2"/>
      <c r="T15" s="2"/>
      <c r="U15" s="2"/>
      <c r="V15" s="2" t="s">
        <v>34</v>
      </c>
      <c r="X15">
        <v>0</v>
      </c>
    </row>
    <row r="16" spans="1:24">
      <c r="A16" t="s">
        <v>49</v>
      </c>
      <c r="B16" t="s">
        <v>25</v>
      </c>
      <c r="C16" t="s">
        <v>28</v>
      </c>
      <c r="D16">
        <v>2</v>
      </c>
      <c r="E16" t="s">
        <v>47</v>
      </c>
      <c r="F16">
        <v>90</v>
      </c>
      <c r="G16" t="s">
        <v>19</v>
      </c>
      <c r="H16">
        <v>15</v>
      </c>
      <c r="I16" t="s">
        <v>30</v>
      </c>
      <c r="J16" t="s">
        <v>21</v>
      </c>
      <c r="K16">
        <v>10</v>
      </c>
      <c r="L16">
        <v>40</v>
      </c>
      <c r="M16">
        <v>120</v>
      </c>
      <c r="N16">
        <f t="shared" si="0"/>
        <v>77</v>
      </c>
      <c r="O16">
        <v>308</v>
      </c>
      <c r="P16">
        <v>500</v>
      </c>
      <c r="Q16" s="2">
        <v>6.8380331993103027</v>
      </c>
      <c r="R16" s="2">
        <v>1</v>
      </c>
      <c r="S16" s="2"/>
      <c r="T16" s="2"/>
      <c r="U16" s="2"/>
      <c r="V16" s="2" t="s">
        <v>34</v>
      </c>
      <c r="X16">
        <v>0</v>
      </c>
    </row>
    <row r="17" spans="1:24">
      <c r="A17" t="s">
        <v>49</v>
      </c>
      <c r="B17" t="s">
        <v>25</v>
      </c>
      <c r="C17" t="s">
        <v>28</v>
      </c>
      <c r="D17">
        <v>2</v>
      </c>
      <c r="E17" t="s">
        <v>47</v>
      </c>
      <c r="F17">
        <v>90</v>
      </c>
      <c r="G17" t="s">
        <v>19</v>
      </c>
      <c r="H17">
        <v>15</v>
      </c>
      <c r="I17" t="s">
        <v>30</v>
      </c>
      <c r="J17" t="s">
        <v>21</v>
      </c>
      <c r="K17">
        <v>10</v>
      </c>
      <c r="L17">
        <v>40</v>
      </c>
      <c r="M17">
        <v>120</v>
      </c>
      <c r="N17">
        <f t="shared" si="0"/>
        <v>77</v>
      </c>
      <c r="O17">
        <v>308</v>
      </c>
      <c r="P17">
        <v>750</v>
      </c>
      <c r="X17">
        <v>0</v>
      </c>
    </row>
    <row r="18" spans="1:24">
      <c r="A18" t="s">
        <v>49</v>
      </c>
      <c r="B18" t="s">
        <v>25</v>
      </c>
      <c r="C18" t="s">
        <v>28</v>
      </c>
      <c r="D18">
        <v>2</v>
      </c>
      <c r="E18" t="s">
        <v>47</v>
      </c>
      <c r="F18">
        <v>90</v>
      </c>
      <c r="G18" t="s">
        <v>19</v>
      </c>
      <c r="H18">
        <v>15</v>
      </c>
      <c r="I18" t="s">
        <v>30</v>
      </c>
      <c r="J18" t="s">
        <v>21</v>
      </c>
      <c r="K18">
        <v>10</v>
      </c>
      <c r="L18">
        <v>40</v>
      </c>
      <c r="M18">
        <v>120</v>
      </c>
      <c r="N18">
        <f t="shared" si="0"/>
        <v>77</v>
      </c>
      <c r="O18">
        <v>308</v>
      </c>
      <c r="P18">
        <v>750</v>
      </c>
      <c r="X18">
        <v>0</v>
      </c>
    </row>
    <row r="19" spans="1:24">
      <c r="A19" t="s">
        <v>49</v>
      </c>
      <c r="B19" t="s">
        <v>25</v>
      </c>
      <c r="C19" t="s">
        <v>28</v>
      </c>
      <c r="D19">
        <v>2</v>
      </c>
      <c r="E19" t="s">
        <v>47</v>
      </c>
      <c r="F19">
        <v>90</v>
      </c>
      <c r="G19" t="s">
        <v>19</v>
      </c>
      <c r="H19">
        <v>15</v>
      </c>
      <c r="I19" t="s">
        <v>30</v>
      </c>
      <c r="J19" t="s">
        <v>21</v>
      </c>
      <c r="K19">
        <v>10</v>
      </c>
      <c r="L19">
        <v>40</v>
      </c>
      <c r="M19">
        <v>120</v>
      </c>
      <c r="N19">
        <f t="shared" si="0"/>
        <v>77</v>
      </c>
      <c r="O19">
        <v>308</v>
      </c>
      <c r="P19">
        <v>750</v>
      </c>
      <c r="X19">
        <v>1</v>
      </c>
    </row>
    <row r="20" spans="1:24">
      <c r="A20" t="s">
        <v>49</v>
      </c>
      <c r="B20" t="s">
        <v>25</v>
      </c>
      <c r="C20" t="s">
        <v>28</v>
      </c>
      <c r="D20">
        <v>2</v>
      </c>
      <c r="E20" t="s">
        <v>47</v>
      </c>
      <c r="F20">
        <v>90</v>
      </c>
      <c r="G20" t="s">
        <v>19</v>
      </c>
      <c r="H20">
        <v>15</v>
      </c>
      <c r="I20" t="s">
        <v>30</v>
      </c>
      <c r="J20" t="s">
        <v>21</v>
      </c>
      <c r="K20">
        <v>10</v>
      </c>
      <c r="L20">
        <v>40</v>
      </c>
      <c r="M20">
        <v>120</v>
      </c>
      <c r="N20">
        <f>O20/4</f>
        <v>115.5</v>
      </c>
      <c r="O20">
        <v>462</v>
      </c>
      <c r="P20">
        <v>200</v>
      </c>
      <c r="Q20" s="2">
        <v>6.8820085525512695</v>
      </c>
      <c r="R20" s="2">
        <v>1</v>
      </c>
      <c r="S20" s="2"/>
      <c r="T20" s="2"/>
      <c r="U20" s="2"/>
      <c r="V20" s="2" t="s">
        <v>34</v>
      </c>
      <c r="W20" t="s">
        <v>32</v>
      </c>
      <c r="X20">
        <v>1</v>
      </c>
    </row>
    <row r="21" spans="1:24">
      <c r="A21" t="s">
        <v>49</v>
      </c>
      <c r="B21" t="s">
        <v>25</v>
      </c>
      <c r="C21" t="s">
        <v>28</v>
      </c>
      <c r="D21">
        <v>2</v>
      </c>
      <c r="E21" t="s">
        <v>47</v>
      </c>
      <c r="F21">
        <v>90</v>
      </c>
      <c r="G21" t="s">
        <v>19</v>
      </c>
      <c r="H21">
        <v>15</v>
      </c>
      <c r="I21" t="s">
        <v>30</v>
      </c>
      <c r="J21" t="s">
        <v>21</v>
      </c>
      <c r="K21">
        <v>10</v>
      </c>
      <c r="L21">
        <v>40</v>
      </c>
      <c r="M21">
        <v>120</v>
      </c>
      <c r="N21">
        <f t="shared" si="0"/>
        <v>115.5</v>
      </c>
      <c r="O21">
        <v>462</v>
      </c>
      <c r="P21">
        <v>200</v>
      </c>
      <c r="Q21" s="2">
        <v>6.4178547859191895</v>
      </c>
      <c r="R21" s="2">
        <v>1</v>
      </c>
      <c r="S21" s="2"/>
      <c r="T21" s="2"/>
      <c r="U21" s="2"/>
      <c r="V21" s="2" t="s">
        <v>34</v>
      </c>
      <c r="X21">
        <v>1</v>
      </c>
    </row>
    <row r="22" spans="1:24">
      <c r="A22" t="s">
        <v>49</v>
      </c>
      <c r="B22" t="s">
        <v>25</v>
      </c>
      <c r="C22" t="s">
        <v>28</v>
      </c>
      <c r="D22">
        <v>2</v>
      </c>
      <c r="E22" t="s">
        <v>47</v>
      </c>
      <c r="F22">
        <v>90</v>
      </c>
      <c r="G22" t="s">
        <v>19</v>
      </c>
      <c r="H22">
        <v>15</v>
      </c>
      <c r="I22" t="s">
        <v>30</v>
      </c>
      <c r="J22" t="s">
        <v>21</v>
      </c>
      <c r="K22">
        <v>10</v>
      </c>
      <c r="L22">
        <v>40</v>
      </c>
      <c r="M22">
        <v>120</v>
      </c>
      <c r="N22">
        <f t="shared" si="0"/>
        <v>115.5</v>
      </c>
      <c r="O22">
        <v>462</v>
      </c>
      <c r="P22">
        <v>200</v>
      </c>
      <c r="Q22" s="2">
        <v>6.339561939239502</v>
      </c>
      <c r="R22" s="2">
        <v>1</v>
      </c>
      <c r="S22" s="2"/>
      <c r="T22" s="2"/>
      <c r="U22" s="2"/>
      <c r="V22" s="2" t="s">
        <v>34</v>
      </c>
      <c r="X22">
        <v>1</v>
      </c>
    </row>
    <row r="23" spans="1:24">
      <c r="A23" t="s">
        <v>49</v>
      </c>
      <c r="B23" t="s">
        <v>25</v>
      </c>
      <c r="C23" t="s">
        <v>28</v>
      </c>
      <c r="D23">
        <v>2</v>
      </c>
      <c r="E23" t="s">
        <v>47</v>
      </c>
      <c r="F23">
        <v>90</v>
      </c>
      <c r="G23" t="s">
        <v>19</v>
      </c>
      <c r="H23">
        <v>15</v>
      </c>
      <c r="I23" t="s">
        <v>30</v>
      </c>
      <c r="J23" t="s">
        <v>21</v>
      </c>
      <c r="K23">
        <v>10</v>
      </c>
      <c r="L23">
        <v>40</v>
      </c>
      <c r="M23">
        <v>120</v>
      </c>
      <c r="N23">
        <f t="shared" si="0"/>
        <v>115.5</v>
      </c>
      <c r="O23">
        <v>462</v>
      </c>
      <c r="P23">
        <v>500</v>
      </c>
      <c r="X23">
        <v>0</v>
      </c>
    </row>
    <row r="24" spans="1:24">
      <c r="A24" t="s">
        <v>49</v>
      </c>
      <c r="B24" t="s">
        <v>25</v>
      </c>
      <c r="C24" t="s">
        <v>28</v>
      </c>
      <c r="D24">
        <v>2</v>
      </c>
      <c r="E24" t="s">
        <v>47</v>
      </c>
      <c r="F24">
        <v>90</v>
      </c>
      <c r="G24" t="s">
        <v>19</v>
      </c>
      <c r="H24">
        <v>15</v>
      </c>
      <c r="I24" t="s">
        <v>30</v>
      </c>
      <c r="J24" t="s">
        <v>21</v>
      </c>
      <c r="K24">
        <v>10</v>
      </c>
      <c r="L24">
        <v>40</v>
      </c>
      <c r="M24">
        <v>120</v>
      </c>
      <c r="N24">
        <f t="shared" si="0"/>
        <v>115.5</v>
      </c>
      <c r="O24">
        <v>462</v>
      </c>
      <c r="P24">
        <v>500</v>
      </c>
      <c r="X24">
        <v>0</v>
      </c>
    </row>
    <row r="25" spans="1:24">
      <c r="A25" t="s">
        <v>49</v>
      </c>
      <c r="B25" t="s">
        <v>25</v>
      </c>
      <c r="C25" t="s">
        <v>28</v>
      </c>
      <c r="D25">
        <v>2</v>
      </c>
      <c r="E25" t="s">
        <v>47</v>
      </c>
      <c r="F25">
        <v>90</v>
      </c>
      <c r="G25" t="s">
        <v>19</v>
      </c>
      <c r="H25">
        <v>15</v>
      </c>
      <c r="I25" t="s">
        <v>30</v>
      </c>
      <c r="J25" t="s">
        <v>21</v>
      </c>
      <c r="K25">
        <v>10</v>
      </c>
      <c r="L25">
        <v>40</v>
      </c>
      <c r="M25">
        <v>120</v>
      </c>
      <c r="N25">
        <f t="shared" si="0"/>
        <v>115.5</v>
      </c>
      <c r="O25">
        <v>462</v>
      </c>
      <c r="P25">
        <v>500</v>
      </c>
      <c r="X25">
        <v>0</v>
      </c>
    </row>
    <row r="26" spans="1:24">
      <c r="A26" t="s">
        <v>49</v>
      </c>
      <c r="B26" t="s">
        <v>25</v>
      </c>
      <c r="C26" t="s">
        <v>28</v>
      </c>
      <c r="D26">
        <v>2</v>
      </c>
      <c r="E26" t="s">
        <v>47</v>
      </c>
      <c r="F26">
        <v>90</v>
      </c>
      <c r="G26" t="s">
        <v>19</v>
      </c>
      <c r="H26">
        <v>15</v>
      </c>
      <c r="I26" t="s">
        <v>30</v>
      </c>
      <c r="J26" t="s">
        <v>21</v>
      </c>
      <c r="K26">
        <v>10</v>
      </c>
      <c r="L26">
        <v>40</v>
      </c>
      <c r="M26">
        <v>120</v>
      </c>
      <c r="N26">
        <f t="shared" si="0"/>
        <v>115.5</v>
      </c>
      <c r="O26">
        <v>462</v>
      </c>
      <c r="P26">
        <v>750</v>
      </c>
      <c r="Q26" s="2">
        <v>5.9888238906860352</v>
      </c>
      <c r="R26" s="2">
        <v>1</v>
      </c>
      <c r="S26" s="2">
        <v>1</v>
      </c>
      <c r="T26" s="2"/>
      <c r="U26" s="2"/>
      <c r="V26" s="2" t="s">
        <v>35</v>
      </c>
      <c r="X26">
        <v>0</v>
      </c>
    </row>
    <row r="27" spans="1:24">
      <c r="A27" t="s">
        <v>49</v>
      </c>
      <c r="B27" t="s">
        <v>25</v>
      </c>
      <c r="C27" t="s">
        <v>28</v>
      </c>
      <c r="D27">
        <v>2</v>
      </c>
      <c r="E27" t="s">
        <v>47</v>
      </c>
      <c r="F27">
        <v>90</v>
      </c>
      <c r="G27" t="s">
        <v>19</v>
      </c>
      <c r="H27">
        <v>15</v>
      </c>
      <c r="I27" t="s">
        <v>30</v>
      </c>
      <c r="J27" t="s">
        <v>21</v>
      </c>
      <c r="K27">
        <v>10</v>
      </c>
      <c r="L27">
        <v>40</v>
      </c>
      <c r="M27">
        <v>120</v>
      </c>
      <c r="N27">
        <f t="shared" si="0"/>
        <v>115.5</v>
      </c>
      <c r="O27">
        <v>462</v>
      </c>
      <c r="P27">
        <v>750</v>
      </c>
      <c r="Q27" s="2">
        <v>6.4688506126403809</v>
      </c>
      <c r="R27" s="2">
        <v>1</v>
      </c>
      <c r="S27" s="2">
        <v>1</v>
      </c>
      <c r="T27" s="2"/>
      <c r="U27" s="2"/>
      <c r="V27" s="2" t="s">
        <v>35</v>
      </c>
      <c r="X27">
        <v>0</v>
      </c>
    </row>
    <row r="28" spans="1:24">
      <c r="A28" t="s">
        <v>49</v>
      </c>
      <c r="B28" t="s">
        <v>25</v>
      </c>
      <c r="C28" t="s">
        <v>28</v>
      </c>
      <c r="D28">
        <v>2</v>
      </c>
      <c r="E28" t="s">
        <v>47</v>
      </c>
      <c r="F28">
        <v>90</v>
      </c>
      <c r="G28" t="s">
        <v>19</v>
      </c>
      <c r="H28">
        <v>15</v>
      </c>
      <c r="I28" t="s">
        <v>30</v>
      </c>
      <c r="J28" t="s">
        <v>21</v>
      </c>
      <c r="K28">
        <v>10</v>
      </c>
      <c r="L28">
        <v>40</v>
      </c>
      <c r="M28">
        <v>120</v>
      </c>
      <c r="N28">
        <f t="shared" si="0"/>
        <v>115.5</v>
      </c>
      <c r="O28">
        <v>462</v>
      </c>
      <c r="P28">
        <v>750</v>
      </c>
      <c r="Q28" s="2">
        <v>6.5939779281616211</v>
      </c>
      <c r="R28" s="2">
        <v>1</v>
      </c>
      <c r="S28" s="2">
        <v>1</v>
      </c>
      <c r="T28" s="2"/>
      <c r="U28" s="2"/>
      <c r="V28" s="2" t="s">
        <v>35</v>
      </c>
      <c r="X28">
        <v>0</v>
      </c>
    </row>
    <row r="29" spans="1:24">
      <c r="A29" t="s">
        <v>49</v>
      </c>
      <c r="B29" t="s">
        <v>25</v>
      </c>
      <c r="C29" t="s">
        <v>28</v>
      </c>
      <c r="D29">
        <v>2</v>
      </c>
      <c r="E29" t="s">
        <v>47</v>
      </c>
      <c r="F29">
        <v>90</v>
      </c>
      <c r="G29" t="s">
        <v>19</v>
      </c>
      <c r="H29">
        <v>15</v>
      </c>
      <c r="I29" t="s">
        <v>30</v>
      </c>
      <c r="J29" t="s">
        <v>21</v>
      </c>
      <c r="K29">
        <v>10</v>
      </c>
      <c r="L29">
        <v>40</v>
      </c>
      <c r="M29">
        <v>168</v>
      </c>
      <c r="N29">
        <f>O29/4</f>
        <v>38.5</v>
      </c>
      <c r="O29">
        <v>154</v>
      </c>
      <c r="P29">
        <v>200</v>
      </c>
      <c r="X29">
        <v>0</v>
      </c>
    </row>
    <row r="30" spans="1:24">
      <c r="A30" t="s">
        <v>49</v>
      </c>
      <c r="B30" t="s">
        <v>25</v>
      </c>
      <c r="C30" t="s">
        <v>28</v>
      </c>
      <c r="D30">
        <v>2</v>
      </c>
      <c r="E30" t="s">
        <v>47</v>
      </c>
      <c r="F30">
        <v>90</v>
      </c>
      <c r="G30" t="s">
        <v>19</v>
      </c>
      <c r="H30">
        <v>15</v>
      </c>
      <c r="I30" t="s">
        <v>30</v>
      </c>
      <c r="J30" t="s">
        <v>21</v>
      </c>
      <c r="K30">
        <v>10</v>
      </c>
      <c r="L30">
        <v>40</v>
      </c>
      <c r="M30">
        <v>168</v>
      </c>
      <c r="N30">
        <f t="shared" si="0"/>
        <v>38.5</v>
      </c>
      <c r="O30">
        <v>154</v>
      </c>
      <c r="P30">
        <v>200</v>
      </c>
      <c r="X30">
        <v>0</v>
      </c>
    </row>
    <row r="31" spans="1:24">
      <c r="A31" t="s">
        <v>49</v>
      </c>
      <c r="B31" t="s">
        <v>25</v>
      </c>
      <c r="C31" t="s">
        <v>28</v>
      </c>
      <c r="D31">
        <v>2</v>
      </c>
      <c r="E31" t="s">
        <v>47</v>
      </c>
      <c r="F31">
        <v>90</v>
      </c>
      <c r="G31" t="s">
        <v>19</v>
      </c>
      <c r="H31">
        <v>15</v>
      </c>
      <c r="I31" t="s">
        <v>30</v>
      </c>
      <c r="J31" t="s">
        <v>21</v>
      </c>
      <c r="K31">
        <v>10</v>
      </c>
      <c r="L31">
        <v>40</v>
      </c>
      <c r="M31">
        <v>168</v>
      </c>
      <c r="N31">
        <f t="shared" si="0"/>
        <v>38.5</v>
      </c>
      <c r="O31">
        <v>154</v>
      </c>
      <c r="P31">
        <v>200</v>
      </c>
      <c r="X31">
        <v>0</v>
      </c>
    </row>
    <row r="32" spans="1:24">
      <c r="A32" t="s">
        <v>49</v>
      </c>
      <c r="B32" t="s">
        <v>25</v>
      </c>
      <c r="C32" t="s">
        <v>28</v>
      </c>
      <c r="D32">
        <v>2</v>
      </c>
      <c r="E32" t="s">
        <v>47</v>
      </c>
      <c r="F32">
        <v>90</v>
      </c>
      <c r="G32" t="s">
        <v>19</v>
      </c>
      <c r="H32">
        <v>15</v>
      </c>
      <c r="I32" t="s">
        <v>30</v>
      </c>
      <c r="J32" t="s">
        <v>21</v>
      </c>
      <c r="K32">
        <v>10</v>
      </c>
      <c r="L32">
        <v>40</v>
      </c>
      <c r="M32">
        <v>168</v>
      </c>
      <c r="N32">
        <f t="shared" si="0"/>
        <v>38.5</v>
      </c>
      <c r="O32">
        <v>154</v>
      </c>
      <c r="P32">
        <v>500</v>
      </c>
      <c r="Q32" s="2">
        <v>6.0817337036132813</v>
      </c>
      <c r="R32" s="2">
        <v>1</v>
      </c>
      <c r="S32" s="2">
        <v>1</v>
      </c>
      <c r="T32" s="2"/>
      <c r="U32" s="2"/>
      <c r="V32" s="2" t="s">
        <v>35</v>
      </c>
      <c r="X32">
        <v>0</v>
      </c>
    </row>
    <row r="33" spans="1:24">
      <c r="A33" t="s">
        <v>49</v>
      </c>
      <c r="B33" t="s">
        <v>25</v>
      </c>
      <c r="C33" t="s">
        <v>28</v>
      </c>
      <c r="D33">
        <v>2</v>
      </c>
      <c r="E33" t="s">
        <v>47</v>
      </c>
      <c r="F33">
        <v>90</v>
      </c>
      <c r="G33" t="s">
        <v>19</v>
      </c>
      <c r="H33">
        <v>15</v>
      </c>
      <c r="I33" t="s">
        <v>30</v>
      </c>
      <c r="J33" t="s">
        <v>21</v>
      </c>
      <c r="K33">
        <v>10</v>
      </c>
      <c r="L33">
        <v>40</v>
      </c>
      <c r="M33">
        <v>168</v>
      </c>
      <c r="N33">
        <f t="shared" si="0"/>
        <v>38.5</v>
      </c>
      <c r="O33">
        <v>154</v>
      </c>
      <c r="P33">
        <v>500</v>
      </c>
      <c r="Q33" s="2">
        <v>6.204124927520752</v>
      </c>
      <c r="R33" s="2">
        <v>1</v>
      </c>
      <c r="S33" s="2"/>
      <c r="T33" s="2">
        <v>1</v>
      </c>
      <c r="U33" s="2"/>
      <c r="V33" s="2" t="s">
        <v>36</v>
      </c>
      <c r="X33">
        <v>0</v>
      </c>
    </row>
    <row r="34" spans="1:24">
      <c r="A34" t="s">
        <v>49</v>
      </c>
      <c r="B34" t="s">
        <v>25</v>
      </c>
      <c r="C34" t="s">
        <v>28</v>
      </c>
      <c r="D34">
        <v>2</v>
      </c>
      <c r="E34" t="s">
        <v>47</v>
      </c>
      <c r="F34">
        <v>90</v>
      </c>
      <c r="G34" t="s">
        <v>19</v>
      </c>
      <c r="H34">
        <v>15</v>
      </c>
      <c r="I34" t="s">
        <v>30</v>
      </c>
      <c r="J34" t="s">
        <v>21</v>
      </c>
      <c r="K34">
        <v>10</v>
      </c>
      <c r="L34">
        <v>40</v>
      </c>
      <c r="M34">
        <v>168</v>
      </c>
      <c r="N34">
        <f t="shared" si="0"/>
        <v>38.5</v>
      </c>
      <c r="O34">
        <v>154</v>
      </c>
      <c r="P34">
        <v>500</v>
      </c>
      <c r="Q34" s="2">
        <v>6.215395450592041</v>
      </c>
      <c r="R34" s="2">
        <v>1</v>
      </c>
      <c r="S34" s="2"/>
      <c r="T34" s="2">
        <v>1</v>
      </c>
      <c r="U34" s="2"/>
      <c r="V34" s="2" t="s">
        <v>36</v>
      </c>
      <c r="X34">
        <v>0</v>
      </c>
    </row>
    <row r="35" spans="1:24">
      <c r="A35" t="s">
        <v>49</v>
      </c>
      <c r="B35" t="s">
        <v>25</v>
      </c>
      <c r="C35" t="s">
        <v>28</v>
      </c>
      <c r="D35">
        <v>2</v>
      </c>
      <c r="E35" t="s">
        <v>47</v>
      </c>
      <c r="F35">
        <v>90</v>
      </c>
      <c r="G35" t="s">
        <v>19</v>
      </c>
      <c r="H35">
        <v>15</v>
      </c>
      <c r="I35" t="s">
        <v>30</v>
      </c>
      <c r="J35" t="s">
        <v>21</v>
      </c>
      <c r="K35">
        <v>10</v>
      </c>
      <c r="L35">
        <v>40</v>
      </c>
      <c r="M35">
        <v>168</v>
      </c>
      <c r="N35">
        <f t="shared" si="0"/>
        <v>38.5</v>
      </c>
      <c r="O35">
        <v>154</v>
      </c>
      <c r="P35">
        <v>750</v>
      </c>
      <c r="X35">
        <v>0</v>
      </c>
    </row>
    <row r="36" spans="1:24">
      <c r="A36" t="s">
        <v>49</v>
      </c>
      <c r="B36" t="s">
        <v>25</v>
      </c>
      <c r="C36" t="s">
        <v>28</v>
      </c>
      <c r="D36">
        <v>2</v>
      </c>
      <c r="E36" t="s">
        <v>47</v>
      </c>
      <c r="F36">
        <v>90</v>
      </c>
      <c r="G36" t="s">
        <v>19</v>
      </c>
      <c r="H36">
        <v>15</v>
      </c>
      <c r="I36" t="s">
        <v>30</v>
      </c>
      <c r="J36" t="s">
        <v>21</v>
      </c>
      <c r="K36">
        <v>10</v>
      </c>
      <c r="L36">
        <v>40</v>
      </c>
      <c r="M36">
        <v>168</v>
      </c>
      <c r="N36">
        <f t="shared" si="0"/>
        <v>38.5</v>
      </c>
      <c r="O36">
        <v>154</v>
      </c>
      <c r="P36">
        <v>750</v>
      </c>
      <c r="X36">
        <v>0</v>
      </c>
    </row>
    <row r="37" spans="1:24">
      <c r="A37" t="s">
        <v>49</v>
      </c>
      <c r="B37" t="s">
        <v>25</v>
      </c>
      <c r="C37" t="s">
        <v>28</v>
      </c>
      <c r="D37">
        <v>2</v>
      </c>
      <c r="E37" t="s">
        <v>47</v>
      </c>
      <c r="F37">
        <v>90</v>
      </c>
      <c r="G37" t="s">
        <v>19</v>
      </c>
      <c r="H37">
        <v>15</v>
      </c>
      <c r="I37" t="s">
        <v>30</v>
      </c>
      <c r="J37" t="s">
        <v>21</v>
      </c>
      <c r="K37">
        <v>10</v>
      </c>
      <c r="L37">
        <v>40</v>
      </c>
      <c r="M37">
        <v>168</v>
      </c>
      <c r="N37">
        <f t="shared" si="0"/>
        <v>38.5</v>
      </c>
      <c r="O37">
        <v>154</v>
      </c>
      <c r="P37">
        <v>750</v>
      </c>
      <c r="X37">
        <v>0</v>
      </c>
    </row>
    <row r="38" spans="1:24">
      <c r="A38" t="s">
        <v>49</v>
      </c>
      <c r="B38" t="s">
        <v>25</v>
      </c>
      <c r="C38" t="s">
        <v>28</v>
      </c>
      <c r="D38">
        <v>2</v>
      </c>
      <c r="E38" t="s">
        <v>47</v>
      </c>
      <c r="F38">
        <v>90</v>
      </c>
      <c r="G38" t="s">
        <v>19</v>
      </c>
      <c r="H38">
        <v>15</v>
      </c>
      <c r="I38" t="s">
        <v>30</v>
      </c>
      <c r="J38" t="s">
        <v>21</v>
      </c>
      <c r="K38">
        <v>10</v>
      </c>
      <c r="L38">
        <v>40</v>
      </c>
      <c r="M38">
        <v>168</v>
      </c>
      <c r="N38">
        <f>O38/4</f>
        <v>77</v>
      </c>
      <c r="O38">
        <v>308</v>
      </c>
      <c r="P38">
        <v>200</v>
      </c>
      <c r="X38">
        <v>0</v>
      </c>
    </row>
    <row r="39" spans="1:24">
      <c r="A39" t="s">
        <v>49</v>
      </c>
      <c r="B39" t="s">
        <v>25</v>
      </c>
      <c r="C39" t="s">
        <v>28</v>
      </c>
      <c r="D39">
        <v>2</v>
      </c>
      <c r="E39" t="s">
        <v>47</v>
      </c>
      <c r="F39">
        <v>90</v>
      </c>
      <c r="G39" t="s">
        <v>19</v>
      </c>
      <c r="H39">
        <v>15</v>
      </c>
      <c r="I39" t="s">
        <v>30</v>
      </c>
      <c r="J39" t="s">
        <v>21</v>
      </c>
      <c r="K39">
        <v>10</v>
      </c>
      <c r="L39">
        <v>40</v>
      </c>
      <c r="M39">
        <v>168</v>
      </c>
      <c r="N39">
        <f t="shared" si="0"/>
        <v>77</v>
      </c>
      <c r="O39">
        <v>308</v>
      </c>
      <c r="P39">
        <v>200</v>
      </c>
      <c r="X39">
        <v>0</v>
      </c>
    </row>
    <row r="40" spans="1:24">
      <c r="A40" t="s">
        <v>49</v>
      </c>
      <c r="B40" t="s">
        <v>25</v>
      </c>
      <c r="C40" t="s">
        <v>28</v>
      </c>
      <c r="D40">
        <v>2</v>
      </c>
      <c r="E40" t="s">
        <v>47</v>
      </c>
      <c r="F40">
        <v>90</v>
      </c>
      <c r="G40" t="s">
        <v>19</v>
      </c>
      <c r="H40">
        <v>15</v>
      </c>
      <c r="I40" t="s">
        <v>30</v>
      </c>
      <c r="J40" t="s">
        <v>21</v>
      </c>
      <c r="K40">
        <v>10</v>
      </c>
      <c r="L40">
        <v>40</v>
      </c>
      <c r="M40">
        <v>168</v>
      </c>
      <c r="N40">
        <f t="shared" si="0"/>
        <v>77</v>
      </c>
      <c r="O40">
        <v>308</v>
      </c>
      <c r="P40">
        <v>200</v>
      </c>
      <c r="X40">
        <v>0</v>
      </c>
    </row>
    <row r="41" spans="1:24">
      <c r="A41" t="s">
        <v>49</v>
      </c>
      <c r="B41" t="s">
        <v>25</v>
      </c>
      <c r="C41" t="s">
        <v>28</v>
      </c>
      <c r="D41">
        <v>2</v>
      </c>
      <c r="E41" t="s">
        <v>47</v>
      </c>
      <c r="F41">
        <v>90</v>
      </c>
      <c r="G41" t="s">
        <v>19</v>
      </c>
      <c r="H41">
        <v>15</v>
      </c>
      <c r="I41" t="s">
        <v>30</v>
      </c>
      <c r="J41" t="s">
        <v>21</v>
      </c>
      <c r="K41">
        <v>10</v>
      </c>
      <c r="L41">
        <v>40</v>
      </c>
      <c r="M41">
        <v>168</v>
      </c>
      <c r="N41">
        <f t="shared" si="0"/>
        <v>77</v>
      </c>
      <c r="O41">
        <v>308</v>
      </c>
      <c r="P41">
        <v>500</v>
      </c>
      <c r="X41">
        <v>0</v>
      </c>
    </row>
    <row r="42" spans="1:24">
      <c r="A42" t="s">
        <v>49</v>
      </c>
      <c r="B42" t="s">
        <v>25</v>
      </c>
      <c r="C42" t="s">
        <v>28</v>
      </c>
      <c r="D42">
        <v>2</v>
      </c>
      <c r="E42" t="s">
        <v>47</v>
      </c>
      <c r="F42">
        <v>90</v>
      </c>
      <c r="G42" t="s">
        <v>19</v>
      </c>
      <c r="H42">
        <v>15</v>
      </c>
      <c r="I42" t="s">
        <v>30</v>
      </c>
      <c r="J42" t="s">
        <v>21</v>
      </c>
      <c r="K42">
        <v>10</v>
      </c>
      <c r="L42">
        <v>40</v>
      </c>
      <c r="M42">
        <v>168</v>
      </c>
      <c r="N42">
        <f t="shared" si="0"/>
        <v>77</v>
      </c>
      <c r="O42">
        <v>308</v>
      </c>
      <c r="P42">
        <v>500</v>
      </c>
      <c r="X42">
        <v>0</v>
      </c>
    </row>
    <row r="43" spans="1:24">
      <c r="A43" t="s">
        <v>49</v>
      </c>
      <c r="B43" t="s">
        <v>25</v>
      </c>
      <c r="C43" t="s">
        <v>28</v>
      </c>
      <c r="D43">
        <v>2</v>
      </c>
      <c r="E43" t="s">
        <v>47</v>
      </c>
      <c r="F43">
        <v>90</v>
      </c>
      <c r="G43" t="s">
        <v>19</v>
      </c>
      <c r="H43">
        <v>15</v>
      </c>
      <c r="I43" t="s">
        <v>30</v>
      </c>
      <c r="J43" t="s">
        <v>21</v>
      </c>
      <c r="K43">
        <v>10</v>
      </c>
      <c r="L43">
        <v>40</v>
      </c>
      <c r="M43">
        <v>168</v>
      </c>
      <c r="N43">
        <f t="shared" si="0"/>
        <v>77</v>
      </c>
      <c r="O43">
        <v>308</v>
      </c>
      <c r="P43">
        <v>500</v>
      </c>
      <c r="X43">
        <v>0</v>
      </c>
    </row>
    <row r="44" spans="1:24">
      <c r="A44" t="s">
        <v>49</v>
      </c>
      <c r="B44" t="s">
        <v>25</v>
      </c>
      <c r="C44" t="s">
        <v>28</v>
      </c>
      <c r="D44">
        <v>2</v>
      </c>
      <c r="E44" t="s">
        <v>47</v>
      </c>
      <c r="F44">
        <v>90</v>
      </c>
      <c r="G44" t="s">
        <v>19</v>
      </c>
      <c r="H44">
        <v>15</v>
      </c>
      <c r="I44" t="s">
        <v>30</v>
      </c>
      <c r="J44" t="s">
        <v>21</v>
      </c>
      <c r="K44">
        <v>10</v>
      </c>
      <c r="L44">
        <v>40</v>
      </c>
      <c r="M44">
        <v>168</v>
      </c>
      <c r="N44">
        <f t="shared" si="0"/>
        <v>77</v>
      </c>
      <c r="O44">
        <v>308</v>
      </c>
      <c r="P44">
        <v>750</v>
      </c>
      <c r="X44">
        <v>0</v>
      </c>
    </row>
    <row r="45" spans="1:24">
      <c r="A45" t="s">
        <v>49</v>
      </c>
      <c r="B45" t="s">
        <v>25</v>
      </c>
      <c r="C45" t="s">
        <v>28</v>
      </c>
      <c r="D45">
        <v>2</v>
      </c>
      <c r="E45" t="s">
        <v>47</v>
      </c>
      <c r="F45">
        <v>90</v>
      </c>
      <c r="G45" t="s">
        <v>19</v>
      </c>
      <c r="H45">
        <v>15</v>
      </c>
      <c r="I45" t="s">
        <v>30</v>
      </c>
      <c r="J45" t="s">
        <v>21</v>
      </c>
      <c r="K45">
        <v>10</v>
      </c>
      <c r="L45">
        <v>40</v>
      </c>
      <c r="M45">
        <v>168</v>
      </c>
      <c r="N45">
        <f t="shared" si="0"/>
        <v>77</v>
      </c>
      <c r="O45">
        <v>308</v>
      </c>
      <c r="P45">
        <v>750</v>
      </c>
      <c r="X45">
        <v>0</v>
      </c>
    </row>
    <row r="46" spans="1:24">
      <c r="A46" t="s">
        <v>49</v>
      </c>
      <c r="B46" t="s">
        <v>25</v>
      </c>
      <c r="C46" t="s">
        <v>28</v>
      </c>
      <c r="D46">
        <v>2</v>
      </c>
      <c r="E46" t="s">
        <v>47</v>
      </c>
      <c r="F46">
        <v>90</v>
      </c>
      <c r="G46" t="s">
        <v>19</v>
      </c>
      <c r="H46">
        <v>15</v>
      </c>
      <c r="I46" t="s">
        <v>30</v>
      </c>
      <c r="J46" t="s">
        <v>21</v>
      </c>
      <c r="K46">
        <v>10</v>
      </c>
      <c r="L46">
        <v>40</v>
      </c>
      <c r="M46">
        <v>168</v>
      </c>
      <c r="N46">
        <f t="shared" si="0"/>
        <v>77</v>
      </c>
      <c r="O46">
        <v>308</v>
      </c>
      <c r="P46">
        <v>750</v>
      </c>
      <c r="X46">
        <v>0</v>
      </c>
    </row>
    <row r="47" spans="1:24">
      <c r="A47" t="s">
        <v>49</v>
      </c>
      <c r="B47" t="s">
        <v>25</v>
      </c>
      <c r="C47" t="s">
        <v>28</v>
      </c>
      <c r="D47">
        <v>2</v>
      </c>
      <c r="E47" t="s">
        <v>47</v>
      </c>
      <c r="F47">
        <v>90</v>
      </c>
      <c r="G47" t="s">
        <v>19</v>
      </c>
      <c r="H47">
        <v>15</v>
      </c>
      <c r="I47" t="s">
        <v>30</v>
      </c>
      <c r="J47" t="s">
        <v>21</v>
      </c>
      <c r="K47">
        <v>10</v>
      </c>
      <c r="L47">
        <v>40</v>
      </c>
      <c r="M47">
        <v>168</v>
      </c>
      <c r="N47">
        <f>O47/4</f>
        <v>115.5</v>
      </c>
      <c r="O47">
        <v>462</v>
      </c>
      <c r="P47">
        <v>200</v>
      </c>
      <c r="X47">
        <v>0</v>
      </c>
    </row>
    <row r="48" spans="1:24">
      <c r="A48" t="s">
        <v>49</v>
      </c>
      <c r="B48" t="s">
        <v>25</v>
      </c>
      <c r="C48" t="s">
        <v>28</v>
      </c>
      <c r="D48">
        <v>2</v>
      </c>
      <c r="E48" t="s">
        <v>47</v>
      </c>
      <c r="F48">
        <v>90</v>
      </c>
      <c r="G48" t="s">
        <v>19</v>
      </c>
      <c r="H48">
        <v>15</v>
      </c>
      <c r="I48" t="s">
        <v>30</v>
      </c>
      <c r="J48" t="s">
        <v>21</v>
      </c>
      <c r="K48">
        <v>10</v>
      </c>
      <c r="L48">
        <v>40</v>
      </c>
      <c r="M48">
        <v>168</v>
      </c>
      <c r="N48">
        <f t="shared" si="0"/>
        <v>115.5</v>
      </c>
      <c r="O48">
        <v>462</v>
      </c>
      <c r="P48">
        <v>200</v>
      </c>
      <c r="X48">
        <v>0</v>
      </c>
    </row>
    <row r="49" spans="1:24">
      <c r="A49" t="s">
        <v>49</v>
      </c>
      <c r="B49" t="s">
        <v>25</v>
      </c>
      <c r="C49" t="s">
        <v>28</v>
      </c>
      <c r="D49">
        <v>2</v>
      </c>
      <c r="E49" t="s">
        <v>47</v>
      </c>
      <c r="F49">
        <v>90</v>
      </c>
      <c r="G49" t="s">
        <v>19</v>
      </c>
      <c r="H49">
        <v>15</v>
      </c>
      <c r="I49" t="s">
        <v>30</v>
      </c>
      <c r="J49" t="s">
        <v>21</v>
      </c>
      <c r="K49">
        <v>10</v>
      </c>
      <c r="L49">
        <v>40</v>
      </c>
      <c r="M49">
        <v>168</v>
      </c>
      <c r="N49">
        <f t="shared" si="0"/>
        <v>115.5</v>
      </c>
      <c r="O49">
        <v>462</v>
      </c>
      <c r="P49">
        <v>200</v>
      </c>
      <c r="X49">
        <v>0</v>
      </c>
    </row>
    <row r="50" spans="1:24">
      <c r="A50" t="s">
        <v>49</v>
      </c>
      <c r="B50" t="s">
        <v>25</v>
      </c>
      <c r="C50" t="s">
        <v>28</v>
      </c>
      <c r="D50">
        <v>2</v>
      </c>
      <c r="E50" t="s">
        <v>47</v>
      </c>
      <c r="F50">
        <v>90</v>
      </c>
      <c r="G50" t="s">
        <v>19</v>
      </c>
      <c r="H50">
        <v>15</v>
      </c>
      <c r="I50" t="s">
        <v>30</v>
      </c>
      <c r="J50" t="s">
        <v>21</v>
      </c>
      <c r="K50">
        <v>10</v>
      </c>
      <c r="L50">
        <v>40</v>
      </c>
      <c r="M50">
        <v>168</v>
      </c>
      <c r="N50">
        <f t="shared" si="0"/>
        <v>115.5</v>
      </c>
      <c r="O50">
        <v>462</v>
      </c>
      <c r="P50">
        <v>500</v>
      </c>
      <c r="X50">
        <v>0</v>
      </c>
    </row>
    <row r="51" spans="1:24">
      <c r="A51" t="s">
        <v>49</v>
      </c>
      <c r="B51" t="s">
        <v>25</v>
      </c>
      <c r="C51" t="s">
        <v>28</v>
      </c>
      <c r="D51">
        <v>2</v>
      </c>
      <c r="E51" t="s">
        <v>47</v>
      </c>
      <c r="F51">
        <v>90</v>
      </c>
      <c r="G51" t="s">
        <v>19</v>
      </c>
      <c r="H51">
        <v>15</v>
      </c>
      <c r="I51" t="s">
        <v>30</v>
      </c>
      <c r="J51" t="s">
        <v>21</v>
      </c>
      <c r="K51">
        <v>10</v>
      </c>
      <c r="L51">
        <v>40</v>
      </c>
      <c r="M51">
        <v>168</v>
      </c>
      <c r="N51">
        <f t="shared" si="0"/>
        <v>115.5</v>
      </c>
      <c r="O51">
        <v>462</v>
      </c>
      <c r="P51">
        <v>500</v>
      </c>
      <c r="X51">
        <v>0</v>
      </c>
    </row>
    <row r="52" spans="1:24">
      <c r="A52" t="s">
        <v>49</v>
      </c>
      <c r="B52" t="s">
        <v>25</v>
      </c>
      <c r="C52" t="s">
        <v>28</v>
      </c>
      <c r="D52">
        <v>2</v>
      </c>
      <c r="E52" t="s">
        <v>47</v>
      </c>
      <c r="F52">
        <v>90</v>
      </c>
      <c r="G52" t="s">
        <v>19</v>
      </c>
      <c r="H52">
        <v>15</v>
      </c>
      <c r="I52" t="s">
        <v>30</v>
      </c>
      <c r="J52" t="s">
        <v>21</v>
      </c>
      <c r="K52">
        <v>10</v>
      </c>
      <c r="L52">
        <v>40</v>
      </c>
      <c r="M52">
        <v>168</v>
      </c>
      <c r="N52">
        <f t="shared" si="0"/>
        <v>115.5</v>
      </c>
      <c r="O52">
        <v>462</v>
      </c>
      <c r="P52">
        <v>500</v>
      </c>
      <c r="X52">
        <v>0</v>
      </c>
    </row>
    <row r="53" spans="1:24">
      <c r="A53" t="s">
        <v>49</v>
      </c>
      <c r="B53" t="s">
        <v>25</v>
      </c>
      <c r="C53" t="s">
        <v>28</v>
      </c>
      <c r="D53">
        <v>2</v>
      </c>
      <c r="E53" t="s">
        <v>47</v>
      </c>
      <c r="F53">
        <v>90</v>
      </c>
      <c r="G53" t="s">
        <v>19</v>
      </c>
      <c r="H53">
        <v>15</v>
      </c>
      <c r="I53" t="s">
        <v>30</v>
      </c>
      <c r="J53" t="s">
        <v>21</v>
      </c>
      <c r="K53">
        <v>10</v>
      </c>
      <c r="L53">
        <v>40</v>
      </c>
      <c r="M53">
        <v>168</v>
      </c>
      <c r="N53">
        <f t="shared" si="0"/>
        <v>115.5</v>
      </c>
      <c r="O53">
        <v>462</v>
      </c>
      <c r="P53">
        <v>750</v>
      </c>
      <c r="Q53" s="2">
        <v>6.1493473052978516</v>
      </c>
      <c r="R53" s="2">
        <v>1</v>
      </c>
      <c r="S53" s="2"/>
      <c r="T53" s="2">
        <v>1</v>
      </c>
      <c r="U53" s="2"/>
      <c r="V53" s="2" t="s">
        <v>36</v>
      </c>
      <c r="X53">
        <v>0</v>
      </c>
    </row>
    <row r="54" spans="1:24">
      <c r="A54" t="s">
        <v>49</v>
      </c>
      <c r="B54" t="s">
        <v>25</v>
      </c>
      <c r="C54" t="s">
        <v>28</v>
      </c>
      <c r="D54">
        <v>2</v>
      </c>
      <c r="E54" t="s">
        <v>47</v>
      </c>
      <c r="F54">
        <v>90</v>
      </c>
      <c r="G54" t="s">
        <v>19</v>
      </c>
      <c r="H54">
        <v>15</v>
      </c>
      <c r="I54" t="s">
        <v>30</v>
      </c>
      <c r="J54" t="s">
        <v>21</v>
      </c>
      <c r="K54">
        <v>10</v>
      </c>
      <c r="L54">
        <v>40</v>
      </c>
      <c r="M54">
        <v>168</v>
      </c>
      <c r="N54">
        <f t="shared" si="0"/>
        <v>115.5</v>
      </c>
      <c r="O54">
        <v>462</v>
      </c>
      <c r="P54">
        <v>750</v>
      </c>
      <c r="Q54" s="2">
        <v>6.6594061851501465</v>
      </c>
      <c r="R54" s="2">
        <v>1</v>
      </c>
      <c r="S54" s="2"/>
      <c r="T54" s="2"/>
      <c r="U54" s="2"/>
      <c r="V54" s="2" t="s">
        <v>34</v>
      </c>
      <c r="X54">
        <v>0</v>
      </c>
    </row>
    <row r="55" spans="1:24">
      <c r="A55" t="s">
        <v>49</v>
      </c>
      <c r="B55" t="s">
        <v>25</v>
      </c>
      <c r="C55" t="s">
        <v>28</v>
      </c>
      <c r="D55">
        <v>2</v>
      </c>
      <c r="E55" t="s">
        <v>47</v>
      </c>
      <c r="F55">
        <v>90</v>
      </c>
      <c r="G55" t="s">
        <v>19</v>
      </c>
      <c r="H55">
        <v>15</v>
      </c>
      <c r="I55" t="s">
        <v>30</v>
      </c>
      <c r="J55" t="s">
        <v>21</v>
      </c>
      <c r="K55">
        <v>10</v>
      </c>
      <c r="L55">
        <v>40</v>
      </c>
      <c r="M55">
        <v>168</v>
      </c>
      <c r="N55">
        <f t="shared" si="0"/>
        <v>115.5</v>
      </c>
      <c r="O55">
        <v>462</v>
      </c>
      <c r="P55">
        <v>750</v>
      </c>
      <c r="Q55" s="2">
        <v>6.2578816413879395</v>
      </c>
      <c r="R55" s="2">
        <v>1</v>
      </c>
      <c r="S55" s="2"/>
      <c r="T55" s="2">
        <v>1</v>
      </c>
      <c r="U55" s="2"/>
      <c r="V55" s="2" t="s">
        <v>36</v>
      </c>
      <c r="X55">
        <v>0</v>
      </c>
    </row>
    <row r="56" spans="1:24">
      <c r="A56" t="s">
        <v>49</v>
      </c>
      <c r="B56" t="s">
        <v>25</v>
      </c>
      <c r="C56" t="s">
        <v>28</v>
      </c>
      <c r="D56">
        <v>2</v>
      </c>
      <c r="E56" t="s">
        <v>47</v>
      </c>
      <c r="F56">
        <v>90</v>
      </c>
      <c r="G56" t="s">
        <v>19</v>
      </c>
      <c r="H56">
        <v>15</v>
      </c>
      <c r="I56" t="s">
        <v>30</v>
      </c>
      <c r="J56" t="s">
        <v>21</v>
      </c>
      <c r="K56">
        <v>10</v>
      </c>
      <c r="L56">
        <v>40</v>
      </c>
      <c r="M56">
        <v>192</v>
      </c>
      <c r="N56">
        <f>O56/4</f>
        <v>38.5</v>
      </c>
      <c r="O56">
        <v>154</v>
      </c>
      <c r="P56">
        <v>200</v>
      </c>
      <c r="X56">
        <v>0</v>
      </c>
    </row>
    <row r="57" spans="1:24">
      <c r="A57" t="s">
        <v>49</v>
      </c>
      <c r="B57" t="s">
        <v>25</v>
      </c>
      <c r="C57" t="s">
        <v>28</v>
      </c>
      <c r="D57">
        <v>2</v>
      </c>
      <c r="E57" t="s">
        <v>47</v>
      </c>
      <c r="F57">
        <v>90</v>
      </c>
      <c r="G57" t="s">
        <v>19</v>
      </c>
      <c r="H57">
        <v>15</v>
      </c>
      <c r="I57" t="s">
        <v>30</v>
      </c>
      <c r="J57" t="s">
        <v>21</v>
      </c>
      <c r="K57">
        <v>10</v>
      </c>
      <c r="L57">
        <v>40</v>
      </c>
      <c r="M57">
        <v>192</v>
      </c>
      <c r="N57">
        <f t="shared" si="0"/>
        <v>38.5</v>
      </c>
      <c r="O57">
        <v>154</v>
      </c>
      <c r="P57">
        <v>200</v>
      </c>
      <c r="X57">
        <v>0</v>
      </c>
    </row>
    <row r="58" spans="1:24">
      <c r="A58" t="s">
        <v>49</v>
      </c>
      <c r="B58" t="s">
        <v>25</v>
      </c>
      <c r="C58" t="s">
        <v>28</v>
      </c>
      <c r="D58">
        <v>2</v>
      </c>
      <c r="E58" t="s">
        <v>47</v>
      </c>
      <c r="F58">
        <v>90</v>
      </c>
      <c r="G58" t="s">
        <v>19</v>
      </c>
      <c r="H58">
        <v>15</v>
      </c>
      <c r="I58" t="s">
        <v>30</v>
      </c>
      <c r="J58" t="s">
        <v>21</v>
      </c>
      <c r="K58">
        <v>10</v>
      </c>
      <c r="L58">
        <v>40</v>
      </c>
      <c r="M58">
        <v>192</v>
      </c>
      <c r="N58">
        <f t="shared" si="0"/>
        <v>38.5</v>
      </c>
      <c r="O58">
        <v>154</v>
      </c>
      <c r="P58">
        <v>200</v>
      </c>
      <c r="X58">
        <v>0</v>
      </c>
    </row>
    <row r="59" spans="1:24">
      <c r="A59" t="s">
        <v>49</v>
      </c>
      <c r="B59" t="s">
        <v>25</v>
      </c>
      <c r="C59" t="s">
        <v>28</v>
      </c>
      <c r="D59">
        <v>2</v>
      </c>
      <c r="E59" t="s">
        <v>47</v>
      </c>
      <c r="F59">
        <v>90</v>
      </c>
      <c r="G59" t="s">
        <v>19</v>
      </c>
      <c r="H59">
        <v>15</v>
      </c>
      <c r="I59" t="s">
        <v>30</v>
      </c>
      <c r="J59" t="s">
        <v>21</v>
      </c>
      <c r="K59">
        <v>10</v>
      </c>
      <c r="L59">
        <v>40</v>
      </c>
      <c r="M59">
        <v>192</v>
      </c>
      <c r="N59">
        <f t="shared" si="0"/>
        <v>38.5</v>
      </c>
      <c r="O59">
        <v>154</v>
      </c>
      <c r="P59">
        <v>500</v>
      </c>
      <c r="X59">
        <v>0</v>
      </c>
    </row>
    <row r="60" spans="1:24">
      <c r="A60" t="s">
        <v>49</v>
      </c>
      <c r="B60" t="s">
        <v>25</v>
      </c>
      <c r="C60" t="s">
        <v>28</v>
      </c>
      <c r="D60">
        <v>2</v>
      </c>
      <c r="E60" t="s">
        <v>47</v>
      </c>
      <c r="F60">
        <v>90</v>
      </c>
      <c r="G60" t="s">
        <v>19</v>
      </c>
      <c r="H60">
        <v>15</v>
      </c>
      <c r="I60" t="s">
        <v>30</v>
      </c>
      <c r="J60" t="s">
        <v>21</v>
      </c>
      <c r="K60">
        <v>10</v>
      </c>
      <c r="L60">
        <v>40</v>
      </c>
      <c r="M60">
        <v>192</v>
      </c>
      <c r="N60">
        <f t="shared" si="0"/>
        <v>38.5</v>
      </c>
      <c r="O60">
        <v>154</v>
      </c>
      <c r="P60">
        <v>500</v>
      </c>
      <c r="X60">
        <v>0</v>
      </c>
    </row>
    <row r="61" spans="1:24">
      <c r="A61" t="s">
        <v>49</v>
      </c>
      <c r="B61" t="s">
        <v>25</v>
      </c>
      <c r="C61" t="s">
        <v>28</v>
      </c>
      <c r="D61">
        <v>2</v>
      </c>
      <c r="E61" t="s">
        <v>47</v>
      </c>
      <c r="F61">
        <v>90</v>
      </c>
      <c r="G61" t="s">
        <v>19</v>
      </c>
      <c r="H61">
        <v>15</v>
      </c>
      <c r="I61" t="s">
        <v>30</v>
      </c>
      <c r="J61" t="s">
        <v>21</v>
      </c>
      <c r="K61">
        <v>10</v>
      </c>
      <c r="L61">
        <v>40</v>
      </c>
      <c r="M61">
        <v>192</v>
      </c>
      <c r="N61">
        <f t="shared" si="0"/>
        <v>38.5</v>
      </c>
      <c r="O61">
        <v>154</v>
      </c>
      <c r="P61">
        <v>500</v>
      </c>
      <c r="X61">
        <v>0</v>
      </c>
    </row>
    <row r="62" spans="1:24">
      <c r="A62" t="s">
        <v>49</v>
      </c>
      <c r="B62" t="s">
        <v>25</v>
      </c>
      <c r="C62" t="s">
        <v>28</v>
      </c>
      <c r="D62">
        <v>2</v>
      </c>
      <c r="E62" t="s">
        <v>47</v>
      </c>
      <c r="F62">
        <v>90</v>
      </c>
      <c r="G62" t="s">
        <v>19</v>
      </c>
      <c r="H62">
        <v>15</v>
      </c>
      <c r="I62" t="s">
        <v>30</v>
      </c>
      <c r="J62" t="s">
        <v>21</v>
      </c>
      <c r="K62">
        <v>10</v>
      </c>
      <c r="L62">
        <v>40</v>
      </c>
      <c r="M62">
        <v>192</v>
      </c>
      <c r="N62">
        <f t="shared" si="0"/>
        <v>38.5</v>
      </c>
      <c r="O62">
        <v>154</v>
      </c>
      <c r="P62">
        <v>750</v>
      </c>
      <c r="X62">
        <v>0</v>
      </c>
    </row>
    <row r="63" spans="1:24">
      <c r="A63" t="s">
        <v>49</v>
      </c>
      <c r="B63" t="s">
        <v>25</v>
      </c>
      <c r="C63" t="s">
        <v>28</v>
      </c>
      <c r="D63">
        <v>2</v>
      </c>
      <c r="E63" t="s">
        <v>47</v>
      </c>
      <c r="F63">
        <v>90</v>
      </c>
      <c r="G63" t="s">
        <v>19</v>
      </c>
      <c r="H63">
        <v>15</v>
      </c>
      <c r="I63" t="s">
        <v>30</v>
      </c>
      <c r="J63" t="s">
        <v>21</v>
      </c>
      <c r="K63">
        <v>10</v>
      </c>
      <c r="L63">
        <v>40</v>
      </c>
      <c r="M63">
        <v>192</v>
      </c>
      <c r="N63">
        <f t="shared" si="0"/>
        <v>38.5</v>
      </c>
      <c r="O63">
        <v>154</v>
      </c>
      <c r="P63">
        <v>750</v>
      </c>
      <c r="X63">
        <v>0</v>
      </c>
    </row>
    <row r="64" spans="1:24">
      <c r="A64" t="s">
        <v>49</v>
      </c>
      <c r="B64" t="s">
        <v>25</v>
      </c>
      <c r="C64" t="s">
        <v>28</v>
      </c>
      <c r="D64">
        <v>2</v>
      </c>
      <c r="E64" t="s">
        <v>47</v>
      </c>
      <c r="F64">
        <v>90</v>
      </c>
      <c r="G64" t="s">
        <v>19</v>
      </c>
      <c r="H64">
        <v>15</v>
      </c>
      <c r="I64" t="s">
        <v>30</v>
      </c>
      <c r="J64" t="s">
        <v>21</v>
      </c>
      <c r="K64">
        <v>10</v>
      </c>
      <c r="L64">
        <v>40</v>
      </c>
      <c r="M64">
        <v>192</v>
      </c>
      <c r="N64">
        <f t="shared" si="0"/>
        <v>38.5</v>
      </c>
      <c r="O64">
        <v>154</v>
      </c>
      <c r="P64">
        <v>750</v>
      </c>
      <c r="X64">
        <v>0</v>
      </c>
    </row>
    <row r="65" spans="1:24">
      <c r="A65" t="s">
        <v>49</v>
      </c>
      <c r="B65" t="s">
        <v>25</v>
      </c>
      <c r="C65" t="s">
        <v>28</v>
      </c>
      <c r="D65">
        <v>2</v>
      </c>
      <c r="E65" t="s">
        <v>47</v>
      </c>
      <c r="F65">
        <v>90</v>
      </c>
      <c r="G65" t="s">
        <v>19</v>
      </c>
      <c r="H65">
        <v>15</v>
      </c>
      <c r="I65" t="s">
        <v>30</v>
      </c>
      <c r="J65" t="s">
        <v>21</v>
      </c>
      <c r="K65">
        <v>10</v>
      </c>
      <c r="L65">
        <v>40</v>
      </c>
      <c r="M65">
        <v>192</v>
      </c>
      <c r="N65">
        <f>O65/4</f>
        <v>77</v>
      </c>
      <c r="O65">
        <v>308</v>
      </c>
      <c r="P65">
        <v>200</v>
      </c>
      <c r="Q65" s="2">
        <v>5.9308385848999023</v>
      </c>
      <c r="R65" s="2">
        <v>1</v>
      </c>
      <c r="S65" s="2"/>
      <c r="T65" s="2">
        <v>1</v>
      </c>
      <c r="U65" s="2"/>
      <c r="V65" s="2" t="s">
        <v>36</v>
      </c>
      <c r="X65">
        <v>0</v>
      </c>
    </row>
    <row r="66" spans="1:24">
      <c r="A66" t="s">
        <v>49</v>
      </c>
      <c r="B66" t="s">
        <v>25</v>
      </c>
      <c r="C66" t="s">
        <v>28</v>
      </c>
      <c r="D66">
        <v>2</v>
      </c>
      <c r="E66" t="s">
        <v>47</v>
      </c>
      <c r="F66">
        <v>90</v>
      </c>
      <c r="G66" t="s">
        <v>19</v>
      </c>
      <c r="H66">
        <v>15</v>
      </c>
      <c r="I66" t="s">
        <v>30</v>
      </c>
      <c r="J66" t="s">
        <v>21</v>
      </c>
      <c r="K66">
        <v>10</v>
      </c>
      <c r="L66">
        <v>40</v>
      </c>
      <c r="M66">
        <v>192</v>
      </c>
      <c r="N66">
        <f t="shared" si="0"/>
        <v>77</v>
      </c>
      <c r="O66">
        <v>308</v>
      </c>
      <c r="P66">
        <v>200</v>
      </c>
      <c r="Q66" s="2">
        <v>6.4259061813354492</v>
      </c>
      <c r="R66" s="2">
        <v>1</v>
      </c>
      <c r="S66" s="2"/>
      <c r="T66" s="2"/>
      <c r="U66" s="2"/>
      <c r="V66" s="2" t="s">
        <v>34</v>
      </c>
      <c r="X66">
        <v>0</v>
      </c>
    </row>
    <row r="67" spans="1:24">
      <c r="A67" t="s">
        <v>49</v>
      </c>
      <c r="B67" t="s">
        <v>25</v>
      </c>
      <c r="C67" t="s">
        <v>28</v>
      </c>
      <c r="D67">
        <v>2</v>
      </c>
      <c r="E67" t="s">
        <v>47</v>
      </c>
      <c r="F67">
        <v>90</v>
      </c>
      <c r="G67" t="s">
        <v>19</v>
      </c>
      <c r="H67">
        <v>15</v>
      </c>
      <c r="I67" t="s">
        <v>30</v>
      </c>
      <c r="J67" t="s">
        <v>21</v>
      </c>
      <c r="K67">
        <v>10</v>
      </c>
      <c r="L67">
        <v>40</v>
      </c>
      <c r="M67">
        <v>192</v>
      </c>
      <c r="N67">
        <f t="shared" ref="N67:N82" si="1">O67/4</f>
        <v>77</v>
      </c>
      <c r="O67">
        <v>308</v>
      </c>
      <c r="P67">
        <v>200</v>
      </c>
      <c r="Q67" s="2">
        <v>5.9470233917236328</v>
      </c>
      <c r="R67" s="2">
        <v>1</v>
      </c>
      <c r="S67" s="2"/>
      <c r="T67" s="2">
        <v>1</v>
      </c>
      <c r="U67" s="2"/>
      <c r="V67" s="2" t="s">
        <v>36</v>
      </c>
      <c r="X67">
        <v>0</v>
      </c>
    </row>
    <row r="68" spans="1:24">
      <c r="A68" t="s">
        <v>49</v>
      </c>
      <c r="B68" t="s">
        <v>25</v>
      </c>
      <c r="C68" t="s">
        <v>28</v>
      </c>
      <c r="D68">
        <v>2</v>
      </c>
      <c r="E68" t="s">
        <v>47</v>
      </c>
      <c r="F68">
        <v>90</v>
      </c>
      <c r="G68" t="s">
        <v>19</v>
      </c>
      <c r="H68">
        <v>15</v>
      </c>
      <c r="I68" t="s">
        <v>30</v>
      </c>
      <c r="J68" t="s">
        <v>21</v>
      </c>
      <c r="K68">
        <v>10</v>
      </c>
      <c r="L68">
        <v>40</v>
      </c>
      <c r="M68">
        <v>192</v>
      </c>
      <c r="N68">
        <f t="shared" si="1"/>
        <v>77</v>
      </c>
      <c r="O68">
        <v>308</v>
      </c>
      <c r="P68">
        <v>500</v>
      </c>
      <c r="X68">
        <v>0</v>
      </c>
    </row>
    <row r="69" spans="1:24">
      <c r="A69" t="s">
        <v>49</v>
      </c>
      <c r="B69" t="s">
        <v>25</v>
      </c>
      <c r="C69" t="s">
        <v>28</v>
      </c>
      <c r="D69">
        <v>2</v>
      </c>
      <c r="E69" t="s">
        <v>47</v>
      </c>
      <c r="F69">
        <v>90</v>
      </c>
      <c r="G69" t="s">
        <v>19</v>
      </c>
      <c r="H69">
        <v>15</v>
      </c>
      <c r="I69" t="s">
        <v>30</v>
      </c>
      <c r="J69" t="s">
        <v>21</v>
      </c>
      <c r="K69">
        <v>10</v>
      </c>
      <c r="L69">
        <v>40</v>
      </c>
      <c r="M69">
        <v>192</v>
      </c>
      <c r="N69">
        <f t="shared" si="1"/>
        <v>77</v>
      </c>
      <c r="O69">
        <v>308</v>
      </c>
      <c r="P69">
        <v>500</v>
      </c>
      <c r="X69">
        <v>0</v>
      </c>
    </row>
    <row r="70" spans="1:24">
      <c r="A70" t="s">
        <v>49</v>
      </c>
      <c r="B70" t="s">
        <v>25</v>
      </c>
      <c r="C70" t="s">
        <v>28</v>
      </c>
      <c r="D70">
        <v>2</v>
      </c>
      <c r="E70" t="s">
        <v>47</v>
      </c>
      <c r="F70">
        <v>90</v>
      </c>
      <c r="G70" t="s">
        <v>19</v>
      </c>
      <c r="H70">
        <v>15</v>
      </c>
      <c r="I70" t="s">
        <v>30</v>
      </c>
      <c r="J70" t="s">
        <v>21</v>
      </c>
      <c r="K70">
        <v>10</v>
      </c>
      <c r="L70">
        <v>40</v>
      </c>
      <c r="M70">
        <v>192</v>
      </c>
      <c r="N70">
        <f t="shared" si="1"/>
        <v>77</v>
      </c>
      <c r="O70">
        <v>308</v>
      </c>
      <c r="P70">
        <v>500</v>
      </c>
      <c r="X70">
        <v>0</v>
      </c>
    </row>
    <row r="71" spans="1:24">
      <c r="A71" t="s">
        <v>49</v>
      </c>
      <c r="B71" t="s">
        <v>25</v>
      </c>
      <c r="C71" t="s">
        <v>28</v>
      </c>
      <c r="D71">
        <v>2</v>
      </c>
      <c r="E71" t="s">
        <v>47</v>
      </c>
      <c r="F71">
        <v>90</v>
      </c>
      <c r="G71" t="s">
        <v>19</v>
      </c>
      <c r="H71">
        <v>15</v>
      </c>
      <c r="I71" t="s">
        <v>30</v>
      </c>
      <c r="J71" t="s">
        <v>21</v>
      </c>
      <c r="K71">
        <v>10</v>
      </c>
      <c r="L71">
        <v>40</v>
      </c>
      <c r="M71">
        <v>192</v>
      </c>
      <c r="N71">
        <f t="shared" si="1"/>
        <v>77</v>
      </c>
      <c r="O71">
        <v>308</v>
      </c>
      <c r="P71">
        <v>750</v>
      </c>
      <c r="X71">
        <v>0</v>
      </c>
    </row>
    <row r="72" spans="1:24">
      <c r="A72" t="s">
        <v>49</v>
      </c>
      <c r="B72" t="s">
        <v>25</v>
      </c>
      <c r="C72" t="s">
        <v>28</v>
      </c>
      <c r="D72">
        <v>2</v>
      </c>
      <c r="E72" t="s">
        <v>47</v>
      </c>
      <c r="F72">
        <v>90</v>
      </c>
      <c r="G72" t="s">
        <v>19</v>
      </c>
      <c r="H72">
        <v>15</v>
      </c>
      <c r="I72" t="s">
        <v>30</v>
      </c>
      <c r="J72" t="s">
        <v>21</v>
      </c>
      <c r="K72">
        <v>10</v>
      </c>
      <c r="L72">
        <v>40</v>
      </c>
      <c r="M72">
        <v>192</v>
      </c>
      <c r="N72">
        <f t="shared" si="1"/>
        <v>77</v>
      </c>
      <c r="O72">
        <v>308</v>
      </c>
      <c r="P72">
        <v>750</v>
      </c>
      <c r="X72">
        <v>0</v>
      </c>
    </row>
    <row r="73" spans="1:24">
      <c r="A73" t="s">
        <v>49</v>
      </c>
      <c r="B73" t="s">
        <v>25</v>
      </c>
      <c r="C73" t="s">
        <v>28</v>
      </c>
      <c r="D73">
        <v>2</v>
      </c>
      <c r="E73" t="s">
        <v>47</v>
      </c>
      <c r="F73">
        <v>90</v>
      </c>
      <c r="G73" t="s">
        <v>19</v>
      </c>
      <c r="H73">
        <v>15</v>
      </c>
      <c r="I73" t="s">
        <v>30</v>
      </c>
      <c r="J73" t="s">
        <v>21</v>
      </c>
      <c r="K73">
        <v>10</v>
      </c>
      <c r="L73">
        <v>40</v>
      </c>
      <c r="M73">
        <v>192</v>
      </c>
      <c r="N73">
        <f t="shared" si="1"/>
        <v>77</v>
      </c>
      <c r="O73">
        <v>308</v>
      </c>
      <c r="P73">
        <v>750</v>
      </c>
      <c r="X73">
        <v>0</v>
      </c>
    </row>
    <row r="74" spans="1:24">
      <c r="A74" t="s">
        <v>49</v>
      </c>
      <c r="B74" t="s">
        <v>25</v>
      </c>
      <c r="C74" t="s">
        <v>28</v>
      </c>
      <c r="D74">
        <v>2</v>
      </c>
      <c r="E74" t="s">
        <v>47</v>
      </c>
      <c r="F74">
        <v>90</v>
      </c>
      <c r="G74" t="s">
        <v>19</v>
      </c>
      <c r="H74">
        <v>15</v>
      </c>
      <c r="I74" t="s">
        <v>30</v>
      </c>
      <c r="J74" t="s">
        <v>21</v>
      </c>
      <c r="K74">
        <v>10</v>
      </c>
      <c r="L74">
        <v>40</v>
      </c>
      <c r="M74">
        <v>192</v>
      </c>
      <c r="N74">
        <f>O74/4</f>
        <v>115.5</v>
      </c>
      <c r="O74">
        <v>462</v>
      </c>
      <c r="P74">
        <v>200</v>
      </c>
      <c r="X74">
        <v>0</v>
      </c>
    </row>
    <row r="75" spans="1:24">
      <c r="A75" t="s">
        <v>49</v>
      </c>
      <c r="B75" t="s">
        <v>25</v>
      </c>
      <c r="C75" t="s">
        <v>28</v>
      </c>
      <c r="D75">
        <v>2</v>
      </c>
      <c r="E75" t="s">
        <v>47</v>
      </c>
      <c r="F75">
        <v>90</v>
      </c>
      <c r="G75" t="s">
        <v>19</v>
      </c>
      <c r="H75">
        <v>15</v>
      </c>
      <c r="I75" t="s">
        <v>30</v>
      </c>
      <c r="J75" t="s">
        <v>21</v>
      </c>
      <c r="K75">
        <v>10</v>
      </c>
      <c r="L75">
        <v>40</v>
      </c>
      <c r="M75">
        <v>192</v>
      </c>
      <c r="N75">
        <f t="shared" si="1"/>
        <v>115.5</v>
      </c>
      <c r="O75">
        <v>462</v>
      </c>
      <c r="P75">
        <v>200</v>
      </c>
      <c r="X75">
        <v>0</v>
      </c>
    </row>
    <row r="76" spans="1:24">
      <c r="A76" t="s">
        <v>49</v>
      </c>
      <c r="B76" t="s">
        <v>25</v>
      </c>
      <c r="C76" t="s">
        <v>28</v>
      </c>
      <c r="D76">
        <v>2</v>
      </c>
      <c r="E76" t="s">
        <v>47</v>
      </c>
      <c r="F76">
        <v>90</v>
      </c>
      <c r="G76" t="s">
        <v>19</v>
      </c>
      <c r="H76">
        <v>15</v>
      </c>
      <c r="I76" t="s">
        <v>30</v>
      </c>
      <c r="J76" t="s">
        <v>21</v>
      </c>
      <c r="K76">
        <v>10</v>
      </c>
      <c r="L76">
        <v>40</v>
      </c>
      <c r="M76">
        <v>192</v>
      </c>
      <c r="N76">
        <f t="shared" si="1"/>
        <v>115.5</v>
      </c>
      <c r="O76">
        <v>462</v>
      </c>
      <c r="P76">
        <v>200</v>
      </c>
      <c r="X76">
        <v>0</v>
      </c>
    </row>
    <row r="77" spans="1:24">
      <c r="A77" t="s">
        <v>49</v>
      </c>
      <c r="B77" t="s">
        <v>25</v>
      </c>
      <c r="C77" t="s">
        <v>28</v>
      </c>
      <c r="D77">
        <v>2</v>
      </c>
      <c r="E77" t="s">
        <v>47</v>
      </c>
      <c r="F77">
        <v>90</v>
      </c>
      <c r="G77" t="s">
        <v>19</v>
      </c>
      <c r="H77">
        <v>15</v>
      </c>
      <c r="I77" t="s">
        <v>30</v>
      </c>
      <c r="J77" t="s">
        <v>21</v>
      </c>
      <c r="K77">
        <v>10</v>
      </c>
      <c r="L77">
        <v>40</v>
      </c>
      <c r="M77">
        <v>192</v>
      </c>
      <c r="N77">
        <f t="shared" si="1"/>
        <v>115.5</v>
      </c>
      <c r="O77">
        <v>462</v>
      </c>
      <c r="P77">
        <v>500</v>
      </c>
      <c r="X77">
        <v>0</v>
      </c>
    </row>
    <row r="78" spans="1:24">
      <c r="A78" t="s">
        <v>49</v>
      </c>
      <c r="B78" t="s">
        <v>25</v>
      </c>
      <c r="C78" t="s">
        <v>28</v>
      </c>
      <c r="D78">
        <v>2</v>
      </c>
      <c r="E78" t="s">
        <v>47</v>
      </c>
      <c r="F78">
        <v>90</v>
      </c>
      <c r="G78" t="s">
        <v>19</v>
      </c>
      <c r="H78">
        <v>15</v>
      </c>
      <c r="I78" t="s">
        <v>30</v>
      </c>
      <c r="J78" t="s">
        <v>21</v>
      </c>
      <c r="K78">
        <v>10</v>
      </c>
      <c r="L78">
        <v>40</v>
      </c>
      <c r="M78">
        <v>192</v>
      </c>
      <c r="N78">
        <f t="shared" si="1"/>
        <v>115.5</v>
      </c>
      <c r="O78">
        <v>462</v>
      </c>
      <c r="P78">
        <v>500</v>
      </c>
      <c r="X78">
        <v>0</v>
      </c>
    </row>
    <row r="79" spans="1:24">
      <c r="A79" t="s">
        <v>49</v>
      </c>
      <c r="B79" t="s">
        <v>25</v>
      </c>
      <c r="C79" t="s">
        <v>28</v>
      </c>
      <c r="D79">
        <v>2</v>
      </c>
      <c r="E79" t="s">
        <v>47</v>
      </c>
      <c r="F79">
        <v>90</v>
      </c>
      <c r="G79" t="s">
        <v>19</v>
      </c>
      <c r="H79">
        <v>15</v>
      </c>
      <c r="I79" t="s">
        <v>30</v>
      </c>
      <c r="J79" t="s">
        <v>21</v>
      </c>
      <c r="K79">
        <v>10</v>
      </c>
      <c r="L79">
        <v>40</v>
      </c>
      <c r="M79">
        <v>192</v>
      </c>
      <c r="N79">
        <f t="shared" si="1"/>
        <v>115.5</v>
      </c>
      <c r="O79">
        <v>462</v>
      </c>
      <c r="P79">
        <v>500</v>
      </c>
      <c r="X79">
        <v>0</v>
      </c>
    </row>
    <row r="80" spans="1:24">
      <c r="A80" t="s">
        <v>49</v>
      </c>
      <c r="B80" t="s">
        <v>25</v>
      </c>
      <c r="C80" t="s">
        <v>28</v>
      </c>
      <c r="D80">
        <v>2</v>
      </c>
      <c r="E80" t="s">
        <v>47</v>
      </c>
      <c r="F80">
        <v>90</v>
      </c>
      <c r="G80" t="s">
        <v>19</v>
      </c>
      <c r="H80">
        <v>15</v>
      </c>
      <c r="I80" t="s">
        <v>30</v>
      </c>
      <c r="J80" t="s">
        <v>21</v>
      </c>
      <c r="K80">
        <v>10</v>
      </c>
      <c r="L80">
        <v>40</v>
      </c>
      <c r="M80">
        <v>192</v>
      </c>
      <c r="N80">
        <f t="shared" si="1"/>
        <v>115.5</v>
      </c>
      <c r="O80">
        <v>462</v>
      </c>
      <c r="P80">
        <v>750</v>
      </c>
      <c r="X80">
        <v>0</v>
      </c>
    </row>
    <row r="81" spans="1:24">
      <c r="A81" t="s">
        <v>49</v>
      </c>
      <c r="B81" t="s">
        <v>25</v>
      </c>
      <c r="C81" t="s">
        <v>28</v>
      </c>
      <c r="D81">
        <v>2</v>
      </c>
      <c r="E81" t="s">
        <v>47</v>
      </c>
      <c r="F81">
        <v>90</v>
      </c>
      <c r="G81" t="s">
        <v>19</v>
      </c>
      <c r="H81">
        <v>15</v>
      </c>
      <c r="I81" t="s">
        <v>30</v>
      </c>
      <c r="J81" t="s">
        <v>21</v>
      </c>
      <c r="K81">
        <v>10</v>
      </c>
      <c r="L81">
        <v>40</v>
      </c>
      <c r="M81">
        <v>192</v>
      </c>
      <c r="N81">
        <f t="shared" si="1"/>
        <v>115.5</v>
      </c>
      <c r="O81">
        <v>462</v>
      </c>
      <c r="P81">
        <v>750</v>
      </c>
      <c r="X81">
        <v>0</v>
      </c>
    </row>
    <row r="82" spans="1:24">
      <c r="A82" t="s">
        <v>49</v>
      </c>
      <c r="B82" t="s">
        <v>25</v>
      </c>
      <c r="C82" t="s">
        <v>28</v>
      </c>
      <c r="D82">
        <v>2</v>
      </c>
      <c r="E82" t="s">
        <v>47</v>
      </c>
      <c r="F82">
        <v>90</v>
      </c>
      <c r="G82" t="s">
        <v>19</v>
      </c>
      <c r="H82">
        <v>15</v>
      </c>
      <c r="I82" t="s">
        <v>30</v>
      </c>
      <c r="J82" t="s">
        <v>21</v>
      </c>
      <c r="K82">
        <v>10</v>
      </c>
      <c r="L82">
        <v>40</v>
      </c>
      <c r="M82">
        <v>192</v>
      </c>
      <c r="N82">
        <f t="shared" si="1"/>
        <v>115.5</v>
      </c>
      <c r="O82">
        <v>462</v>
      </c>
      <c r="P82">
        <v>750</v>
      </c>
      <c r="X82">
        <v>0</v>
      </c>
    </row>
    <row r="83" spans="1:24">
      <c r="A83" t="s">
        <v>49</v>
      </c>
      <c r="B83" t="s">
        <v>25</v>
      </c>
      <c r="C83" t="s">
        <v>28</v>
      </c>
      <c r="D83">
        <v>2</v>
      </c>
      <c r="E83" t="s">
        <v>47</v>
      </c>
      <c r="F83">
        <v>90</v>
      </c>
      <c r="G83" t="s">
        <v>19</v>
      </c>
      <c r="H83">
        <v>15</v>
      </c>
      <c r="I83" t="s">
        <v>30</v>
      </c>
      <c r="J83" t="s">
        <v>21</v>
      </c>
      <c r="K83">
        <v>10</v>
      </c>
      <c r="L83">
        <v>40</v>
      </c>
      <c r="M83">
        <v>240</v>
      </c>
      <c r="N83">
        <f>O83/4</f>
        <v>38.5</v>
      </c>
      <c r="O83">
        <v>154</v>
      </c>
      <c r="P83">
        <v>200</v>
      </c>
      <c r="Q83" s="2">
        <v>6.2331924438476563</v>
      </c>
      <c r="R83" s="2"/>
      <c r="S83" s="2"/>
      <c r="T83" s="2">
        <v>1</v>
      </c>
      <c r="U83" s="2"/>
      <c r="V83" s="2" t="s">
        <v>37</v>
      </c>
      <c r="X83">
        <v>0</v>
      </c>
    </row>
    <row r="84" spans="1:24">
      <c r="A84" t="s">
        <v>49</v>
      </c>
      <c r="B84" t="s">
        <v>25</v>
      </c>
      <c r="C84" t="s">
        <v>28</v>
      </c>
      <c r="D84">
        <v>2</v>
      </c>
      <c r="E84" t="s">
        <v>47</v>
      </c>
      <c r="F84">
        <v>90</v>
      </c>
      <c r="G84" t="s">
        <v>19</v>
      </c>
      <c r="H84">
        <v>15</v>
      </c>
      <c r="I84" t="s">
        <v>30</v>
      </c>
      <c r="J84" t="s">
        <v>21</v>
      </c>
      <c r="K84">
        <v>10</v>
      </c>
      <c r="L84">
        <v>40</v>
      </c>
      <c r="M84">
        <v>240</v>
      </c>
      <c r="N84">
        <f t="shared" ref="N84:N109" si="2">O84/4</f>
        <v>38.5</v>
      </c>
      <c r="O84">
        <v>154</v>
      </c>
      <c r="P84">
        <v>200</v>
      </c>
      <c r="Q84" s="2">
        <v>5.6755661964416504</v>
      </c>
      <c r="R84" s="2"/>
      <c r="S84" s="2"/>
      <c r="T84" s="2">
        <v>1</v>
      </c>
      <c r="U84" s="2"/>
      <c r="V84" s="2" t="s">
        <v>37</v>
      </c>
      <c r="X84">
        <v>0</v>
      </c>
    </row>
    <row r="85" spans="1:24">
      <c r="A85" t="s">
        <v>49</v>
      </c>
      <c r="B85" t="s">
        <v>25</v>
      </c>
      <c r="C85" t="s">
        <v>28</v>
      </c>
      <c r="D85">
        <v>2</v>
      </c>
      <c r="E85" t="s">
        <v>47</v>
      </c>
      <c r="F85">
        <v>90</v>
      </c>
      <c r="G85" t="s">
        <v>19</v>
      </c>
      <c r="H85">
        <v>15</v>
      </c>
      <c r="I85" t="s">
        <v>30</v>
      </c>
      <c r="J85" t="s">
        <v>21</v>
      </c>
      <c r="K85">
        <v>10</v>
      </c>
      <c r="L85">
        <v>40</v>
      </c>
      <c r="M85">
        <v>240</v>
      </c>
      <c r="N85">
        <f t="shared" si="2"/>
        <v>38.5</v>
      </c>
      <c r="O85">
        <v>154</v>
      </c>
      <c r="P85">
        <v>200</v>
      </c>
      <c r="Q85" s="2">
        <v>5.965672492980957</v>
      </c>
      <c r="R85" s="2"/>
      <c r="S85" s="2"/>
      <c r="T85" s="2">
        <v>1</v>
      </c>
      <c r="U85" s="2"/>
      <c r="V85" s="2" t="s">
        <v>37</v>
      </c>
      <c r="X85">
        <v>0</v>
      </c>
    </row>
    <row r="86" spans="1:24">
      <c r="A86" t="s">
        <v>49</v>
      </c>
      <c r="B86" t="s">
        <v>25</v>
      </c>
      <c r="C86" t="s">
        <v>28</v>
      </c>
      <c r="D86">
        <v>2</v>
      </c>
      <c r="E86" t="s">
        <v>47</v>
      </c>
      <c r="F86">
        <v>90</v>
      </c>
      <c r="G86" t="s">
        <v>19</v>
      </c>
      <c r="H86">
        <v>15</v>
      </c>
      <c r="I86" t="s">
        <v>30</v>
      </c>
      <c r="J86" t="s">
        <v>21</v>
      </c>
      <c r="K86">
        <v>10</v>
      </c>
      <c r="L86">
        <v>40</v>
      </c>
      <c r="M86">
        <v>240</v>
      </c>
      <c r="N86">
        <f t="shared" si="2"/>
        <v>38.5</v>
      </c>
      <c r="O86">
        <v>154</v>
      </c>
      <c r="P86">
        <v>500</v>
      </c>
      <c r="Q86" s="2">
        <v>10.909159660339355</v>
      </c>
      <c r="R86" s="2">
        <v>1</v>
      </c>
      <c r="S86" s="2"/>
      <c r="T86" s="2">
        <v>1</v>
      </c>
      <c r="U86" s="2"/>
      <c r="V86" s="2" t="s">
        <v>36</v>
      </c>
      <c r="X86">
        <v>1</v>
      </c>
    </row>
    <row r="87" spans="1:24">
      <c r="A87" t="s">
        <v>49</v>
      </c>
      <c r="B87" t="s">
        <v>25</v>
      </c>
      <c r="C87" t="s">
        <v>28</v>
      </c>
      <c r="D87">
        <v>2</v>
      </c>
      <c r="E87" t="s">
        <v>47</v>
      </c>
      <c r="F87">
        <v>90</v>
      </c>
      <c r="G87" t="s">
        <v>19</v>
      </c>
      <c r="H87">
        <v>15</v>
      </c>
      <c r="I87" t="s">
        <v>30</v>
      </c>
      <c r="J87" t="s">
        <v>21</v>
      </c>
      <c r="K87">
        <v>10</v>
      </c>
      <c r="L87">
        <v>40</v>
      </c>
      <c r="M87">
        <v>240</v>
      </c>
      <c r="N87">
        <f t="shared" si="2"/>
        <v>38.5</v>
      </c>
      <c r="O87">
        <v>154</v>
      </c>
      <c r="P87">
        <v>500</v>
      </c>
      <c r="Q87" s="2">
        <v>8.1497974395751953</v>
      </c>
      <c r="R87" s="2">
        <v>1</v>
      </c>
      <c r="S87" s="2"/>
      <c r="T87" s="2">
        <v>1</v>
      </c>
      <c r="U87" s="2"/>
      <c r="V87" s="2" t="s">
        <v>36</v>
      </c>
      <c r="X87">
        <v>1</v>
      </c>
    </row>
    <row r="88" spans="1:24">
      <c r="A88" t="s">
        <v>49</v>
      </c>
      <c r="B88" t="s">
        <v>25</v>
      </c>
      <c r="C88" t="s">
        <v>28</v>
      </c>
      <c r="D88">
        <v>2</v>
      </c>
      <c r="E88" t="s">
        <v>47</v>
      </c>
      <c r="F88">
        <v>90</v>
      </c>
      <c r="G88" t="s">
        <v>19</v>
      </c>
      <c r="H88">
        <v>15</v>
      </c>
      <c r="I88" t="s">
        <v>30</v>
      </c>
      <c r="J88" t="s">
        <v>21</v>
      </c>
      <c r="K88">
        <v>10</v>
      </c>
      <c r="L88">
        <v>40</v>
      </c>
      <c r="M88">
        <v>240</v>
      </c>
      <c r="N88">
        <f t="shared" si="2"/>
        <v>38.5</v>
      </c>
      <c r="O88">
        <v>154</v>
      </c>
      <c r="P88">
        <v>500</v>
      </c>
      <c r="Q88" s="2">
        <v>8.5331869125366211</v>
      </c>
      <c r="R88" s="2">
        <v>1</v>
      </c>
      <c r="S88" s="2"/>
      <c r="T88" s="2">
        <v>1</v>
      </c>
      <c r="U88" s="2"/>
      <c r="V88" s="2" t="s">
        <v>36</v>
      </c>
      <c r="X88">
        <v>1</v>
      </c>
    </row>
    <row r="89" spans="1:24">
      <c r="A89" t="s">
        <v>49</v>
      </c>
      <c r="B89" t="s">
        <v>25</v>
      </c>
      <c r="C89" t="s">
        <v>28</v>
      </c>
      <c r="D89">
        <v>2</v>
      </c>
      <c r="E89" t="s">
        <v>47</v>
      </c>
      <c r="F89">
        <v>90</v>
      </c>
      <c r="G89" t="s">
        <v>19</v>
      </c>
      <c r="H89">
        <v>15</v>
      </c>
      <c r="I89" t="s">
        <v>30</v>
      </c>
      <c r="J89" t="s">
        <v>21</v>
      </c>
      <c r="K89">
        <v>10</v>
      </c>
      <c r="L89">
        <v>40</v>
      </c>
      <c r="M89">
        <v>240</v>
      </c>
      <c r="N89">
        <f t="shared" si="2"/>
        <v>38.5</v>
      </c>
      <c r="O89">
        <v>154</v>
      </c>
      <c r="P89">
        <v>750</v>
      </c>
      <c r="Q89" s="2">
        <v>9.187291145324707</v>
      </c>
      <c r="R89" s="2">
        <v>1</v>
      </c>
      <c r="S89" s="2"/>
      <c r="T89" s="2">
        <v>1</v>
      </c>
      <c r="U89" s="2"/>
      <c r="V89" s="2" t="s">
        <v>36</v>
      </c>
      <c r="X89">
        <v>0</v>
      </c>
    </row>
    <row r="90" spans="1:24">
      <c r="A90" t="s">
        <v>49</v>
      </c>
      <c r="B90" t="s">
        <v>25</v>
      </c>
      <c r="C90" t="s">
        <v>28</v>
      </c>
      <c r="D90">
        <v>2</v>
      </c>
      <c r="E90" t="s">
        <v>47</v>
      </c>
      <c r="F90">
        <v>90</v>
      </c>
      <c r="G90" t="s">
        <v>19</v>
      </c>
      <c r="H90">
        <v>15</v>
      </c>
      <c r="I90" t="s">
        <v>30</v>
      </c>
      <c r="J90" t="s">
        <v>21</v>
      </c>
      <c r="K90">
        <v>10</v>
      </c>
      <c r="L90">
        <v>40</v>
      </c>
      <c r="M90">
        <v>240</v>
      </c>
      <c r="N90">
        <f t="shared" si="2"/>
        <v>38.5</v>
      </c>
      <c r="O90">
        <v>154</v>
      </c>
      <c r="P90">
        <v>750</v>
      </c>
      <c r="Q90" s="2">
        <v>10.774734497070313</v>
      </c>
      <c r="R90" s="2">
        <v>1</v>
      </c>
      <c r="S90" s="2"/>
      <c r="T90" s="2">
        <v>1</v>
      </c>
      <c r="U90" s="2"/>
      <c r="V90" s="2" t="s">
        <v>36</v>
      </c>
      <c r="X90">
        <v>0</v>
      </c>
    </row>
    <row r="91" spans="1:24">
      <c r="A91" t="s">
        <v>49</v>
      </c>
      <c r="B91" t="s">
        <v>25</v>
      </c>
      <c r="C91" t="s">
        <v>28</v>
      </c>
      <c r="D91">
        <v>2</v>
      </c>
      <c r="E91" t="s">
        <v>47</v>
      </c>
      <c r="F91">
        <v>90</v>
      </c>
      <c r="G91" t="s">
        <v>19</v>
      </c>
      <c r="H91">
        <v>15</v>
      </c>
      <c r="I91" t="s">
        <v>30</v>
      </c>
      <c r="J91" t="s">
        <v>21</v>
      </c>
      <c r="K91">
        <v>10</v>
      </c>
      <c r="L91">
        <v>40</v>
      </c>
      <c r="M91">
        <v>240</v>
      </c>
      <c r="N91">
        <f t="shared" si="2"/>
        <v>38.5</v>
      </c>
      <c r="O91">
        <v>154</v>
      </c>
      <c r="P91">
        <v>750</v>
      </c>
      <c r="Q91" s="2">
        <v>9.4189615249633789</v>
      </c>
      <c r="R91" s="2">
        <v>1</v>
      </c>
      <c r="S91" s="2"/>
      <c r="T91" s="2">
        <v>1</v>
      </c>
      <c r="U91" s="2"/>
      <c r="V91" s="2" t="s">
        <v>36</v>
      </c>
      <c r="X91">
        <v>0</v>
      </c>
    </row>
    <row r="92" spans="1:24">
      <c r="A92" t="s">
        <v>49</v>
      </c>
      <c r="B92" t="s">
        <v>25</v>
      </c>
      <c r="C92" t="s">
        <v>28</v>
      </c>
      <c r="D92">
        <v>2</v>
      </c>
      <c r="E92" t="s">
        <v>47</v>
      </c>
      <c r="F92">
        <v>90</v>
      </c>
      <c r="G92" t="s">
        <v>19</v>
      </c>
      <c r="H92">
        <v>15</v>
      </c>
      <c r="I92" t="s">
        <v>30</v>
      </c>
      <c r="J92" t="s">
        <v>21</v>
      </c>
      <c r="K92">
        <v>10</v>
      </c>
      <c r="L92">
        <v>40</v>
      </c>
      <c r="M92">
        <v>240</v>
      </c>
      <c r="N92">
        <f>O92/4</f>
        <v>77</v>
      </c>
      <c r="O92">
        <v>308</v>
      </c>
      <c r="P92">
        <v>200</v>
      </c>
      <c r="X92">
        <v>0</v>
      </c>
    </row>
    <row r="93" spans="1:24">
      <c r="A93" t="s">
        <v>49</v>
      </c>
      <c r="B93" t="s">
        <v>25</v>
      </c>
      <c r="C93" t="s">
        <v>28</v>
      </c>
      <c r="D93">
        <v>2</v>
      </c>
      <c r="E93" t="s">
        <v>47</v>
      </c>
      <c r="F93">
        <v>90</v>
      </c>
      <c r="G93" t="s">
        <v>19</v>
      </c>
      <c r="H93">
        <v>15</v>
      </c>
      <c r="I93" t="s">
        <v>30</v>
      </c>
      <c r="J93" t="s">
        <v>21</v>
      </c>
      <c r="K93">
        <v>10</v>
      </c>
      <c r="L93">
        <v>40</v>
      </c>
      <c r="M93">
        <v>240</v>
      </c>
      <c r="N93">
        <f t="shared" si="2"/>
        <v>77</v>
      </c>
      <c r="O93">
        <v>308</v>
      </c>
      <c r="P93">
        <v>200</v>
      </c>
      <c r="X93">
        <v>0</v>
      </c>
    </row>
    <row r="94" spans="1:24">
      <c r="A94" t="s">
        <v>49</v>
      </c>
      <c r="B94" t="s">
        <v>25</v>
      </c>
      <c r="C94" t="s">
        <v>28</v>
      </c>
      <c r="D94">
        <v>2</v>
      </c>
      <c r="E94" t="s">
        <v>47</v>
      </c>
      <c r="F94">
        <v>90</v>
      </c>
      <c r="G94" t="s">
        <v>19</v>
      </c>
      <c r="H94">
        <v>15</v>
      </c>
      <c r="I94" t="s">
        <v>30</v>
      </c>
      <c r="J94" t="s">
        <v>21</v>
      </c>
      <c r="K94">
        <v>10</v>
      </c>
      <c r="L94">
        <v>40</v>
      </c>
      <c r="M94">
        <v>240</v>
      </c>
      <c r="N94">
        <f t="shared" si="2"/>
        <v>77</v>
      </c>
      <c r="O94">
        <v>308</v>
      </c>
      <c r="P94">
        <v>200</v>
      </c>
      <c r="X94">
        <v>0</v>
      </c>
    </row>
    <row r="95" spans="1:24">
      <c r="A95" t="s">
        <v>49</v>
      </c>
      <c r="B95" t="s">
        <v>25</v>
      </c>
      <c r="C95" t="s">
        <v>28</v>
      </c>
      <c r="D95">
        <v>2</v>
      </c>
      <c r="E95" t="s">
        <v>47</v>
      </c>
      <c r="F95">
        <v>90</v>
      </c>
      <c r="G95" t="s">
        <v>19</v>
      </c>
      <c r="H95">
        <v>15</v>
      </c>
      <c r="I95" t="s">
        <v>30</v>
      </c>
      <c r="J95" t="s">
        <v>21</v>
      </c>
      <c r="K95">
        <v>10</v>
      </c>
      <c r="L95">
        <v>40</v>
      </c>
      <c r="M95">
        <v>240</v>
      </c>
      <c r="N95">
        <f t="shared" si="2"/>
        <v>77</v>
      </c>
      <c r="O95">
        <v>308</v>
      </c>
      <c r="P95">
        <v>500</v>
      </c>
      <c r="X95">
        <v>0</v>
      </c>
    </row>
    <row r="96" spans="1:24">
      <c r="A96" t="s">
        <v>49</v>
      </c>
      <c r="B96" t="s">
        <v>25</v>
      </c>
      <c r="C96" t="s">
        <v>28</v>
      </c>
      <c r="D96">
        <v>2</v>
      </c>
      <c r="E96" t="s">
        <v>47</v>
      </c>
      <c r="F96">
        <v>90</v>
      </c>
      <c r="G96" t="s">
        <v>19</v>
      </c>
      <c r="H96">
        <v>15</v>
      </c>
      <c r="I96" t="s">
        <v>30</v>
      </c>
      <c r="J96" t="s">
        <v>21</v>
      </c>
      <c r="K96">
        <v>10</v>
      </c>
      <c r="L96">
        <v>40</v>
      </c>
      <c r="M96">
        <v>240</v>
      </c>
      <c r="N96">
        <f t="shared" si="2"/>
        <v>77</v>
      </c>
      <c r="O96">
        <v>308</v>
      </c>
      <c r="P96">
        <v>500</v>
      </c>
      <c r="X96">
        <v>0</v>
      </c>
    </row>
    <row r="97" spans="1:24">
      <c r="A97" t="s">
        <v>49</v>
      </c>
      <c r="B97" t="s">
        <v>25</v>
      </c>
      <c r="C97" t="s">
        <v>28</v>
      </c>
      <c r="D97">
        <v>2</v>
      </c>
      <c r="E97" t="s">
        <v>47</v>
      </c>
      <c r="F97">
        <v>90</v>
      </c>
      <c r="G97" t="s">
        <v>19</v>
      </c>
      <c r="H97">
        <v>15</v>
      </c>
      <c r="I97" t="s">
        <v>30</v>
      </c>
      <c r="J97" t="s">
        <v>21</v>
      </c>
      <c r="K97">
        <v>10</v>
      </c>
      <c r="L97">
        <v>40</v>
      </c>
      <c r="M97">
        <v>240</v>
      </c>
      <c r="N97">
        <f t="shared" si="2"/>
        <v>77</v>
      </c>
      <c r="O97">
        <v>308</v>
      </c>
      <c r="P97">
        <v>500</v>
      </c>
      <c r="X97">
        <v>0</v>
      </c>
    </row>
    <row r="98" spans="1:24">
      <c r="A98" t="s">
        <v>49</v>
      </c>
      <c r="B98" t="s">
        <v>25</v>
      </c>
      <c r="C98" t="s">
        <v>28</v>
      </c>
      <c r="D98">
        <v>2</v>
      </c>
      <c r="E98" t="s">
        <v>47</v>
      </c>
      <c r="F98">
        <v>90</v>
      </c>
      <c r="G98" t="s">
        <v>19</v>
      </c>
      <c r="H98">
        <v>15</v>
      </c>
      <c r="I98" t="s">
        <v>30</v>
      </c>
      <c r="J98" t="s">
        <v>21</v>
      </c>
      <c r="K98">
        <v>10</v>
      </c>
      <c r="L98">
        <v>40</v>
      </c>
      <c r="M98">
        <v>240</v>
      </c>
      <c r="N98">
        <f t="shared" si="2"/>
        <v>77</v>
      </c>
      <c r="O98">
        <v>308</v>
      </c>
      <c r="P98">
        <v>750</v>
      </c>
      <c r="Q98" s="2">
        <v>9.2551689147949219</v>
      </c>
      <c r="R98" s="2">
        <v>1</v>
      </c>
      <c r="S98" s="2"/>
      <c r="T98" s="2">
        <v>1</v>
      </c>
      <c r="U98" s="2"/>
      <c r="V98" s="2" t="s">
        <v>36</v>
      </c>
      <c r="X98">
        <v>0</v>
      </c>
    </row>
    <row r="99" spans="1:24">
      <c r="A99" t="s">
        <v>49</v>
      </c>
      <c r="B99" t="s">
        <v>25</v>
      </c>
      <c r="C99" t="s">
        <v>28</v>
      </c>
      <c r="D99">
        <v>2</v>
      </c>
      <c r="E99" t="s">
        <v>47</v>
      </c>
      <c r="F99">
        <v>90</v>
      </c>
      <c r="G99" t="s">
        <v>19</v>
      </c>
      <c r="H99">
        <v>15</v>
      </c>
      <c r="I99" t="s">
        <v>30</v>
      </c>
      <c r="J99" t="s">
        <v>21</v>
      </c>
      <c r="K99">
        <v>10</v>
      </c>
      <c r="L99">
        <v>40</v>
      </c>
      <c r="M99">
        <v>240</v>
      </c>
      <c r="N99">
        <f t="shared" si="2"/>
        <v>77</v>
      </c>
      <c r="O99">
        <v>308</v>
      </c>
      <c r="P99">
        <v>750</v>
      </c>
      <c r="Q99" s="2">
        <v>10.708364486694336</v>
      </c>
      <c r="R99" s="2"/>
      <c r="S99" s="2"/>
      <c r="T99" s="2">
        <v>1</v>
      </c>
      <c r="U99" s="2"/>
      <c r="V99" s="2" t="s">
        <v>37</v>
      </c>
      <c r="X99">
        <v>0</v>
      </c>
    </row>
    <row r="100" spans="1:24">
      <c r="A100" t="s">
        <v>49</v>
      </c>
      <c r="B100" t="s">
        <v>25</v>
      </c>
      <c r="C100" t="s">
        <v>28</v>
      </c>
      <c r="D100">
        <v>2</v>
      </c>
      <c r="E100" t="s">
        <v>47</v>
      </c>
      <c r="F100">
        <v>90</v>
      </c>
      <c r="G100" t="s">
        <v>19</v>
      </c>
      <c r="H100">
        <v>15</v>
      </c>
      <c r="I100" t="s">
        <v>30</v>
      </c>
      <c r="J100" t="s">
        <v>21</v>
      </c>
      <c r="K100">
        <v>10</v>
      </c>
      <c r="L100">
        <v>40</v>
      </c>
      <c r="M100">
        <v>240</v>
      </c>
      <c r="N100">
        <f t="shared" si="2"/>
        <v>77</v>
      </c>
      <c r="O100">
        <v>308</v>
      </c>
      <c r="P100">
        <v>750</v>
      </c>
      <c r="Q100" s="2">
        <v>9.5382604598999023</v>
      </c>
      <c r="R100" s="2">
        <v>1</v>
      </c>
      <c r="S100" s="2"/>
      <c r="T100" s="2">
        <v>1</v>
      </c>
      <c r="U100" s="2"/>
      <c r="V100" s="2" t="s">
        <v>36</v>
      </c>
      <c r="X100">
        <v>0</v>
      </c>
    </row>
    <row r="101" spans="1:24">
      <c r="A101" t="s">
        <v>49</v>
      </c>
      <c r="B101" t="s">
        <v>25</v>
      </c>
      <c r="C101" t="s">
        <v>28</v>
      </c>
      <c r="D101">
        <v>2</v>
      </c>
      <c r="E101" t="s">
        <v>47</v>
      </c>
      <c r="F101">
        <v>90</v>
      </c>
      <c r="G101" t="s">
        <v>19</v>
      </c>
      <c r="H101">
        <v>15</v>
      </c>
      <c r="I101" t="s">
        <v>30</v>
      </c>
      <c r="J101" t="s">
        <v>21</v>
      </c>
      <c r="K101">
        <v>10</v>
      </c>
      <c r="L101">
        <v>40</v>
      </c>
      <c r="M101">
        <v>240</v>
      </c>
      <c r="N101">
        <f>O101/4</f>
        <v>115.5</v>
      </c>
      <c r="O101">
        <v>462</v>
      </c>
      <c r="P101">
        <v>200</v>
      </c>
      <c r="Q101" s="2">
        <v>8.5170230865478516</v>
      </c>
      <c r="R101" s="2">
        <v>1</v>
      </c>
      <c r="S101" s="2"/>
      <c r="T101" s="2">
        <v>1</v>
      </c>
      <c r="U101" s="2"/>
      <c r="V101" s="2" t="s">
        <v>36</v>
      </c>
      <c r="X101">
        <v>1</v>
      </c>
    </row>
    <row r="102" spans="1:24">
      <c r="A102" t="s">
        <v>49</v>
      </c>
      <c r="B102" t="s">
        <v>25</v>
      </c>
      <c r="C102" t="s">
        <v>28</v>
      </c>
      <c r="D102">
        <v>2</v>
      </c>
      <c r="E102" t="s">
        <v>47</v>
      </c>
      <c r="F102">
        <v>90</v>
      </c>
      <c r="G102" t="s">
        <v>19</v>
      </c>
      <c r="H102">
        <v>15</v>
      </c>
      <c r="I102" t="s">
        <v>30</v>
      </c>
      <c r="J102" t="s">
        <v>21</v>
      </c>
      <c r="K102">
        <v>10</v>
      </c>
      <c r="L102">
        <v>40</v>
      </c>
      <c r="M102">
        <v>240</v>
      </c>
      <c r="N102">
        <f t="shared" si="2"/>
        <v>115.5</v>
      </c>
      <c r="O102">
        <v>462</v>
      </c>
      <c r="P102">
        <v>200</v>
      </c>
      <c r="Q102" s="2">
        <v>8.2292976379394531</v>
      </c>
      <c r="R102" s="2">
        <v>1</v>
      </c>
      <c r="S102" s="2"/>
      <c r="T102" s="2">
        <v>1</v>
      </c>
      <c r="U102" s="2"/>
      <c r="V102" s="2" t="s">
        <v>36</v>
      </c>
      <c r="X102">
        <v>1</v>
      </c>
    </row>
    <row r="103" spans="1:24">
      <c r="A103" t="s">
        <v>49</v>
      </c>
      <c r="B103" t="s">
        <v>25</v>
      </c>
      <c r="C103" t="s">
        <v>28</v>
      </c>
      <c r="D103">
        <v>2</v>
      </c>
      <c r="E103" t="s">
        <v>47</v>
      </c>
      <c r="F103">
        <v>90</v>
      </c>
      <c r="G103" t="s">
        <v>19</v>
      </c>
      <c r="H103">
        <v>15</v>
      </c>
      <c r="I103" t="s">
        <v>30</v>
      </c>
      <c r="J103" t="s">
        <v>21</v>
      </c>
      <c r="K103">
        <v>10</v>
      </c>
      <c r="L103">
        <v>40</v>
      </c>
      <c r="M103">
        <v>240</v>
      </c>
      <c r="N103">
        <f t="shared" si="2"/>
        <v>115.5</v>
      </c>
      <c r="O103">
        <v>462</v>
      </c>
      <c r="P103">
        <v>200</v>
      </c>
      <c r="Q103" s="2">
        <v>7.3666672706604004</v>
      </c>
      <c r="R103" s="2">
        <v>1</v>
      </c>
      <c r="S103" s="2"/>
      <c r="T103" s="2">
        <v>1</v>
      </c>
      <c r="U103" s="2"/>
      <c r="V103" s="2" t="s">
        <v>36</v>
      </c>
      <c r="X103">
        <v>1</v>
      </c>
    </row>
    <row r="104" spans="1:24">
      <c r="A104" t="s">
        <v>49</v>
      </c>
      <c r="B104" t="s">
        <v>25</v>
      </c>
      <c r="C104" t="s">
        <v>28</v>
      </c>
      <c r="D104">
        <v>2</v>
      </c>
      <c r="E104" t="s">
        <v>47</v>
      </c>
      <c r="F104">
        <v>90</v>
      </c>
      <c r="G104" t="s">
        <v>19</v>
      </c>
      <c r="H104">
        <v>15</v>
      </c>
      <c r="I104" t="s">
        <v>30</v>
      </c>
      <c r="J104" t="s">
        <v>21</v>
      </c>
      <c r="K104">
        <v>10</v>
      </c>
      <c r="L104">
        <v>40</v>
      </c>
      <c r="M104">
        <v>240</v>
      </c>
      <c r="N104">
        <f t="shared" si="2"/>
        <v>115.5</v>
      </c>
      <c r="O104">
        <v>462</v>
      </c>
      <c r="P104">
        <v>500</v>
      </c>
      <c r="Q104" s="2">
        <v>10.509830474853516</v>
      </c>
      <c r="R104" s="2">
        <v>1</v>
      </c>
      <c r="S104" s="2"/>
      <c r="T104" s="2">
        <v>1</v>
      </c>
      <c r="U104" s="2"/>
      <c r="V104" s="2" t="s">
        <v>36</v>
      </c>
      <c r="X104">
        <v>0</v>
      </c>
    </row>
    <row r="105" spans="1:24">
      <c r="A105" t="s">
        <v>49</v>
      </c>
      <c r="B105" t="s">
        <v>25</v>
      </c>
      <c r="C105" t="s">
        <v>28</v>
      </c>
      <c r="D105">
        <v>2</v>
      </c>
      <c r="E105" t="s">
        <v>47</v>
      </c>
      <c r="F105">
        <v>90</v>
      </c>
      <c r="G105" t="s">
        <v>19</v>
      </c>
      <c r="H105">
        <v>15</v>
      </c>
      <c r="I105" t="s">
        <v>30</v>
      </c>
      <c r="J105" t="s">
        <v>21</v>
      </c>
      <c r="K105">
        <v>10</v>
      </c>
      <c r="L105">
        <v>40</v>
      </c>
      <c r="M105">
        <v>240</v>
      </c>
      <c r="N105">
        <f t="shared" si="2"/>
        <v>115.5</v>
      </c>
      <c r="O105">
        <v>462</v>
      </c>
      <c r="P105">
        <v>500</v>
      </c>
      <c r="Q105" s="2">
        <v>8.4718351364135742</v>
      </c>
      <c r="R105" s="2"/>
      <c r="S105" s="2"/>
      <c r="T105" s="2">
        <v>1</v>
      </c>
      <c r="U105" s="2"/>
      <c r="V105" s="2" t="s">
        <v>37</v>
      </c>
      <c r="X105">
        <v>0</v>
      </c>
    </row>
    <row r="106" spans="1:24">
      <c r="A106" t="s">
        <v>49</v>
      </c>
      <c r="B106" t="s">
        <v>25</v>
      </c>
      <c r="C106" t="s">
        <v>28</v>
      </c>
      <c r="D106">
        <v>2</v>
      </c>
      <c r="E106" t="s">
        <v>47</v>
      </c>
      <c r="F106">
        <v>90</v>
      </c>
      <c r="G106" t="s">
        <v>19</v>
      </c>
      <c r="H106">
        <v>15</v>
      </c>
      <c r="I106" t="s">
        <v>30</v>
      </c>
      <c r="J106" t="s">
        <v>21</v>
      </c>
      <c r="K106">
        <v>10</v>
      </c>
      <c r="L106">
        <v>40</v>
      </c>
      <c r="M106">
        <v>240</v>
      </c>
      <c r="N106">
        <f t="shared" si="2"/>
        <v>115.5</v>
      </c>
      <c r="O106">
        <v>462</v>
      </c>
      <c r="P106">
        <v>500</v>
      </c>
      <c r="Q106" s="2">
        <v>8.2247686386108398</v>
      </c>
      <c r="R106" s="2">
        <v>1</v>
      </c>
      <c r="S106" s="2"/>
      <c r="T106" s="2">
        <v>1</v>
      </c>
      <c r="U106" s="2"/>
      <c r="V106" s="2" t="s">
        <v>36</v>
      </c>
      <c r="X106">
        <v>0</v>
      </c>
    </row>
    <row r="107" spans="1:24">
      <c r="A107" t="s">
        <v>49</v>
      </c>
      <c r="B107" t="s">
        <v>25</v>
      </c>
      <c r="C107" t="s">
        <v>28</v>
      </c>
      <c r="D107">
        <v>2</v>
      </c>
      <c r="E107" t="s">
        <v>47</v>
      </c>
      <c r="F107">
        <v>90</v>
      </c>
      <c r="G107" t="s">
        <v>19</v>
      </c>
      <c r="H107">
        <v>15</v>
      </c>
      <c r="I107" t="s">
        <v>30</v>
      </c>
      <c r="J107" t="s">
        <v>21</v>
      </c>
      <c r="K107">
        <v>10</v>
      </c>
      <c r="L107">
        <v>40</v>
      </c>
      <c r="M107">
        <v>240</v>
      </c>
      <c r="N107">
        <f t="shared" si="2"/>
        <v>115.5</v>
      </c>
      <c r="O107">
        <v>462</v>
      </c>
      <c r="P107">
        <v>750</v>
      </c>
      <c r="Q107" s="2">
        <v>9.4279460906982422</v>
      </c>
      <c r="R107" s="2">
        <v>1</v>
      </c>
      <c r="S107" s="2"/>
      <c r="T107" s="2">
        <v>1</v>
      </c>
      <c r="U107" s="2"/>
      <c r="V107" s="2" t="s">
        <v>36</v>
      </c>
      <c r="X107">
        <v>0</v>
      </c>
    </row>
    <row r="108" spans="1:24">
      <c r="A108" t="s">
        <v>49</v>
      </c>
      <c r="B108" t="s">
        <v>25</v>
      </c>
      <c r="C108" t="s">
        <v>28</v>
      </c>
      <c r="D108">
        <v>2</v>
      </c>
      <c r="E108" t="s">
        <v>47</v>
      </c>
      <c r="F108">
        <v>90</v>
      </c>
      <c r="G108" t="s">
        <v>19</v>
      </c>
      <c r="H108">
        <v>15</v>
      </c>
      <c r="I108" t="s">
        <v>30</v>
      </c>
      <c r="J108" t="s">
        <v>21</v>
      </c>
      <c r="K108">
        <v>10</v>
      </c>
      <c r="L108">
        <v>40</v>
      </c>
      <c r="M108">
        <v>240</v>
      </c>
      <c r="N108">
        <f t="shared" si="2"/>
        <v>115.5</v>
      </c>
      <c r="O108">
        <v>462</v>
      </c>
      <c r="P108">
        <v>750</v>
      </c>
      <c r="Q108" s="2">
        <v>11.510082244873047</v>
      </c>
      <c r="R108" s="2">
        <v>1</v>
      </c>
      <c r="S108" s="2"/>
      <c r="T108" s="2">
        <v>1</v>
      </c>
      <c r="U108" s="2"/>
      <c r="V108" s="2" t="s">
        <v>36</v>
      </c>
      <c r="X108">
        <v>0</v>
      </c>
    </row>
    <row r="109" spans="1:24">
      <c r="A109" t="s">
        <v>49</v>
      </c>
      <c r="B109" t="s">
        <v>25</v>
      </c>
      <c r="C109" t="s">
        <v>28</v>
      </c>
      <c r="D109">
        <v>2</v>
      </c>
      <c r="E109" t="s">
        <v>47</v>
      </c>
      <c r="F109">
        <v>90</v>
      </c>
      <c r="G109" t="s">
        <v>19</v>
      </c>
      <c r="H109">
        <v>15</v>
      </c>
      <c r="I109" t="s">
        <v>30</v>
      </c>
      <c r="J109" t="s">
        <v>21</v>
      </c>
      <c r="K109">
        <v>10</v>
      </c>
      <c r="L109">
        <v>40</v>
      </c>
      <c r="M109">
        <v>240</v>
      </c>
      <c r="N109">
        <f t="shared" si="2"/>
        <v>115.5</v>
      </c>
      <c r="O109">
        <v>462</v>
      </c>
      <c r="P109">
        <v>750</v>
      </c>
      <c r="Q109" s="2">
        <v>11.035000801086426</v>
      </c>
      <c r="R109" s="2">
        <v>1</v>
      </c>
      <c r="S109" s="2"/>
      <c r="T109" s="2">
        <v>1</v>
      </c>
      <c r="U109" s="2"/>
      <c r="V109" s="2" t="s">
        <v>36</v>
      </c>
      <c r="X109">
        <v>0</v>
      </c>
    </row>
    <row r="110" spans="1:24">
      <c r="A110" t="s">
        <v>49</v>
      </c>
      <c r="B110" t="s">
        <v>38</v>
      </c>
      <c r="C110" t="s">
        <v>28</v>
      </c>
      <c r="D110">
        <v>2</v>
      </c>
      <c r="E110" t="s">
        <v>47</v>
      </c>
      <c r="F110">
        <v>100</v>
      </c>
      <c r="G110" t="s">
        <v>19</v>
      </c>
      <c r="H110">
        <v>18</v>
      </c>
      <c r="I110" t="s">
        <v>42</v>
      </c>
      <c r="J110" t="s">
        <v>21</v>
      </c>
      <c r="K110">
        <v>10</v>
      </c>
      <c r="L110">
        <v>40</v>
      </c>
      <c r="M110">
        <v>120</v>
      </c>
      <c r="N110">
        <f>O110/4</f>
        <v>38.5</v>
      </c>
      <c r="O110">
        <v>154</v>
      </c>
      <c r="P110">
        <v>200</v>
      </c>
      <c r="Q110" s="2">
        <v>0.17491888999938965</v>
      </c>
      <c r="R110" s="2">
        <v>1</v>
      </c>
      <c r="S110" s="2"/>
      <c r="T110" s="2"/>
      <c r="U110" s="2"/>
      <c r="V110" s="2" t="s">
        <v>34</v>
      </c>
      <c r="X110">
        <f ca="1">X110:X1868</f>
        <v>0</v>
      </c>
    </row>
    <row r="111" spans="1:24">
      <c r="A111" t="s">
        <v>49</v>
      </c>
      <c r="B111" t="s">
        <v>38</v>
      </c>
      <c r="C111" t="s">
        <v>28</v>
      </c>
      <c r="D111">
        <v>2</v>
      </c>
      <c r="E111" t="s">
        <v>47</v>
      </c>
      <c r="F111">
        <v>100</v>
      </c>
      <c r="G111" t="s">
        <v>19</v>
      </c>
      <c r="H111">
        <v>18</v>
      </c>
      <c r="I111" t="s">
        <v>42</v>
      </c>
      <c r="J111" t="s">
        <v>21</v>
      </c>
      <c r="K111">
        <v>10</v>
      </c>
      <c r="L111">
        <v>40</v>
      </c>
      <c r="M111">
        <v>120</v>
      </c>
      <c r="N111">
        <f t="shared" ref="N111:N174" si="3">O111/4</f>
        <v>38.5</v>
      </c>
      <c r="O111">
        <v>154</v>
      </c>
      <c r="P111">
        <v>200</v>
      </c>
      <c r="X111">
        <f ca="1">X111:X1869</f>
        <v>0</v>
      </c>
    </row>
    <row r="112" spans="1:24">
      <c r="A112" t="s">
        <v>49</v>
      </c>
      <c r="B112" t="s">
        <v>38</v>
      </c>
      <c r="C112" t="s">
        <v>28</v>
      </c>
      <c r="D112">
        <v>2</v>
      </c>
      <c r="E112" t="s">
        <v>47</v>
      </c>
      <c r="F112">
        <v>100</v>
      </c>
      <c r="G112" t="s">
        <v>19</v>
      </c>
      <c r="H112">
        <v>18</v>
      </c>
      <c r="I112" t="s">
        <v>42</v>
      </c>
      <c r="J112" t="s">
        <v>21</v>
      </c>
      <c r="K112">
        <v>10</v>
      </c>
      <c r="L112">
        <v>40</v>
      </c>
      <c r="M112">
        <v>120</v>
      </c>
      <c r="N112">
        <f t="shared" si="3"/>
        <v>38.5</v>
      </c>
      <c r="O112">
        <v>154</v>
      </c>
      <c r="P112">
        <v>200</v>
      </c>
      <c r="X112">
        <v>0</v>
      </c>
    </row>
    <row r="113" spans="1:24">
      <c r="A113" t="s">
        <v>49</v>
      </c>
      <c r="B113" t="s">
        <v>38</v>
      </c>
      <c r="C113" t="s">
        <v>28</v>
      </c>
      <c r="D113">
        <v>2</v>
      </c>
      <c r="E113" t="s">
        <v>47</v>
      </c>
      <c r="F113">
        <v>100</v>
      </c>
      <c r="G113" t="s">
        <v>19</v>
      </c>
      <c r="H113">
        <v>18</v>
      </c>
      <c r="I113" t="s">
        <v>42</v>
      </c>
      <c r="J113" t="s">
        <v>21</v>
      </c>
      <c r="K113">
        <v>10</v>
      </c>
      <c r="L113">
        <v>40</v>
      </c>
      <c r="M113">
        <v>120</v>
      </c>
      <c r="N113">
        <f t="shared" si="3"/>
        <v>38.5</v>
      </c>
      <c r="O113">
        <v>154</v>
      </c>
      <c r="P113">
        <v>500</v>
      </c>
      <c r="Q113" s="2">
        <v>0.94888585805892944</v>
      </c>
      <c r="R113" s="2">
        <v>1</v>
      </c>
      <c r="S113" s="2"/>
      <c r="T113" s="2"/>
      <c r="U113" s="2"/>
      <c r="V113" s="2" t="s">
        <v>34</v>
      </c>
      <c r="X113">
        <v>0</v>
      </c>
    </row>
    <row r="114" spans="1:24">
      <c r="A114" t="s">
        <v>49</v>
      </c>
      <c r="B114" t="s">
        <v>38</v>
      </c>
      <c r="C114" t="s">
        <v>28</v>
      </c>
      <c r="D114">
        <v>2</v>
      </c>
      <c r="E114" t="s">
        <v>47</v>
      </c>
      <c r="F114">
        <v>100</v>
      </c>
      <c r="G114" t="s">
        <v>19</v>
      </c>
      <c r="H114">
        <v>18</v>
      </c>
      <c r="I114" t="s">
        <v>42</v>
      </c>
      <c r="J114" t="s">
        <v>21</v>
      </c>
      <c r="K114">
        <v>10</v>
      </c>
      <c r="L114">
        <v>40</v>
      </c>
      <c r="M114">
        <v>120</v>
      </c>
      <c r="N114">
        <f t="shared" si="3"/>
        <v>38.5</v>
      </c>
      <c r="O114">
        <v>154</v>
      </c>
      <c r="P114">
        <v>500</v>
      </c>
      <c r="Q114" s="2">
        <v>1.6918890476226807</v>
      </c>
      <c r="R114" s="2">
        <v>1</v>
      </c>
      <c r="S114" s="2"/>
      <c r="T114" s="2"/>
      <c r="U114" s="2"/>
      <c r="V114" s="2" t="s">
        <v>34</v>
      </c>
      <c r="X114">
        <v>0</v>
      </c>
    </row>
    <row r="115" spans="1:24">
      <c r="A115" t="s">
        <v>49</v>
      </c>
      <c r="B115" t="s">
        <v>38</v>
      </c>
      <c r="C115" t="s">
        <v>28</v>
      </c>
      <c r="D115">
        <v>2</v>
      </c>
      <c r="E115" t="s">
        <v>47</v>
      </c>
      <c r="F115">
        <v>100</v>
      </c>
      <c r="G115" t="s">
        <v>19</v>
      </c>
      <c r="H115">
        <v>18</v>
      </c>
      <c r="I115" t="s">
        <v>42</v>
      </c>
      <c r="J115" t="s">
        <v>21</v>
      </c>
      <c r="K115">
        <v>10</v>
      </c>
      <c r="L115">
        <v>40</v>
      </c>
      <c r="M115">
        <v>120</v>
      </c>
      <c r="N115">
        <f t="shared" si="3"/>
        <v>38.5</v>
      </c>
      <c r="O115">
        <v>154</v>
      </c>
      <c r="P115">
        <v>500</v>
      </c>
      <c r="Q115" s="2">
        <v>1.0040640830993652</v>
      </c>
      <c r="R115" s="2">
        <v>1</v>
      </c>
      <c r="S115" s="2"/>
      <c r="T115" s="2"/>
      <c r="U115" s="2"/>
      <c r="V115" s="2" t="s">
        <v>34</v>
      </c>
      <c r="X115">
        <v>0</v>
      </c>
    </row>
    <row r="116" spans="1:24">
      <c r="A116" t="s">
        <v>49</v>
      </c>
      <c r="B116" t="s">
        <v>38</v>
      </c>
      <c r="C116" t="s">
        <v>28</v>
      </c>
      <c r="D116">
        <v>2</v>
      </c>
      <c r="E116" t="s">
        <v>47</v>
      </c>
      <c r="F116">
        <v>100</v>
      </c>
      <c r="G116" t="s">
        <v>19</v>
      </c>
      <c r="H116">
        <v>18</v>
      </c>
      <c r="I116" t="s">
        <v>42</v>
      </c>
      <c r="J116" t="s">
        <v>21</v>
      </c>
      <c r="K116">
        <v>10</v>
      </c>
      <c r="L116">
        <v>40</v>
      </c>
      <c r="M116">
        <v>120</v>
      </c>
      <c r="N116">
        <f t="shared" si="3"/>
        <v>38.5</v>
      </c>
      <c r="O116">
        <v>154</v>
      </c>
      <c r="P116">
        <v>750</v>
      </c>
      <c r="Q116" s="2">
        <v>0.85183238983154297</v>
      </c>
      <c r="R116" s="2">
        <v>1</v>
      </c>
      <c r="S116" s="2"/>
      <c r="T116" s="2"/>
      <c r="U116" s="2"/>
      <c r="V116" s="2" t="s">
        <v>34</v>
      </c>
      <c r="X116">
        <v>0</v>
      </c>
    </row>
    <row r="117" spans="1:24">
      <c r="A117" t="s">
        <v>49</v>
      </c>
      <c r="B117" t="s">
        <v>38</v>
      </c>
      <c r="C117" t="s">
        <v>28</v>
      </c>
      <c r="D117">
        <v>2</v>
      </c>
      <c r="E117" t="s">
        <v>47</v>
      </c>
      <c r="F117">
        <v>100</v>
      </c>
      <c r="G117" t="s">
        <v>19</v>
      </c>
      <c r="H117">
        <v>18</v>
      </c>
      <c r="I117" t="s">
        <v>42</v>
      </c>
      <c r="J117" t="s">
        <v>21</v>
      </c>
      <c r="K117">
        <v>10</v>
      </c>
      <c r="L117">
        <v>40</v>
      </c>
      <c r="M117">
        <v>120</v>
      </c>
      <c r="N117">
        <f t="shared" si="3"/>
        <v>38.5</v>
      </c>
      <c r="O117">
        <v>154</v>
      </c>
      <c r="P117">
        <v>750</v>
      </c>
      <c r="Q117" s="2">
        <v>1.2285367250442505</v>
      </c>
      <c r="R117" s="2">
        <v>1</v>
      </c>
      <c r="S117" s="2"/>
      <c r="T117" s="2"/>
      <c r="U117" s="2"/>
      <c r="V117" s="2" t="s">
        <v>34</v>
      </c>
      <c r="X117">
        <v>1</v>
      </c>
    </row>
    <row r="118" spans="1:24">
      <c r="A118" t="s">
        <v>49</v>
      </c>
      <c r="B118" t="s">
        <v>38</v>
      </c>
      <c r="C118" t="s">
        <v>28</v>
      </c>
      <c r="D118">
        <v>2</v>
      </c>
      <c r="E118" t="s">
        <v>47</v>
      </c>
      <c r="F118">
        <v>100</v>
      </c>
      <c r="G118" t="s">
        <v>19</v>
      </c>
      <c r="H118">
        <v>18</v>
      </c>
      <c r="I118" t="s">
        <v>42</v>
      </c>
      <c r="J118" t="s">
        <v>21</v>
      </c>
      <c r="K118">
        <v>10</v>
      </c>
      <c r="L118">
        <v>40</v>
      </c>
      <c r="M118">
        <v>120</v>
      </c>
      <c r="N118">
        <f t="shared" si="3"/>
        <v>38.5</v>
      </c>
      <c r="O118">
        <v>154</v>
      </c>
      <c r="P118">
        <v>750</v>
      </c>
      <c r="Q118" s="2">
        <v>0.96796286106109619</v>
      </c>
      <c r="R118" s="2">
        <v>1</v>
      </c>
      <c r="S118" s="2"/>
      <c r="T118" s="2"/>
      <c r="U118" s="2"/>
      <c r="V118" s="2" t="s">
        <v>34</v>
      </c>
      <c r="X118">
        <v>1</v>
      </c>
    </row>
    <row r="119" spans="1:24">
      <c r="A119" t="s">
        <v>49</v>
      </c>
      <c r="B119" t="s">
        <v>38</v>
      </c>
      <c r="C119" t="s">
        <v>28</v>
      </c>
      <c r="D119">
        <v>2</v>
      </c>
      <c r="E119" t="s">
        <v>47</v>
      </c>
      <c r="F119">
        <v>100</v>
      </c>
      <c r="G119" t="s">
        <v>19</v>
      </c>
      <c r="H119">
        <v>18</v>
      </c>
      <c r="I119" t="s">
        <v>42</v>
      </c>
      <c r="J119" t="s">
        <v>21</v>
      </c>
      <c r="K119">
        <v>10</v>
      </c>
      <c r="L119">
        <v>40</v>
      </c>
      <c r="M119">
        <v>120</v>
      </c>
      <c r="N119">
        <f>O119/4</f>
        <v>77</v>
      </c>
      <c r="O119">
        <v>308</v>
      </c>
      <c r="P119">
        <v>200</v>
      </c>
      <c r="X119">
        <v>1</v>
      </c>
    </row>
    <row r="120" spans="1:24">
      <c r="A120" t="s">
        <v>49</v>
      </c>
      <c r="B120" t="s">
        <v>38</v>
      </c>
      <c r="C120" t="s">
        <v>28</v>
      </c>
      <c r="D120">
        <v>2</v>
      </c>
      <c r="E120" t="s">
        <v>47</v>
      </c>
      <c r="F120">
        <v>100</v>
      </c>
      <c r="G120" t="s">
        <v>19</v>
      </c>
      <c r="H120">
        <v>18</v>
      </c>
      <c r="I120" t="s">
        <v>42</v>
      </c>
      <c r="J120" t="s">
        <v>21</v>
      </c>
      <c r="K120">
        <v>10</v>
      </c>
      <c r="L120">
        <v>40</v>
      </c>
      <c r="M120">
        <v>120</v>
      </c>
      <c r="N120">
        <f t="shared" si="3"/>
        <v>77</v>
      </c>
      <c r="O120">
        <v>308</v>
      </c>
      <c r="P120">
        <v>200</v>
      </c>
      <c r="X120">
        <v>0</v>
      </c>
    </row>
    <row r="121" spans="1:24">
      <c r="A121" t="s">
        <v>49</v>
      </c>
      <c r="B121" t="s">
        <v>38</v>
      </c>
      <c r="C121" t="s">
        <v>28</v>
      </c>
      <c r="D121">
        <v>2</v>
      </c>
      <c r="E121" t="s">
        <v>47</v>
      </c>
      <c r="F121">
        <v>100</v>
      </c>
      <c r="G121" t="s">
        <v>19</v>
      </c>
      <c r="H121">
        <v>18</v>
      </c>
      <c r="I121" t="s">
        <v>42</v>
      </c>
      <c r="J121" t="s">
        <v>21</v>
      </c>
      <c r="K121">
        <v>10</v>
      </c>
      <c r="L121">
        <v>40</v>
      </c>
      <c r="M121">
        <v>120</v>
      </c>
      <c r="N121">
        <f t="shared" si="3"/>
        <v>77</v>
      </c>
      <c r="O121">
        <v>308</v>
      </c>
      <c r="P121">
        <v>200</v>
      </c>
      <c r="X121">
        <v>0</v>
      </c>
    </row>
    <row r="122" spans="1:24">
      <c r="A122" t="s">
        <v>49</v>
      </c>
      <c r="B122" t="s">
        <v>38</v>
      </c>
      <c r="C122" t="s">
        <v>28</v>
      </c>
      <c r="D122">
        <v>2</v>
      </c>
      <c r="E122" t="s">
        <v>47</v>
      </c>
      <c r="F122">
        <v>100</v>
      </c>
      <c r="G122" t="s">
        <v>19</v>
      </c>
      <c r="H122">
        <v>18</v>
      </c>
      <c r="I122" t="s">
        <v>42</v>
      </c>
      <c r="J122" t="s">
        <v>21</v>
      </c>
      <c r="K122">
        <v>10</v>
      </c>
      <c r="L122">
        <v>40</v>
      </c>
      <c r="M122">
        <v>120</v>
      </c>
      <c r="N122">
        <f t="shared" si="3"/>
        <v>77</v>
      </c>
      <c r="O122">
        <v>308</v>
      </c>
      <c r="P122">
        <v>500</v>
      </c>
      <c r="X122">
        <v>0</v>
      </c>
    </row>
    <row r="123" spans="1:24">
      <c r="A123" t="s">
        <v>49</v>
      </c>
      <c r="B123" t="s">
        <v>38</v>
      </c>
      <c r="C123" t="s">
        <v>28</v>
      </c>
      <c r="D123">
        <v>2</v>
      </c>
      <c r="E123" t="s">
        <v>47</v>
      </c>
      <c r="F123">
        <v>100</v>
      </c>
      <c r="G123" t="s">
        <v>19</v>
      </c>
      <c r="H123">
        <v>18</v>
      </c>
      <c r="I123" t="s">
        <v>42</v>
      </c>
      <c r="J123" t="s">
        <v>21</v>
      </c>
      <c r="K123">
        <v>10</v>
      </c>
      <c r="L123">
        <v>40</v>
      </c>
      <c r="M123">
        <v>120</v>
      </c>
      <c r="N123">
        <f t="shared" si="3"/>
        <v>77</v>
      </c>
      <c r="O123">
        <v>308</v>
      </c>
      <c r="P123">
        <v>500</v>
      </c>
      <c r="X123">
        <v>0</v>
      </c>
    </row>
    <row r="124" spans="1:24">
      <c r="A124" t="s">
        <v>49</v>
      </c>
      <c r="B124" t="s">
        <v>38</v>
      </c>
      <c r="C124" t="s">
        <v>28</v>
      </c>
      <c r="D124">
        <v>2</v>
      </c>
      <c r="E124" t="s">
        <v>47</v>
      </c>
      <c r="F124">
        <v>100</v>
      </c>
      <c r="G124" t="s">
        <v>19</v>
      </c>
      <c r="H124">
        <v>18</v>
      </c>
      <c r="I124" t="s">
        <v>42</v>
      </c>
      <c r="J124" t="s">
        <v>21</v>
      </c>
      <c r="K124">
        <v>10</v>
      </c>
      <c r="L124">
        <v>40</v>
      </c>
      <c r="M124">
        <v>120</v>
      </c>
      <c r="N124">
        <f t="shared" si="3"/>
        <v>77</v>
      </c>
      <c r="O124">
        <v>308</v>
      </c>
      <c r="P124">
        <v>500</v>
      </c>
      <c r="X124">
        <v>0</v>
      </c>
    </row>
    <row r="125" spans="1:24">
      <c r="A125" t="s">
        <v>49</v>
      </c>
      <c r="B125" t="s">
        <v>38</v>
      </c>
      <c r="C125" t="s">
        <v>28</v>
      </c>
      <c r="D125">
        <v>2</v>
      </c>
      <c r="E125" t="s">
        <v>47</v>
      </c>
      <c r="F125">
        <v>100</v>
      </c>
      <c r="G125" t="s">
        <v>19</v>
      </c>
      <c r="H125">
        <v>18</v>
      </c>
      <c r="I125" t="s">
        <v>42</v>
      </c>
      <c r="J125" t="s">
        <v>21</v>
      </c>
      <c r="K125">
        <v>10</v>
      </c>
      <c r="L125">
        <v>40</v>
      </c>
      <c r="M125">
        <v>120</v>
      </c>
      <c r="N125">
        <f t="shared" si="3"/>
        <v>77</v>
      </c>
      <c r="O125">
        <v>308</v>
      </c>
      <c r="P125">
        <v>750</v>
      </c>
      <c r="Q125" s="2">
        <v>2.1479597091674805</v>
      </c>
      <c r="R125" s="2">
        <v>1</v>
      </c>
      <c r="S125" s="2"/>
      <c r="T125" s="2"/>
      <c r="U125" s="2"/>
      <c r="V125" s="2" t="s">
        <v>34</v>
      </c>
      <c r="X125">
        <v>0</v>
      </c>
    </row>
    <row r="126" spans="1:24">
      <c r="A126" t="s">
        <v>49</v>
      </c>
      <c r="B126" t="s">
        <v>38</v>
      </c>
      <c r="C126" t="s">
        <v>28</v>
      </c>
      <c r="D126">
        <v>2</v>
      </c>
      <c r="E126" t="s">
        <v>47</v>
      </c>
      <c r="F126">
        <v>100</v>
      </c>
      <c r="G126" t="s">
        <v>19</v>
      </c>
      <c r="H126">
        <v>18</v>
      </c>
      <c r="I126" t="s">
        <v>42</v>
      </c>
      <c r="J126" t="s">
        <v>21</v>
      </c>
      <c r="K126">
        <v>10</v>
      </c>
      <c r="L126">
        <v>40</v>
      </c>
      <c r="M126">
        <v>120</v>
      </c>
      <c r="N126">
        <f t="shared" si="3"/>
        <v>77</v>
      </c>
      <c r="O126">
        <v>308</v>
      </c>
      <c r="P126">
        <v>750</v>
      </c>
      <c r="Q126" s="2">
        <v>1.4100899696350098</v>
      </c>
      <c r="R126" s="2">
        <v>1</v>
      </c>
      <c r="S126" s="2"/>
      <c r="T126" s="2"/>
      <c r="U126" s="2"/>
      <c r="V126" s="2" t="s">
        <v>34</v>
      </c>
      <c r="X126">
        <v>0</v>
      </c>
    </row>
    <row r="127" spans="1:24">
      <c r="A127" t="s">
        <v>49</v>
      </c>
      <c r="B127" t="s">
        <v>38</v>
      </c>
      <c r="C127" t="s">
        <v>28</v>
      </c>
      <c r="D127">
        <v>2</v>
      </c>
      <c r="E127" t="s">
        <v>47</v>
      </c>
      <c r="F127">
        <v>100</v>
      </c>
      <c r="G127" t="s">
        <v>19</v>
      </c>
      <c r="H127">
        <v>18</v>
      </c>
      <c r="I127" t="s">
        <v>42</v>
      </c>
      <c r="J127" t="s">
        <v>21</v>
      </c>
      <c r="K127">
        <v>10</v>
      </c>
      <c r="L127">
        <v>40</v>
      </c>
      <c r="M127">
        <v>120</v>
      </c>
      <c r="N127">
        <f t="shared" si="3"/>
        <v>77</v>
      </c>
      <c r="O127">
        <v>308</v>
      </c>
      <c r="P127">
        <v>750</v>
      </c>
      <c r="Q127" s="2">
        <v>1.5570864677429199</v>
      </c>
      <c r="R127" s="2">
        <v>1</v>
      </c>
      <c r="S127" s="2"/>
      <c r="T127" s="2"/>
      <c r="U127" s="2"/>
      <c r="V127" s="2" t="s">
        <v>34</v>
      </c>
      <c r="X127">
        <v>0</v>
      </c>
    </row>
    <row r="128" spans="1:24">
      <c r="A128" t="s">
        <v>49</v>
      </c>
      <c r="B128" t="s">
        <v>38</v>
      </c>
      <c r="C128" t="s">
        <v>28</v>
      </c>
      <c r="D128">
        <v>2</v>
      </c>
      <c r="E128" t="s">
        <v>47</v>
      </c>
      <c r="F128">
        <v>100</v>
      </c>
      <c r="G128" t="s">
        <v>19</v>
      </c>
      <c r="H128">
        <v>18</v>
      </c>
      <c r="I128" t="s">
        <v>42</v>
      </c>
      <c r="J128" t="s">
        <v>21</v>
      </c>
      <c r="K128">
        <v>10</v>
      </c>
      <c r="L128">
        <v>40</v>
      </c>
      <c r="M128">
        <v>120</v>
      </c>
      <c r="N128">
        <f>O128/4</f>
        <v>115.5</v>
      </c>
      <c r="O128">
        <v>462</v>
      </c>
      <c r="P128">
        <v>200</v>
      </c>
      <c r="Q128" s="2">
        <v>0.24952135980129242</v>
      </c>
      <c r="R128" s="2">
        <v>1</v>
      </c>
      <c r="S128" s="2"/>
      <c r="T128" s="2"/>
      <c r="U128" s="2"/>
      <c r="V128" s="2" t="s">
        <v>34</v>
      </c>
      <c r="X128">
        <v>1</v>
      </c>
    </row>
    <row r="129" spans="1:24">
      <c r="A129" t="s">
        <v>49</v>
      </c>
      <c r="B129" t="s">
        <v>38</v>
      </c>
      <c r="C129" t="s">
        <v>28</v>
      </c>
      <c r="D129">
        <v>2</v>
      </c>
      <c r="E129" t="s">
        <v>47</v>
      </c>
      <c r="F129">
        <v>100</v>
      </c>
      <c r="G129" t="s">
        <v>19</v>
      </c>
      <c r="H129">
        <v>18</v>
      </c>
      <c r="I129" t="s">
        <v>42</v>
      </c>
      <c r="J129" t="s">
        <v>21</v>
      </c>
      <c r="K129">
        <v>10</v>
      </c>
      <c r="L129">
        <v>40</v>
      </c>
      <c r="M129">
        <v>120</v>
      </c>
      <c r="N129">
        <f t="shared" si="3"/>
        <v>115.5</v>
      </c>
      <c r="O129">
        <v>462</v>
      </c>
      <c r="P129">
        <v>200</v>
      </c>
      <c r="Q129" s="2">
        <v>0.18375565111637115</v>
      </c>
      <c r="R129" s="2">
        <v>1</v>
      </c>
      <c r="S129" s="2"/>
      <c r="T129" s="2"/>
      <c r="U129" s="2"/>
      <c r="V129" s="2" t="s">
        <v>34</v>
      </c>
      <c r="X129">
        <v>1</v>
      </c>
    </row>
    <row r="130" spans="1:24">
      <c r="A130" t="s">
        <v>49</v>
      </c>
      <c r="B130" t="s">
        <v>38</v>
      </c>
      <c r="C130" t="s">
        <v>28</v>
      </c>
      <c r="D130">
        <v>2</v>
      </c>
      <c r="E130" t="s">
        <v>47</v>
      </c>
      <c r="F130">
        <v>100</v>
      </c>
      <c r="G130" t="s">
        <v>19</v>
      </c>
      <c r="H130">
        <v>18</v>
      </c>
      <c r="I130" t="s">
        <v>42</v>
      </c>
      <c r="J130" t="s">
        <v>21</v>
      </c>
      <c r="K130">
        <v>10</v>
      </c>
      <c r="L130">
        <v>40</v>
      </c>
      <c r="M130">
        <v>120</v>
      </c>
      <c r="N130">
        <f t="shared" si="3"/>
        <v>115.5</v>
      </c>
      <c r="O130">
        <v>462</v>
      </c>
      <c r="P130">
        <v>200</v>
      </c>
      <c r="Q130" s="2">
        <v>0.14583155512809753</v>
      </c>
      <c r="R130" s="2">
        <v>1</v>
      </c>
      <c r="S130" s="2"/>
      <c r="T130" s="2"/>
      <c r="U130" s="2"/>
      <c r="V130" s="2" t="s">
        <v>34</v>
      </c>
      <c r="X130">
        <v>1</v>
      </c>
    </row>
    <row r="131" spans="1:24">
      <c r="A131" t="s">
        <v>49</v>
      </c>
      <c r="B131" t="s">
        <v>38</v>
      </c>
      <c r="C131" t="s">
        <v>28</v>
      </c>
      <c r="D131">
        <v>2</v>
      </c>
      <c r="E131" t="s">
        <v>47</v>
      </c>
      <c r="F131">
        <v>100</v>
      </c>
      <c r="G131" t="s">
        <v>19</v>
      </c>
      <c r="H131">
        <v>18</v>
      </c>
      <c r="I131" t="s">
        <v>42</v>
      </c>
      <c r="J131" t="s">
        <v>21</v>
      </c>
      <c r="K131">
        <v>10</v>
      </c>
      <c r="L131">
        <v>40</v>
      </c>
      <c r="M131">
        <v>120</v>
      </c>
      <c r="N131">
        <f t="shared" si="3"/>
        <v>115.5</v>
      </c>
      <c r="O131">
        <v>462</v>
      </c>
      <c r="P131">
        <v>500</v>
      </c>
      <c r="X131">
        <v>1</v>
      </c>
    </row>
    <row r="132" spans="1:24">
      <c r="A132" t="s">
        <v>49</v>
      </c>
      <c r="B132" t="s">
        <v>38</v>
      </c>
      <c r="C132" t="s">
        <v>28</v>
      </c>
      <c r="D132">
        <v>2</v>
      </c>
      <c r="E132" t="s">
        <v>47</v>
      </c>
      <c r="F132">
        <v>100</v>
      </c>
      <c r="G132" t="s">
        <v>19</v>
      </c>
      <c r="H132">
        <v>18</v>
      </c>
      <c r="I132" t="s">
        <v>42</v>
      </c>
      <c r="J132" t="s">
        <v>21</v>
      </c>
      <c r="K132">
        <v>10</v>
      </c>
      <c r="L132">
        <v>40</v>
      </c>
      <c r="M132">
        <v>120</v>
      </c>
      <c r="N132">
        <f t="shared" si="3"/>
        <v>115.5</v>
      </c>
      <c r="O132">
        <v>462</v>
      </c>
      <c r="P132">
        <v>500</v>
      </c>
      <c r="X132">
        <v>0</v>
      </c>
    </row>
    <row r="133" spans="1:24">
      <c r="A133" t="s">
        <v>49</v>
      </c>
      <c r="B133" t="s">
        <v>38</v>
      </c>
      <c r="C133" t="s">
        <v>28</v>
      </c>
      <c r="D133">
        <v>2</v>
      </c>
      <c r="E133" t="s">
        <v>47</v>
      </c>
      <c r="F133">
        <v>100</v>
      </c>
      <c r="G133" t="s">
        <v>19</v>
      </c>
      <c r="H133">
        <v>18</v>
      </c>
      <c r="I133" t="s">
        <v>42</v>
      </c>
      <c r="J133" t="s">
        <v>21</v>
      </c>
      <c r="K133">
        <v>10</v>
      </c>
      <c r="L133">
        <v>40</v>
      </c>
      <c r="M133">
        <v>120</v>
      </c>
      <c r="N133">
        <f t="shared" si="3"/>
        <v>115.5</v>
      </c>
      <c r="O133">
        <v>462</v>
      </c>
      <c r="P133">
        <v>500</v>
      </c>
      <c r="X133">
        <v>0</v>
      </c>
    </row>
    <row r="134" spans="1:24">
      <c r="A134" t="s">
        <v>49</v>
      </c>
      <c r="B134" t="s">
        <v>38</v>
      </c>
      <c r="C134" t="s">
        <v>28</v>
      </c>
      <c r="D134">
        <v>2</v>
      </c>
      <c r="E134" t="s">
        <v>47</v>
      </c>
      <c r="F134">
        <v>100</v>
      </c>
      <c r="G134" t="s">
        <v>19</v>
      </c>
      <c r="H134">
        <v>18</v>
      </c>
      <c r="I134" t="s">
        <v>42</v>
      </c>
      <c r="J134" t="s">
        <v>21</v>
      </c>
      <c r="K134">
        <v>10</v>
      </c>
      <c r="L134">
        <v>40</v>
      </c>
      <c r="M134">
        <v>120</v>
      </c>
      <c r="N134">
        <f t="shared" si="3"/>
        <v>115.5</v>
      </c>
      <c r="O134">
        <v>462</v>
      </c>
      <c r="P134">
        <v>750</v>
      </c>
      <c r="Q134" s="2">
        <v>0.83805191516876221</v>
      </c>
      <c r="R134" s="2">
        <v>1</v>
      </c>
      <c r="S134" s="2"/>
      <c r="T134" s="2"/>
      <c r="U134" s="2"/>
      <c r="V134" s="2" t="s">
        <v>34</v>
      </c>
      <c r="X134">
        <v>0</v>
      </c>
    </row>
    <row r="135" spans="1:24">
      <c r="A135" t="s">
        <v>49</v>
      </c>
      <c r="B135" t="s">
        <v>38</v>
      </c>
      <c r="C135" t="s">
        <v>28</v>
      </c>
      <c r="D135">
        <v>2</v>
      </c>
      <c r="E135" t="s">
        <v>47</v>
      </c>
      <c r="F135">
        <v>100</v>
      </c>
      <c r="G135" t="s">
        <v>19</v>
      </c>
      <c r="H135">
        <v>18</v>
      </c>
      <c r="I135" t="s">
        <v>42</v>
      </c>
      <c r="J135" t="s">
        <v>21</v>
      </c>
      <c r="K135">
        <v>10</v>
      </c>
      <c r="L135">
        <v>40</v>
      </c>
      <c r="M135">
        <v>120</v>
      </c>
      <c r="N135">
        <f t="shared" si="3"/>
        <v>115.5</v>
      </c>
      <c r="O135">
        <v>462</v>
      </c>
      <c r="P135">
        <v>750</v>
      </c>
      <c r="Q135" s="2">
        <v>1.192141056060791</v>
      </c>
      <c r="R135" s="2">
        <v>1</v>
      </c>
      <c r="S135" s="2"/>
      <c r="T135" s="2"/>
      <c r="U135" s="2"/>
      <c r="V135" s="2" t="s">
        <v>34</v>
      </c>
      <c r="X135">
        <v>0</v>
      </c>
    </row>
    <row r="136" spans="1:24">
      <c r="A136" t="s">
        <v>49</v>
      </c>
      <c r="B136" t="s">
        <v>38</v>
      </c>
      <c r="C136" t="s">
        <v>28</v>
      </c>
      <c r="D136">
        <v>2</v>
      </c>
      <c r="E136" t="s">
        <v>47</v>
      </c>
      <c r="F136">
        <v>100</v>
      </c>
      <c r="G136" t="s">
        <v>19</v>
      </c>
      <c r="H136">
        <v>18</v>
      </c>
      <c r="I136" t="s">
        <v>42</v>
      </c>
      <c r="J136" t="s">
        <v>21</v>
      </c>
      <c r="K136">
        <v>10</v>
      </c>
      <c r="L136">
        <v>40</v>
      </c>
      <c r="M136">
        <v>120</v>
      </c>
      <c r="N136">
        <f t="shared" si="3"/>
        <v>115.5</v>
      </c>
      <c r="O136">
        <v>462</v>
      </c>
      <c r="P136">
        <v>750</v>
      </c>
      <c r="Q136" s="2">
        <v>1.5288738012313843</v>
      </c>
      <c r="R136" s="2">
        <v>1</v>
      </c>
      <c r="S136" s="2"/>
      <c r="T136" s="2"/>
      <c r="U136" s="2"/>
      <c r="V136" s="2" t="s">
        <v>34</v>
      </c>
      <c r="X136">
        <v>0</v>
      </c>
    </row>
    <row r="137" spans="1:24">
      <c r="A137" t="s">
        <v>49</v>
      </c>
      <c r="B137" t="s">
        <v>38</v>
      </c>
      <c r="C137" t="s">
        <v>28</v>
      </c>
      <c r="D137">
        <v>2</v>
      </c>
      <c r="E137" t="s">
        <v>47</v>
      </c>
      <c r="F137">
        <v>100</v>
      </c>
      <c r="G137" t="s">
        <v>19</v>
      </c>
      <c r="H137">
        <v>18</v>
      </c>
      <c r="I137" t="s">
        <v>42</v>
      </c>
      <c r="J137" t="s">
        <v>21</v>
      </c>
      <c r="K137">
        <v>10</v>
      </c>
      <c r="L137">
        <v>40</v>
      </c>
      <c r="M137">
        <v>168</v>
      </c>
      <c r="N137">
        <f>O137/4</f>
        <v>38.5</v>
      </c>
      <c r="O137">
        <v>154</v>
      </c>
      <c r="P137">
        <v>200</v>
      </c>
      <c r="X137">
        <v>0</v>
      </c>
    </row>
    <row r="138" spans="1:24">
      <c r="A138" t="s">
        <v>49</v>
      </c>
      <c r="B138" t="s">
        <v>38</v>
      </c>
      <c r="C138" t="s">
        <v>28</v>
      </c>
      <c r="D138">
        <v>2</v>
      </c>
      <c r="E138" t="s">
        <v>47</v>
      </c>
      <c r="F138">
        <v>100</v>
      </c>
      <c r="G138" t="s">
        <v>19</v>
      </c>
      <c r="H138">
        <v>18</v>
      </c>
      <c r="I138" t="s">
        <v>42</v>
      </c>
      <c r="J138" t="s">
        <v>21</v>
      </c>
      <c r="K138">
        <v>10</v>
      </c>
      <c r="L138">
        <v>40</v>
      </c>
      <c r="M138">
        <v>168</v>
      </c>
      <c r="N138">
        <f t="shared" si="3"/>
        <v>38.5</v>
      </c>
      <c r="O138">
        <v>154</v>
      </c>
      <c r="P138">
        <v>200</v>
      </c>
      <c r="X138">
        <v>0</v>
      </c>
    </row>
    <row r="139" spans="1:24">
      <c r="A139" t="s">
        <v>49</v>
      </c>
      <c r="B139" t="s">
        <v>38</v>
      </c>
      <c r="C139" t="s">
        <v>28</v>
      </c>
      <c r="D139">
        <v>2</v>
      </c>
      <c r="E139" t="s">
        <v>47</v>
      </c>
      <c r="F139">
        <v>100</v>
      </c>
      <c r="G139" t="s">
        <v>19</v>
      </c>
      <c r="H139">
        <v>18</v>
      </c>
      <c r="I139" t="s">
        <v>42</v>
      </c>
      <c r="J139" t="s">
        <v>21</v>
      </c>
      <c r="K139">
        <v>10</v>
      </c>
      <c r="L139">
        <v>40</v>
      </c>
      <c r="M139">
        <v>168</v>
      </c>
      <c r="N139">
        <f t="shared" si="3"/>
        <v>38.5</v>
      </c>
      <c r="O139">
        <v>154</v>
      </c>
      <c r="P139">
        <v>200</v>
      </c>
      <c r="X139">
        <v>0</v>
      </c>
    </row>
    <row r="140" spans="1:24">
      <c r="A140" t="s">
        <v>49</v>
      </c>
      <c r="B140" t="s">
        <v>38</v>
      </c>
      <c r="C140" t="s">
        <v>28</v>
      </c>
      <c r="D140">
        <v>2</v>
      </c>
      <c r="E140" t="s">
        <v>47</v>
      </c>
      <c r="F140">
        <v>100</v>
      </c>
      <c r="G140" t="s">
        <v>19</v>
      </c>
      <c r="H140">
        <v>18</v>
      </c>
      <c r="I140" t="s">
        <v>42</v>
      </c>
      <c r="J140" t="s">
        <v>21</v>
      </c>
      <c r="K140">
        <v>10</v>
      </c>
      <c r="L140">
        <v>40</v>
      </c>
      <c r="M140">
        <v>168</v>
      </c>
      <c r="N140">
        <f t="shared" si="3"/>
        <v>38.5</v>
      </c>
      <c r="O140">
        <v>154</v>
      </c>
      <c r="P140">
        <v>500</v>
      </c>
      <c r="X140">
        <v>0</v>
      </c>
    </row>
    <row r="141" spans="1:24">
      <c r="A141" t="s">
        <v>49</v>
      </c>
      <c r="B141" t="s">
        <v>38</v>
      </c>
      <c r="C141" t="s">
        <v>28</v>
      </c>
      <c r="D141">
        <v>2</v>
      </c>
      <c r="E141" t="s">
        <v>47</v>
      </c>
      <c r="F141">
        <v>100</v>
      </c>
      <c r="G141" t="s">
        <v>19</v>
      </c>
      <c r="H141">
        <v>18</v>
      </c>
      <c r="I141" t="s">
        <v>42</v>
      </c>
      <c r="J141" t="s">
        <v>21</v>
      </c>
      <c r="K141">
        <v>10</v>
      </c>
      <c r="L141">
        <v>40</v>
      </c>
      <c r="M141">
        <v>168</v>
      </c>
      <c r="N141">
        <f t="shared" si="3"/>
        <v>38.5</v>
      </c>
      <c r="O141">
        <v>154</v>
      </c>
      <c r="P141">
        <v>500</v>
      </c>
      <c r="X141">
        <v>0</v>
      </c>
    </row>
    <row r="142" spans="1:24">
      <c r="A142" t="s">
        <v>49</v>
      </c>
      <c r="B142" t="s">
        <v>38</v>
      </c>
      <c r="C142" t="s">
        <v>28</v>
      </c>
      <c r="D142">
        <v>2</v>
      </c>
      <c r="E142" t="s">
        <v>47</v>
      </c>
      <c r="F142">
        <v>100</v>
      </c>
      <c r="G142" t="s">
        <v>19</v>
      </c>
      <c r="H142">
        <v>18</v>
      </c>
      <c r="I142" t="s">
        <v>42</v>
      </c>
      <c r="J142" t="s">
        <v>21</v>
      </c>
      <c r="K142">
        <v>10</v>
      </c>
      <c r="L142">
        <v>40</v>
      </c>
      <c r="M142">
        <v>168</v>
      </c>
      <c r="N142">
        <f t="shared" si="3"/>
        <v>38.5</v>
      </c>
      <c r="O142">
        <v>154</v>
      </c>
      <c r="P142">
        <v>500</v>
      </c>
      <c r="X142">
        <v>0</v>
      </c>
    </row>
    <row r="143" spans="1:24">
      <c r="A143" t="s">
        <v>49</v>
      </c>
      <c r="B143" t="s">
        <v>38</v>
      </c>
      <c r="C143" t="s">
        <v>28</v>
      </c>
      <c r="D143">
        <v>2</v>
      </c>
      <c r="E143" t="s">
        <v>47</v>
      </c>
      <c r="F143">
        <v>100</v>
      </c>
      <c r="G143" t="s">
        <v>19</v>
      </c>
      <c r="H143">
        <v>18</v>
      </c>
      <c r="I143" t="s">
        <v>42</v>
      </c>
      <c r="J143" t="s">
        <v>21</v>
      </c>
      <c r="K143">
        <v>10</v>
      </c>
      <c r="L143">
        <v>40</v>
      </c>
      <c r="M143">
        <v>168</v>
      </c>
      <c r="N143">
        <f t="shared" si="3"/>
        <v>38.5</v>
      </c>
      <c r="O143">
        <v>154</v>
      </c>
      <c r="P143">
        <v>750</v>
      </c>
      <c r="X143">
        <v>0</v>
      </c>
    </row>
    <row r="144" spans="1:24">
      <c r="A144" t="s">
        <v>49</v>
      </c>
      <c r="B144" t="s">
        <v>38</v>
      </c>
      <c r="C144" t="s">
        <v>28</v>
      </c>
      <c r="D144">
        <v>2</v>
      </c>
      <c r="E144" t="s">
        <v>47</v>
      </c>
      <c r="F144">
        <v>100</v>
      </c>
      <c r="G144" t="s">
        <v>19</v>
      </c>
      <c r="H144">
        <v>18</v>
      </c>
      <c r="I144" t="s">
        <v>42</v>
      </c>
      <c r="J144" t="s">
        <v>21</v>
      </c>
      <c r="K144">
        <v>10</v>
      </c>
      <c r="L144">
        <v>40</v>
      </c>
      <c r="M144">
        <v>168</v>
      </c>
      <c r="N144">
        <f t="shared" si="3"/>
        <v>38.5</v>
      </c>
      <c r="O144">
        <v>154</v>
      </c>
      <c r="P144">
        <v>750</v>
      </c>
      <c r="X144">
        <v>0</v>
      </c>
    </row>
    <row r="145" spans="1:24">
      <c r="A145" t="s">
        <v>49</v>
      </c>
      <c r="B145" t="s">
        <v>38</v>
      </c>
      <c r="C145" t="s">
        <v>28</v>
      </c>
      <c r="D145">
        <v>2</v>
      </c>
      <c r="E145" t="s">
        <v>47</v>
      </c>
      <c r="F145">
        <v>100</v>
      </c>
      <c r="G145" t="s">
        <v>19</v>
      </c>
      <c r="H145">
        <v>18</v>
      </c>
      <c r="I145" t="s">
        <v>42</v>
      </c>
      <c r="J145" t="s">
        <v>21</v>
      </c>
      <c r="K145">
        <v>10</v>
      </c>
      <c r="L145">
        <v>40</v>
      </c>
      <c r="M145">
        <v>168</v>
      </c>
      <c r="N145">
        <f t="shared" si="3"/>
        <v>38.5</v>
      </c>
      <c r="O145">
        <v>154</v>
      </c>
      <c r="P145">
        <v>750</v>
      </c>
      <c r="X145">
        <v>0</v>
      </c>
    </row>
    <row r="146" spans="1:24">
      <c r="A146" t="s">
        <v>49</v>
      </c>
      <c r="B146" t="s">
        <v>38</v>
      </c>
      <c r="C146" t="s">
        <v>28</v>
      </c>
      <c r="D146">
        <v>2</v>
      </c>
      <c r="E146" t="s">
        <v>47</v>
      </c>
      <c r="F146">
        <v>100</v>
      </c>
      <c r="G146" t="s">
        <v>19</v>
      </c>
      <c r="H146">
        <v>18</v>
      </c>
      <c r="I146" t="s">
        <v>42</v>
      </c>
      <c r="J146" t="s">
        <v>21</v>
      </c>
      <c r="K146">
        <v>10</v>
      </c>
      <c r="L146">
        <v>40</v>
      </c>
      <c r="M146">
        <v>168</v>
      </c>
      <c r="N146">
        <f>O146/4</f>
        <v>77</v>
      </c>
      <c r="O146">
        <v>308</v>
      </c>
      <c r="P146">
        <v>200</v>
      </c>
      <c r="Q146" s="2">
        <v>8.2439699172973633</v>
      </c>
      <c r="R146" s="2">
        <v>1</v>
      </c>
      <c r="S146" s="2"/>
      <c r="T146" s="2"/>
      <c r="U146" s="2"/>
      <c r="V146" s="2" t="s">
        <v>34</v>
      </c>
      <c r="X146">
        <v>0</v>
      </c>
    </row>
    <row r="147" spans="1:24">
      <c r="A147" t="s">
        <v>49</v>
      </c>
      <c r="B147" t="s">
        <v>38</v>
      </c>
      <c r="C147" t="s">
        <v>28</v>
      </c>
      <c r="D147">
        <v>2</v>
      </c>
      <c r="E147" t="s">
        <v>47</v>
      </c>
      <c r="F147">
        <v>100</v>
      </c>
      <c r="G147" t="s">
        <v>19</v>
      </c>
      <c r="H147">
        <v>18</v>
      </c>
      <c r="I147" t="s">
        <v>42</v>
      </c>
      <c r="J147" t="s">
        <v>21</v>
      </c>
      <c r="K147">
        <v>10</v>
      </c>
      <c r="L147">
        <v>40</v>
      </c>
      <c r="M147">
        <v>168</v>
      </c>
      <c r="N147">
        <f t="shared" si="3"/>
        <v>77</v>
      </c>
      <c r="O147">
        <v>308</v>
      </c>
      <c r="P147">
        <v>200</v>
      </c>
      <c r="Q147" s="2">
        <v>7.5375652313232422</v>
      </c>
      <c r="R147" s="2">
        <v>1</v>
      </c>
      <c r="S147" s="2"/>
      <c r="T147" s="2"/>
      <c r="U147" s="2"/>
      <c r="V147" s="2" t="s">
        <v>34</v>
      </c>
      <c r="X147">
        <v>0</v>
      </c>
    </row>
    <row r="148" spans="1:24">
      <c r="A148" t="s">
        <v>49</v>
      </c>
      <c r="B148" t="s">
        <v>38</v>
      </c>
      <c r="C148" t="s">
        <v>28</v>
      </c>
      <c r="D148">
        <v>2</v>
      </c>
      <c r="E148" t="s">
        <v>47</v>
      </c>
      <c r="F148">
        <v>100</v>
      </c>
      <c r="G148" t="s">
        <v>19</v>
      </c>
      <c r="H148">
        <v>18</v>
      </c>
      <c r="I148" t="s">
        <v>42</v>
      </c>
      <c r="J148" t="s">
        <v>21</v>
      </c>
      <c r="K148">
        <v>10</v>
      </c>
      <c r="L148">
        <v>40</v>
      </c>
      <c r="M148">
        <v>168</v>
      </c>
      <c r="N148">
        <f t="shared" si="3"/>
        <v>77</v>
      </c>
      <c r="O148">
        <v>308</v>
      </c>
      <c r="P148">
        <v>200</v>
      </c>
      <c r="Q148" s="2">
        <v>7.9186382293701172</v>
      </c>
      <c r="R148" s="2">
        <v>1</v>
      </c>
      <c r="S148" s="2"/>
      <c r="T148" s="2">
        <v>1</v>
      </c>
      <c r="U148" s="2"/>
      <c r="V148" s="2" t="s">
        <v>36</v>
      </c>
      <c r="X148">
        <v>0</v>
      </c>
    </row>
    <row r="149" spans="1:24">
      <c r="A149" t="s">
        <v>49</v>
      </c>
      <c r="B149" t="s">
        <v>38</v>
      </c>
      <c r="C149" t="s">
        <v>28</v>
      </c>
      <c r="D149">
        <v>2</v>
      </c>
      <c r="E149" t="s">
        <v>47</v>
      </c>
      <c r="F149">
        <v>100</v>
      </c>
      <c r="G149" t="s">
        <v>19</v>
      </c>
      <c r="H149">
        <v>18</v>
      </c>
      <c r="I149" t="s">
        <v>42</v>
      </c>
      <c r="J149" t="s">
        <v>21</v>
      </c>
      <c r="K149">
        <v>10</v>
      </c>
      <c r="L149">
        <v>40</v>
      </c>
      <c r="M149">
        <v>168</v>
      </c>
      <c r="N149">
        <f t="shared" si="3"/>
        <v>77</v>
      </c>
      <c r="O149">
        <v>308</v>
      </c>
      <c r="P149">
        <v>500</v>
      </c>
      <c r="X149">
        <v>0</v>
      </c>
    </row>
    <row r="150" spans="1:24">
      <c r="A150" t="s">
        <v>49</v>
      </c>
      <c r="B150" t="s">
        <v>38</v>
      </c>
      <c r="C150" t="s">
        <v>28</v>
      </c>
      <c r="D150">
        <v>2</v>
      </c>
      <c r="E150" t="s">
        <v>47</v>
      </c>
      <c r="F150">
        <v>100</v>
      </c>
      <c r="G150" t="s">
        <v>19</v>
      </c>
      <c r="H150">
        <v>18</v>
      </c>
      <c r="I150" t="s">
        <v>42</v>
      </c>
      <c r="J150" t="s">
        <v>21</v>
      </c>
      <c r="K150">
        <v>10</v>
      </c>
      <c r="L150">
        <v>40</v>
      </c>
      <c r="M150">
        <v>168</v>
      </c>
      <c r="N150">
        <f t="shared" si="3"/>
        <v>77</v>
      </c>
      <c r="O150">
        <v>308</v>
      </c>
      <c r="P150">
        <v>500</v>
      </c>
      <c r="X150">
        <v>0</v>
      </c>
    </row>
    <row r="151" spans="1:24">
      <c r="A151" t="s">
        <v>49</v>
      </c>
      <c r="B151" t="s">
        <v>38</v>
      </c>
      <c r="C151" t="s">
        <v>28</v>
      </c>
      <c r="D151">
        <v>2</v>
      </c>
      <c r="E151" t="s">
        <v>47</v>
      </c>
      <c r="F151">
        <v>100</v>
      </c>
      <c r="G151" t="s">
        <v>19</v>
      </c>
      <c r="H151">
        <v>18</v>
      </c>
      <c r="I151" t="s">
        <v>42</v>
      </c>
      <c r="J151" t="s">
        <v>21</v>
      </c>
      <c r="K151">
        <v>10</v>
      </c>
      <c r="L151">
        <v>40</v>
      </c>
      <c r="M151">
        <v>168</v>
      </c>
      <c r="N151">
        <f t="shared" si="3"/>
        <v>77</v>
      </c>
      <c r="O151">
        <v>308</v>
      </c>
      <c r="P151">
        <v>500</v>
      </c>
      <c r="X151">
        <v>0</v>
      </c>
    </row>
    <row r="152" spans="1:24">
      <c r="A152" t="s">
        <v>49</v>
      </c>
      <c r="B152" t="s">
        <v>38</v>
      </c>
      <c r="C152" t="s">
        <v>28</v>
      </c>
      <c r="D152">
        <v>2</v>
      </c>
      <c r="E152" t="s">
        <v>47</v>
      </c>
      <c r="F152">
        <v>100</v>
      </c>
      <c r="G152" t="s">
        <v>19</v>
      </c>
      <c r="H152">
        <v>18</v>
      </c>
      <c r="I152" t="s">
        <v>42</v>
      </c>
      <c r="J152" t="s">
        <v>21</v>
      </c>
      <c r="K152">
        <v>10</v>
      </c>
      <c r="L152">
        <v>40</v>
      </c>
      <c r="M152">
        <v>168</v>
      </c>
      <c r="N152">
        <f t="shared" si="3"/>
        <v>77</v>
      </c>
      <c r="O152">
        <v>308</v>
      </c>
      <c r="P152">
        <v>750</v>
      </c>
      <c r="X152">
        <v>0</v>
      </c>
    </row>
    <row r="153" spans="1:24">
      <c r="A153" t="s">
        <v>49</v>
      </c>
      <c r="B153" t="s">
        <v>38</v>
      </c>
      <c r="C153" t="s">
        <v>28</v>
      </c>
      <c r="D153">
        <v>2</v>
      </c>
      <c r="E153" t="s">
        <v>47</v>
      </c>
      <c r="F153">
        <v>100</v>
      </c>
      <c r="G153" t="s">
        <v>19</v>
      </c>
      <c r="H153">
        <v>18</v>
      </c>
      <c r="I153" t="s">
        <v>42</v>
      </c>
      <c r="J153" t="s">
        <v>21</v>
      </c>
      <c r="K153">
        <v>10</v>
      </c>
      <c r="L153">
        <v>40</v>
      </c>
      <c r="M153">
        <v>168</v>
      </c>
      <c r="N153">
        <f t="shared" si="3"/>
        <v>77</v>
      </c>
      <c r="O153">
        <v>308</v>
      </c>
      <c r="P153">
        <v>750</v>
      </c>
      <c r="X153">
        <v>0</v>
      </c>
    </row>
    <row r="154" spans="1:24">
      <c r="A154" t="s">
        <v>49</v>
      </c>
      <c r="B154" t="s">
        <v>38</v>
      </c>
      <c r="C154" t="s">
        <v>28</v>
      </c>
      <c r="D154">
        <v>2</v>
      </c>
      <c r="E154" t="s">
        <v>47</v>
      </c>
      <c r="F154">
        <v>100</v>
      </c>
      <c r="G154" t="s">
        <v>19</v>
      </c>
      <c r="H154">
        <v>18</v>
      </c>
      <c r="I154" t="s">
        <v>42</v>
      </c>
      <c r="J154" t="s">
        <v>21</v>
      </c>
      <c r="K154">
        <v>10</v>
      </c>
      <c r="L154">
        <v>40</v>
      </c>
      <c r="M154">
        <v>168</v>
      </c>
      <c r="N154">
        <f t="shared" si="3"/>
        <v>77</v>
      </c>
      <c r="O154">
        <v>308</v>
      </c>
      <c r="P154">
        <v>750</v>
      </c>
      <c r="X154">
        <v>0</v>
      </c>
    </row>
    <row r="155" spans="1:24">
      <c r="A155" t="s">
        <v>49</v>
      </c>
      <c r="B155" t="s">
        <v>38</v>
      </c>
      <c r="C155" t="s">
        <v>28</v>
      </c>
      <c r="D155">
        <v>2</v>
      </c>
      <c r="E155" t="s">
        <v>47</v>
      </c>
      <c r="F155">
        <v>100</v>
      </c>
      <c r="G155" t="s">
        <v>19</v>
      </c>
      <c r="H155">
        <v>18</v>
      </c>
      <c r="I155" t="s">
        <v>42</v>
      </c>
      <c r="J155" t="s">
        <v>21</v>
      </c>
      <c r="K155">
        <v>10</v>
      </c>
      <c r="L155">
        <v>40</v>
      </c>
      <c r="M155">
        <v>168</v>
      </c>
      <c r="N155">
        <f>O155/4</f>
        <v>115.5</v>
      </c>
      <c r="O155">
        <v>462</v>
      </c>
      <c r="P155">
        <v>200</v>
      </c>
      <c r="X155">
        <v>0</v>
      </c>
    </row>
    <row r="156" spans="1:24">
      <c r="A156" t="s">
        <v>49</v>
      </c>
      <c r="B156" t="s">
        <v>38</v>
      </c>
      <c r="C156" t="s">
        <v>28</v>
      </c>
      <c r="D156">
        <v>2</v>
      </c>
      <c r="E156" t="s">
        <v>47</v>
      </c>
      <c r="F156">
        <v>100</v>
      </c>
      <c r="G156" t="s">
        <v>19</v>
      </c>
      <c r="H156">
        <v>18</v>
      </c>
      <c r="I156" t="s">
        <v>42</v>
      </c>
      <c r="J156" t="s">
        <v>21</v>
      </c>
      <c r="K156">
        <v>10</v>
      </c>
      <c r="L156">
        <v>40</v>
      </c>
      <c r="M156">
        <v>168</v>
      </c>
      <c r="N156">
        <f t="shared" si="3"/>
        <v>115.5</v>
      </c>
      <c r="O156">
        <v>462</v>
      </c>
      <c r="P156">
        <v>200</v>
      </c>
      <c r="X156">
        <v>0</v>
      </c>
    </row>
    <row r="157" spans="1:24">
      <c r="A157" t="s">
        <v>49</v>
      </c>
      <c r="B157" t="s">
        <v>38</v>
      </c>
      <c r="C157" t="s">
        <v>28</v>
      </c>
      <c r="D157">
        <v>2</v>
      </c>
      <c r="E157" t="s">
        <v>47</v>
      </c>
      <c r="F157">
        <v>100</v>
      </c>
      <c r="G157" t="s">
        <v>19</v>
      </c>
      <c r="H157">
        <v>18</v>
      </c>
      <c r="I157" t="s">
        <v>42</v>
      </c>
      <c r="J157" t="s">
        <v>21</v>
      </c>
      <c r="K157">
        <v>10</v>
      </c>
      <c r="L157">
        <v>40</v>
      </c>
      <c r="M157">
        <v>168</v>
      </c>
      <c r="N157">
        <f t="shared" si="3"/>
        <v>115.5</v>
      </c>
      <c r="O157">
        <v>462</v>
      </c>
      <c r="P157">
        <v>200</v>
      </c>
      <c r="X157">
        <v>0</v>
      </c>
    </row>
    <row r="158" spans="1:24">
      <c r="A158" t="s">
        <v>49</v>
      </c>
      <c r="B158" t="s">
        <v>38</v>
      </c>
      <c r="C158" t="s">
        <v>28</v>
      </c>
      <c r="D158">
        <v>2</v>
      </c>
      <c r="E158" t="s">
        <v>47</v>
      </c>
      <c r="F158">
        <v>100</v>
      </c>
      <c r="G158" t="s">
        <v>19</v>
      </c>
      <c r="H158">
        <v>18</v>
      </c>
      <c r="I158" t="s">
        <v>42</v>
      </c>
      <c r="J158" t="s">
        <v>21</v>
      </c>
      <c r="K158">
        <v>10</v>
      </c>
      <c r="L158">
        <v>40</v>
      </c>
      <c r="M158">
        <v>168</v>
      </c>
      <c r="N158">
        <f t="shared" si="3"/>
        <v>115.5</v>
      </c>
      <c r="O158">
        <v>462</v>
      </c>
      <c r="P158">
        <v>500</v>
      </c>
      <c r="Q158" s="2">
        <v>8.011505126953125</v>
      </c>
      <c r="R158" s="2">
        <v>1</v>
      </c>
      <c r="S158" s="2"/>
      <c r="T158" s="2"/>
      <c r="U158" s="2"/>
      <c r="V158" s="2" t="s">
        <v>34</v>
      </c>
      <c r="X158">
        <v>0</v>
      </c>
    </row>
    <row r="159" spans="1:24">
      <c r="A159" t="s">
        <v>49</v>
      </c>
      <c r="B159" t="s">
        <v>38</v>
      </c>
      <c r="C159" t="s">
        <v>28</v>
      </c>
      <c r="D159">
        <v>2</v>
      </c>
      <c r="E159" t="s">
        <v>47</v>
      </c>
      <c r="F159">
        <v>100</v>
      </c>
      <c r="G159" t="s">
        <v>19</v>
      </c>
      <c r="H159">
        <v>18</v>
      </c>
      <c r="I159" t="s">
        <v>42</v>
      </c>
      <c r="J159" t="s">
        <v>21</v>
      </c>
      <c r="K159">
        <v>10</v>
      </c>
      <c r="L159">
        <v>40</v>
      </c>
      <c r="M159">
        <v>168</v>
      </c>
      <c r="N159">
        <f t="shared" si="3"/>
        <v>115.5</v>
      </c>
      <c r="O159">
        <v>462</v>
      </c>
      <c r="P159">
        <v>500</v>
      </c>
      <c r="Q159" s="2">
        <v>7.3926138877868652</v>
      </c>
      <c r="R159" s="2">
        <v>1</v>
      </c>
      <c r="S159" s="2"/>
      <c r="T159" s="2"/>
      <c r="U159" s="2"/>
      <c r="V159" s="2" t="s">
        <v>34</v>
      </c>
      <c r="X159">
        <v>0</v>
      </c>
    </row>
    <row r="160" spans="1:24">
      <c r="A160" t="s">
        <v>49</v>
      </c>
      <c r="B160" t="s">
        <v>38</v>
      </c>
      <c r="C160" t="s">
        <v>28</v>
      </c>
      <c r="D160">
        <v>2</v>
      </c>
      <c r="E160" t="s">
        <v>47</v>
      </c>
      <c r="F160">
        <v>100</v>
      </c>
      <c r="G160" t="s">
        <v>19</v>
      </c>
      <c r="H160">
        <v>18</v>
      </c>
      <c r="I160" t="s">
        <v>42</v>
      </c>
      <c r="J160" t="s">
        <v>21</v>
      </c>
      <c r="K160">
        <v>10</v>
      </c>
      <c r="L160">
        <v>40</v>
      </c>
      <c r="M160">
        <v>168</v>
      </c>
      <c r="N160">
        <f t="shared" si="3"/>
        <v>115.5</v>
      </c>
      <c r="O160">
        <v>462</v>
      </c>
      <c r="P160">
        <v>500</v>
      </c>
      <c r="Q160" s="2">
        <v>8.3366298675537109</v>
      </c>
      <c r="R160" s="2">
        <v>1</v>
      </c>
      <c r="S160" s="2"/>
      <c r="T160" s="2"/>
      <c r="U160" s="2"/>
      <c r="V160" s="2" t="s">
        <v>34</v>
      </c>
      <c r="X160">
        <v>0</v>
      </c>
    </row>
    <row r="161" spans="1:24">
      <c r="A161" t="s">
        <v>49</v>
      </c>
      <c r="B161" t="s">
        <v>38</v>
      </c>
      <c r="C161" t="s">
        <v>28</v>
      </c>
      <c r="D161">
        <v>2</v>
      </c>
      <c r="E161" t="s">
        <v>47</v>
      </c>
      <c r="F161">
        <v>100</v>
      </c>
      <c r="G161" t="s">
        <v>19</v>
      </c>
      <c r="H161">
        <v>18</v>
      </c>
      <c r="I161" t="s">
        <v>42</v>
      </c>
      <c r="J161" t="s">
        <v>21</v>
      </c>
      <c r="K161">
        <v>10</v>
      </c>
      <c r="L161">
        <v>40</v>
      </c>
      <c r="M161">
        <v>168</v>
      </c>
      <c r="N161">
        <f t="shared" si="3"/>
        <v>115.5</v>
      </c>
      <c r="O161">
        <v>462</v>
      </c>
      <c r="P161">
        <v>750</v>
      </c>
      <c r="X161">
        <v>0</v>
      </c>
    </row>
    <row r="162" spans="1:24">
      <c r="A162" t="s">
        <v>49</v>
      </c>
      <c r="B162" t="s">
        <v>38</v>
      </c>
      <c r="C162" t="s">
        <v>28</v>
      </c>
      <c r="D162">
        <v>2</v>
      </c>
      <c r="E162" t="s">
        <v>47</v>
      </c>
      <c r="F162">
        <v>100</v>
      </c>
      <c r="G162" t="s">
        <v>19</v>
      </c>
      <c r="H162">
        <v>18</v>
      </c>
      <c r="I162" t="s">
        <v>42</v>
      </c>
      <c r="J162" t="s">
        <v>21</v>
      </c>
      <c r="K162">
        <v>10</v>
      </c>
      <c r="L162">
        <v>40</v>
      </c>
      <c r="M162">
        <v>168</v>
      </c>
      <c r="N162">
        <f t="shared" si="3"/>
        <v>115.5</v>
      </c>
      <c r="O162">
        <v>462</v>
      </c>
      <c r="P162">
        <v>750</v>
      </c>
      <c r="X162">
        <v>0</v>
      </c>
    </row>
    <row r="163" spans="1:24">
      <c r="A163" t="s">
        <v>49</v>
      </c>
      <c r="B163" t="s">
        <v>38</v>
      </c>
      <c r="C163" t="s">
        <v>28</v>
      </c>
      <c r="D163">
        <v>2</v>
      </c>
      <c r="E163" t="s">
        <v>47</v>
      </c>
      <c r="F163">
        <v>100</v>
      </c>
      <c r="G163" t="s">
        <v>19</v>
      </c>
      <c r="H163">
        <v>18</v>
      </c>
      <c r="I163" t="s">
        <v>42</v>
      </c>
      <c r="J163" t="s">
        <v>21</v>
      </c>
      <c r="K163">
        <v>10</v>
      </c>
      <c r="L163">
        <v>40</v>
      </c>
      <c r="M163">
        <v>168</v>
      </c>
      <c r="N163">
        <f t="shared" si="3"/>
        <v>115.5</v>
      </c>
      <c r="O163">
        <v>462</v>
      </c>
      <c r="P163">
        <v>750</v>
      </c>
      <c r="X163">
        <v>0</v>
      </c>
    </row>
    <row r="164" spans="1:24">
      <c r="A164" t="s">
        <v>49</v>
      </c>
      <c r="B164" t="s">
        <v>38</v>
      </c>
      <c r="C164" t="s">
        <v>28</v>
      </c>
      <c r="D164">
        <v>2</v>
      </c>
      <c r="E164" t="s">
        <v>47</v>
      </c>
      <c r="F164">
        <v>100</v>
      </c>
      <c r="G164" t="s">
        <v>19</v>
      </c>
      <c r="H164">
        <v>18</v>
      </c>
      <c r="I164" t="s">
        <v>42</v>
      </c>
      <c r="J164" t="s">
        <v>21</v>
      </c>
      <c r="K164">
        <v>10</v>
      </c>
      <c r="L164">
        <v>40</v>
      </c>
      <c r="M164">
        <v>192</v>
      </c>
      <c r="N164">
        <f>O164/4</f>
        <v>38.5</v>
      </c>
      <c r="O164">
        <v>154</v>
      </c>
      <c r="P164">
        <v>200</v>
      </c>
      <c r="Q164" s="2">
        <v>8.0464649200439453</v>
      </c>
      <c r="R164" s="2">
        <v>1</v>
      </c>
      <c r="S164" s="2"/>
      <c r="T164" s="2"/>
      <c r="U164" s="2"/>
      <c r="V164" s="2" t="s">
        <v>34</v>
      </c>
      <c r="X164">
        <v>0</v>
      </c>
    </row>
    <row r="165" spans="1:24">
      <c r="A165" t="s">
        <v>49</v>
      </c>
      <c r="B165" t="s">
        <v>38</v>
      </c>
      <c r="C165" t="s">
        <v>28</v>
      </c>
      <c r="D165">
        <v>2</v>
      </c>
      <c r="E165" t="s">
        <v>47</v>
      </c>
      <c r="F165">
        <v>100</v>
      </c>
      <c r="G165" t="s">
        <v>19</v>
      </c>
      <c r="H165">
        <v>18</v>
      </c>
      <c r="I165" t="s">
        <v>42</v>
      </c>
      <c r="J165" t="s">
        <v>21</v>
      </c>
      <c r="K165">
        <v>10</v>
      </c>
      <c r="L165">
        <v>40</v>
      </c>
      <c r="M165">
        <v>192</v>
      </c>
      <c r="N165">
        <f t="shared" si="3"/>
        <v>38.5</v>
      </c>
      <c r="O165">
        <v>154</v>
      </c>
      <c r="P165">
        <v>200</v>
      </c>
      <c r="Q165" s="2">
        <v>8.2013931274414063</v>
      </c>
      <c r="R165" s="2">
        <v>1</v>
      </c>
      <c r="S165" s="2"/>
      <c r="T165" s="2"/>
      <c r="U165" s="2"/>
      <c r="V165" s="2" t="s">
        <v>34</v>
      </c>
      <c r="X165">
        <v>0</v>
      </c>
    </row>
    <row r="166" spans="1:24">
      <c r="A166" t="s">
        <v>49</v>
      </c>
      <c r="B166" t="s">
        <v>38</v>
      </c>
      <c r="C166" t="s">
        <v>28</v>
      </c>
      <c r="D166">
        <v>2</v>
      </c>
      <c r="E166" t="s">
        <v>47</v>
      </c>
      <c r="F166">
        <v>100</v>
      </c>
      <c r="G166" t="s">
        <v>19</v>
      </c>
      <c r="H166">
        <v>18</v>
      </c>
      <c r="I166" t="s">
        <v>42</v>
      </c>
      <c r="J166" t="s">
        <v>21</v>
      </c>
      <c r="K166">
        <v>10</v>
      </c>
      <c r="L166">
        <v>40</v>
      </c>
      <c r="M166">
        <v>192</v>
      </c>
      <c r="N166">
        <f t="shared" si="3"/>
        <v>38.5</v>
      </c>
      <c r="O166">
        <v>154</v>
      </c>
      <c r="P166">
        <v>200</v>
      </c>
      <c r="Q166" s="2">
        <v>7.4814705848693848</v>
      </c>
      <c r="R166" s="2">
        <v>1</v>
      </c>
      <c r="S166" s="2"/>
      <c r="T166" s="2">
        <v>1</v>
      </c>
      <c r="U166" s="2"/>
      <c r="V166" s="2" t="s">
        <v>36</v>
      </c>
      <c r="X166">
        <v>0</v>
      </c>
    </row>
    <row r="167" spans="1:24">
      <c r="A167" t="s">
        <v>49</v>
      </c>
      <c r="B167" t="s">
        <v>38</v>
      </c>
      <c r="C167" t="s">
        <v>28</v>
      </c>
      <c r="D167">
        <v>2</v>
      </c>
      <c r="E167" t="s">
        <v>47</v>
      </c>
      <c r="F167">
        <v>100</v>
      </c>
      <c r="G167" t="s">
        <v>19</v>
      </c>
      <c r="H167">
        <v>18</v>
      </c>
      <c r="I167" t="s">
        <v>42</v>
      </c>
      <c r="J167" t="s">
        <v>21</v>
      </c>
      <c r="K167">
        <v>10</v>
      </c>
      <c r="L167">
        <v>40</v>
      </c>
      <c r="M167">
        <v>192</v>
      </c>
      <c r="N167">
        <f t="shared" si="3"/>
        <v>38.5</v>
      </c>
      <c r="O167">
        <v>154</v>
      </c>
      <c r="P167">
        <v>500</v>
      </c>
      <c r="X167">
        <v>0</v>
      </c>
    </row>
    <row r="168" spans="1:24">
      <c r="A168" t="s">
        <v>49</v>
      </c>
      <c r="B168" t="s">
        <v>38</v>
      </c>
      <c r="C168" t="s">
        <v>28</v>
      </c>
      <c r="D168">
        <v>2</v>
      </c>
      <c r="E168" t="s">
        <v>47</v>
      </c>
      <c r="F168">
        <v>100</v>
      </c>
      <c r="G168" t="s">
        <v>19</v>
      </c>
      <c r="H168">
        <v>18</v>
      </c>
      <c r="I168" t="s">
        <v>42</v>
      </c>
      <c r="J168" t="s">
        <v>21</v>
      </c>
      <c r="K168">
        <v>10</v>
      </c>
      <c r="L168">
        <v>40</v>
      </c>
      <c r="M168">
        <v>192</v>
      </c>
      <c r="N168">
        <f t="shared" si="3"/>
        <v>38.5</v>
      </c>
      <c r="O168">
        <v>154</v>
      </c>
      <c r="P168">
        <v>500</v>
      </c>
      <c r="X168">
        <v>0</v>
      </c>
    </row>
    <row r="169" spans="1:24">
      <c r="A169" t="s">
        <v>49</v>
      </c>
      <c r="B169" t="s">
        <v>38</v>
      </c>
      <c r="C169" t="s">
        <v>28</v>
      </c>
      <c r="D169">
        <v>2</v>
      </c>
      <c r="E169" t="s">
        <v>47</v>
      </c>
      <c r="F169">
        <v>100</v>
      </c>
      <c r="G169" t="s">
        <v>19</v>
      </c>
      <c r="H169">
        <v>18</v>
      </c>
      <c r="I169" t="s">
        <v>42</v>
      </c>
      <c r="J169" t="s">
        <v>21</v>
      </c>
      <c r="K169">
        <v>10</v>
      </c>
      <c r="L169">
        <v>40</v>
      </c>
      <c r="M169">
        <v>192</v>
      </c>
      <c r="N169">
        <f t="shared" si="3"/>
        <v>38.5</v>
      </c>
      <c r="O169">
        <v>154</v>
      </c>
      <c r="P169">
        <v>500</v>
      </c>
      <c r="X169">
        <v>0</v>
      </c>
    </row>
    <row r="170" spans="1:24">
      <c r="A170" t="s">
        <v>49</v>
      </c>
      <c r="B170" t="s">
        <v>38</v>
      </c>
      <c r="C170" t="s">
        <v>28</v>
      </c>
      <c r="D170">
        <v>2</v>
      </c>
      <c r="E170" t="s">
        <v>47</v>
      </c>
      <c r="F170">
        <v>100</v>
      </c>
      <c r="G170" t="s">
        <v>19</v>
      </c>
      <c r="H170">
        <v>18</v>
      </c>
      <c r="I170" t="s">
        <v>42</v>
      </c>
      <c r="J170" t="s">
        <v>21</v>
      </c>
      <c r="K170">
        <v>10</v>
      </c>
      <c r="L170">
        <v>40</v>
      </c>
      <c r="M170">
        <v>192</v>
      </c>
      <c r="N170">
        <f t="shared" si="3"/>
        <v>38.5</v>
      </c>
      <c r="O170">
        <v>154</v>
      </c>
      <c r="P170">
        <v>750</v>
      </c>
      <c r="Q170" s="2">
        <v>8.0747947692871094</v>
      </c>
      <c r="R170" s="2">
        <v>1</v>
      </c>
      <c r="S170" s="2"/>
      <c r="T170" s="2">
        <v>1</v>
      </c>
      <c r="U170" s="2"/>
      <c r="V170" s="2" t="s">
        <v>36</v>
      </c>
      <c r="X170">
        <v>0</v>
      </c>
    </row>
    <row r="171" spans="1:24">
      <c r="A171" t="s">
        <v>49</v>
      </c>
      <c r="B171" t="s">
        <v>38</v>
      </c>
      <c r="C171" t="s">
        <v>28</v>
      </c>
      <c r="D171">
        <v>2</v>
      </c>
      <c r="E171" t="s">
        <v>47</v>
      </c>
      <c r="F171">
        <v>100</v>
      </c>
      <c r="G171" t="s">
        <v>19</v>
      </c>
      <c r="H171">
        <v>18</v>
      </c>
      <c r="I171" t="s">
        <v>42</v>
      </c>
      <c r="J171" t="s">
        <v>21</v>
      </c>
      <c r="K171">
        <v>10</v>
      </c>
      <c r="L171">
        <v>40</v>
      </c>
      <c r="M171">
        <v>192</v>
      </c>
      <c r="N171">
        <f t="shared" si="3"/>
        <v>38.5</v>
      </c>
      <c r="O171">
        <v>154</v>
      </c>
      <c r="P171">
        <v>750</v>
      </c>
      <c r="Q171" s="2">
        <v>8.8577051162719727</v>
      </c>
      <c r="R171" s="2">
        <v>1</v>
      </c>
      <c r="S171" s="2"/>
      <c r="T171" s="2"/>
      <c r="U171" s="2"/>
      <c r="V171" s="2" t="s">
        <v>34</v>
      </c>
      <c r="X171">
        <v>0</v>
      </c>
    </row>
    <row r="172" spans="1:24">
      <c r="A172" t="s">
        <v>49</v>
      </c>
      <c r="B172" t="s">
        <v>38</v>
      </c>
      <c r="C172" t="s">
        <v>28</v>
      </c>
      <c r="D172">
        <v>2</v>
      </c>
      <c r="E172" t="s">
        <v>47</v>
      </c>
      <c r="F172">
        <v>100</v>
      </c>
      <c r="G172" t="s">
        <v>19</v>
      </c>
      <c r="H172">
        <v>18</v>
      </c>
      <c r="I172" t="s">
        <v>42</v>
      </c>
      <c r="J172" t="s">
        <v>21</v>
      </c>
      <c r="K172">
        <v>10</v>
      </c>
      <c r="L172">
        <v>40</v>
      </c>
      <c r="M172">
        <v>192</v>
      </c>
      <c r="N172">
        <f t="shared" si="3"/>
        <v>38.5</v>
      </c>
      <c r="O172">
        <v>154</v>
      </c>
      <c r="P172">
        <v>750</v>
      </c>
      <c r="Q172" s="2">
        <v>7.593019962310791</v>
      </c>
      <c r="R172" s="2">
        <v>1</v>
      </c>
      <c r="S172" s="2"/>
      <c r="T172" s="2">
        <v>1</v>
      </c>
      <c r="U172" s="2"/>
      <c r="V172" s="2" t="s">
        <v>36</v>
      </c>
      <c r="X172">
        <v>0</v>
      </c>
    </row>
    <row r="173" spans="1:24">
      <c r="A173" t="s">
        <v>49</v>
      </c>
      <c r="B173" t="s">
        <v>38</v>
      </c>
      <c r="C173" t="s">
        <v>28</v>
      </c>
      <c r="D173">
        <v>2</v>
      </c>
      <c r="E173" t="s">
        <v>47</v>
      </c>
      <c r="F173">
        <v>100</v>
      </c>
      <c r="G173" t="s">
        <v>19</v>
      </c>
      <c r="H173">
        <v>18</v>
      </c>
      <c r="I173" t="s">
        <v>42</v>
      </c>
      <c r="J173" t="s">
        <v>21</v>
      </c>
      <c r="K173">
        <v>10</v>
      </c>
      <c r="L173">
        <v>40</v>
      </c>
      <c r="M173">
        <v>192</v>
      </c>
      <c r="N173">
        <f>O173/4</f>
        <v>77</v>
      </c>
      <c r="O173">
        <v>308</v>
      </c>
      <c r="P173">
        <v>200</v>
      </c>
      <c r="X173">
        <v>0</v>
      </c>
    </row>
    <row r="174" spans="1:24">
      <c r="A174" t="s">
        <v>49</v>
      </c>
      <c r="B174" t="s">
        <v>38</v>
      </c>
      <c r="C174" t="s">
        <v>28</v>
      </c>
      <c r="D174">
        <v>2</v>
      </c>
      <c r="E174" t="s">
        <v>47</v>
      </c>
      <c r="F174">
        <v>100</v>
      </c>
      <c r="G174" t="s">
        <v>19</v>
      </c>
      <c r="H174">
        <v>18</v>
      </c>
      <c r="I174" t="s">
        <v>42</v>
      </c>
      <c r="J174" t="s">
        <v>21</v>
      </c>
      <c r="K174">
        <v>10</v>
      </c>
      <c r="L174">
        <v>40</v>
      </c>
      <c r="M174">
        <v>192</v>
      </c>
      <c r="N174">
        <f t="shared" si="3"/>
        <v>77</v>
      </c>
      <c r="O174">
        <v>308</v>
      </c>
      <c r="P174">
        <v>200</v>
      </c>
      <c r="X174">
        <v>0</v>
      </c>
    </row>
    <row r="175" spans="1:24">
      <c r="A175" t="s">
        <v>49</v>
      </c>
      <c r="B175" t="s">
        <v>38</v>
      </c>
      <c r="C175" t="s">
        <v>28</v>
      </c>
      <c r="D175">
        <v>2</v>
      </c>
      <c r="E175" t="s">
        <v>47</v>
      </c>
      <c r="F175">
        <v>100</v>
      </c>
      <c r="G175" t="s">
        <v>19</v>
      </c>
      <c r="H175">
        <v>18</v>
      </c>
      <c r="I175" t="s">
        <v>42</v>
      </c>
      <c r="J175" t="s">
        <v>21</v>
      </c>
      <c r="K175">
        <v>10</v>
      </c>
      <c r="L175">
        <v>40</v>
      </c>
      <c r="M175">
        <v>192</v>
      </c>
      <c r="N175">
        <f t="shared" ref="N175:N190" si="4">O175/4</f>
        <v>77</v>
      </c>
      <c r="O175">
        <v>308</v>
      </c>
      <c r="P175">
        <v>200</v>
      </c>
      <c r="X175">
        <v>0</v>
      </c>
    </row>
    <row r="176" spans="1:24">
      <c r="A176" t="s">
        <v>49</v>
      </c>
      <c r="B176" t="s">
        <v>38</v>
      </c>
      <c r="C176" t="s">
        <v>28</v>
      </c>
      <c r="D176">
        <v>2</v>
      </c>
      <c r="E176" t="s">
        <v>47</v>
      </c>
      <c r="F176">
        <v>100</v>
      </c>
      <c r="G176" t="s">
        <v>19</v>
      </c>
      <c r="H176">
        <v>18</v>
      </c>
      <c r="I176" t="s">
        <v>42</v>
      </c>
      <c r="J176" t="s">
        <v>21</v>
      </c>
      <c r="K176">
        <v>10</v>
      </c>
      <c r="L176">
        <v>40</v>
      </c>
      <c r="M176">
        <v>192</v>
      </c>
      <c r="N176">
        <f t="shared" si="4"/>
        <v>77</v>
      </c>
      <c r="O176">
        <v>308</v>
      </c>
      <c r="P176">
        <v>500</v>
      </c>
      <c r="X176">
        <v>0</v>
      </c>
    </row>
    <row r="177" spans="1:24">
      <c r="A177" t="s">
        <v>49</v>
      </c>
      <c r="B177" t="s">
        <v>38</v>
      </c>
      <c r="C177" t="s">
        <v>28</v>
      </c>
      <c r="D177">
        <v>2</v>
      </c>
      <c r="E177" t="s">
        <v>47</v>
      </c>
      <c r="F177">
        <v>100</v>
      </c>
      <c r="G177" t="s">
        <v>19</v>
      </c>
      <c r="H177">
        <v>18</v>
      </c>
      <c r="I177" t="s">
        <v>42</v>
      </c>
      <c r="J177" t="s">
        <v>21</v>
      </c>
      <c r="K177">
        <v>10</v>
      </c>
      <c r="L177">
        <v>40</v>
      </c>
      <c r="M177">
        <v>192</v>
      </c>
      <c r="N177">
        <f t="shared" si="4"/>
        <v>77</v>
      </c>
      <c r="O177">
        <v>308</v>
      </c>
      <c r="P177">
        <v>500</v>
      </c>
      <c r="X177">
        <v>0</v>
      </c>
    </row>
    <row r="178" spans="1:24">
      <c r="A178" t="s">
        <v>49</v>
      </c>
      <c r="B178" t="s">
        <v>38</v>
      </c>
      <c r="C178" t="s">
        <v>28</v>
      </c>
      <c r="D178">
        <v>2</v>
      </c>
      <c r="E178" t="s">
        <v>47</v>
      </c>
      <c r="F178">
        <v>100</v>
      </c>
      <c r="G178" t="s">
        <v>19</v>
      </c>
      <c r="H178">
        <v>18</v>
      </c>
      <c r="I178" t="s">
        <v>42</v>
      </c>
      <c r="J178" t="s">
        <v>21</v>
      </c>
      <c r="K178">
        <v>10</v>
      </c>
      <c r="L178">
        <v>40</v>
      </c>
      <c r="M178">
        <v>192</v>
      </c>
      <c r="N178">
        <f t="shared" si="4"/>
        <v>77</v>
      </c>
      <c r="O178">
        <v>308</v>
      </c>
      <c r="P178">
        <v>500</v>
      </c>
      <c r="X178">
        <v>0</v>
      </c>
    </row>
    <row r="179" spans="1:24">
      <c r="A179" t="s">
        <v>49</v>
      </c>
      <c r="B179" t="s">
        <v>38</v>
      </c>
      <c r="C179" t="s">
        <v>28</v>
      </c>
      <c r="D179">
        <v>2</v>
      </c>
      <c r="E179" t="s">
        <v>47</v>
      </c>
      <c r="F179">
        <v>100</v>
      </c>
      <c r="G179" t="s">
        <v>19</v>
      </c>
      <c r="H179">
        <v>18</v>
      </c>
      <c r="I179" t="s">
        <v>42</v>
      </c>
      <c r="J179" t="s">
        <v>21</v>
      </c>
      <c r="K179">
        <v>10</v>
      </c>
      <c r="L179">
        <v>40</v>
      </c>
      <c r="M179">
        <v>192</v>
      </c>
      <c r="N179">
        <f t="shared" si="4"/>
        <v>77</v>
      </c>
      <c r="O179">
        <v>308</v>
      </c>
      <c r="P179">
        <v>750</v>
      </c>
      <c r="X179">
        <v>0</v>
      </c>
    </row>
    <row r="180" spans="1:24">
      <c r="A180" t="s">
        <v>49</v>
      </c>
      <c r="B180" t="s">
        <v>38</v>
      </c>
      <c r="C180" t="s">
        <v>28</v>
      </c>
      <c r="D180">
        <v>2</v>
      </c>
      <c r="E180" t="s">
        <v>47</v>
      </c>
      <c r="F180">
        <v>100</v>
      </c>
      <c r="G180" t="s">
        <v>19</v>
      </c>
      <c r="H180">
        <v>18</v>
      </c>
      <c r="I180" t="s">
        <v>42</v>
      </c>
      <c r="J180" t="s">
        <v>21</v>
      </c>
      <c r="K180">
        <v>10</v>
      </c>
      <c r="L180">
        <v>40</v>
      </c>
      <c r="M180">
        <v>192</v>
      </c>
      <c r="N180">
        <f t="shared" si="4"/>
        <v>77</v>
      </c>
      <c r="O180">
        <v>308</v>
      </c>
      <c r="P180">
        <v>750</v>
      </c>
      <c r="X180">
        <v>0</v>
      </c>
    </row>
    <row r="181" spans="1:24">
      <c r="A181" t="s">
        <v>49</v>
      </c>
      <c r="B181" t="s">
        <v>38</v>
      </c>
      <c r="C181" t="s">
        <v>28</v>
      </c>
      <c r="D181">
        <v>2</v>
      </c>
      <c r="E181" t="s">
        <v>47</v>
      </c>
      <c r="F181">
        <v>100</v>
      </c>
      <c r="G181" t="s">
        <v>19</v>
      </c>
      <c r="H181">
        <v>18</v>
      </c>
      <c r="I181" t="s">
        <v>42</v>
      </c>
      <c r="J181" t="s">
        <v>21</v>
      </c>
      <c r="K181">
        <v>10</v>
      </c>
      <c r="L181">
        <v>40</v>
      </c>
      <c r="M181">
        <v>192</v>
      </c>
      <c r="N181">
        <f t="shared" si="4"/>
        <v>77</v>
      </c>
      <c r="O181">
        <v>308</v>
      </c>
      <c r="P181">
        <v>750</v>
      </c>
      <c r="X181">
        <v>0</v>
      </c>
    </row>
    <row r="182" spans="1:24">
      <c r="A182" t="s">
        <v>49</v>
      </c>
      <c r="B182" t="s">
        <v>38</v>
      </c>
      <c r="C182" t="s">
        <v>28</v>
      </c>
      <c r="D182">
        <v>2</v>
      </c>
      <c r="E182" t="s">
        <v>47</v>
      </c>
      <c r="F182">
        <v>100</v>
      </c>
      <c r="G182" t="s">
        <v>19</v>
      </c>
      <c r="H182">
        <v>18</v>
      </c>
      <c r="I182" t="s">
        <v>42</v>
      </c>
      <c r="J182" t="s">
        <v>21</v>
      </c>
      <c r="K182">
        <v>10</v>
      </c>
      <c r="L182">
        <v>40</v>
      </c>
      <c r="M182">
        <v>192</v>
      </c>
      <c r="N182">
        <f>O182/4</f>
        <v>115.5</v>
      </c>
      <c r="O182">
        <v>462</v>
      </c>
      <c r="P182">
        <v>200</v>
      </c>
      <c r="X182">
        <v>0</v>
      </c>
    </row>
    <row r="183" spans="1:24">
      <c r="A183" t="s">
        <v>49</v>
      </c>
      <c r="B183" t="s">
        <v>38</v>
      </c>
      <c r="C183" t="s">
        <v>28</v>
      </c>
      <c r="D183">
        <v>2</v>
      </c>
      <c r="E183" t="s">
        <v>47</v>
      </c>
      <c r="F183">
        <v>100</v>
      </c>
      <c r="G183" t="s">
        <v>19</v>
      </c>
      <c r="H183">
        <v>18</v>
      </c>
      <c r="I183" t="s">
        <v>42</v>
      </c>
      <c r="J183" t="s">
        <v>21</v>
      </c>
      <c r="K183">
        <v>10</v>
      </c>
      <c r="L183">
        <v>40</v>
      </c>
      <c r="M183">
        <v>192</v>
      </c>
      <c r="N183">
        <f t="shared" si="4"/>
        <v>115.5</v>
      </c>
      <c r="O183">
        <v>462</v>
      </c>
      <c r="P183">
        <v>200</v>
      </c>
      <c r="X183">
        <v>0</v>
      </c>
    </row>
    <row r="184" spans="1:24">
      <c r="A184" t="s">
        <v>49</v>
      </c>
      <c r="B184" t="s">
        <v>38</v>
      </c>
      <c r="C184" t="s">
        <v>28</v>
      </c>
      <c r="D184">
        <v>2</v>
      </c>
      <c r="E184" t="s">
        <v>47</v>
      </c>
      <c r="F184">
        <v>100</v>
      </c>
      <c r="G184" t="s">
        <v>19</v>
      </c>
      <c r="H184">
        <v>18</v>
      </c>
      <c r="I184" t="s">
        <v>42</v>
      </c>
      <c r="J184" t="s">
        <v>21</v>
      </c>
      <c r="K184">
        <v>10</v>
      </c>
      <c r="L184">
        <v>40</v>
      </c>
      <c r="M184">
        <v>192</v>
      </c>
      <c r="N184">
        <f t="shared" si="4"/>
        <v>115.5</v>
      </c>
      <c r="O184">
        <v>462</v>
      </c>
      <c r="P184">
        <v>200</v>
      </c>
      <c r="X184">
        <v>0</v>
      </c>
    </row>
    <row r="185" spans="1:24">
      <c r="A185" t="s">
        <v>49</v>
      </c>
      <c r="B185" t="s">
        <v>38</v>
      </c>
      <c r="C185" t="s">
        <v>28</v>
      </c>
      <c r="D185">
        <v>2</v>
      </c>
      <c r="E185" t="s">
        <v>47</v>
      </c>
      <c r="F185">
        <v>100</v>
      </c>
      <c r="G185" t="s">
        <v>19</v>
      </c>
      <c r="H185">
        <v>18</v>
      </c>
      <c r="I185" t="s">
        <v>42</v>
      </c>
      <c r="J185" t="s">
        <v>21</v>
      </c>
      <c r="K185">
        <v>10</v>
      </c>
      <c r="L185">
        <v>40</v>
      </c>
      <c r="M185">
        <v>192</v>
      </c>
      <c r="N185">
        <f t="shared" si="4"/>
        <v>115.5</v>
      </c>
      <c r="O185">
        <v>462</v>
      </c>
      <c r="P185">
        <v>500</v>
      </c>
      <c r="X185">
        <v>0</v>
      </c>
    </row>
    <row r="186" spans="1:24">
      <c r="A186" t="s">
        <v>49</v>
      </c>
      <c r="B186" t="s">
        <v>38</v>
      </c>
      <c r="C186" t="s">
        <v>28</v>
      </c>
      <c r="D186">
        <v>2</v>
      </c>
      <c r="E186" t="s">
        <v>47</v>
      </c>
      <c r="F186">
        <v>100</v>
      </c>
      <c r="G186" t="s">
        <v>19</v>
      </c>
      <c r="H186">
        <v>18</v>
      </c>
      <c r="I186" t="s">
        <v>42</v>
      </c>
      <c r="J186" t="s">
        <v>21</v>
      </c>
      <c r="K186">
        <v>10</v>
      </c>
      <c r="L186">
        <v>40</v>
      </c>
      <c r="M186">
        <v>192</v>
      </c>
      <c r="N186">
        <f t="shared" si="4"/>
        <v>115.5</v>
      </c>
      <c r="O186">
        <v>462</v>
      </c>
      <c r="P186">
        <v>500</v>
      </c>
      <c r="X186">
        <v>0</v>
      </c>
    </row>
    <row r="187" spans="1:24">
      <c r="A187" t="s">
        <v>49</v>
      </c>
      <c r="B187" t="s">
        <v>38</v>
      </c>
      <c r="C187" t="s">
        <v>28</v>
      </c>
      <c r="D187">
        <v>2</v>
      </c>
      <c r="E187" t="s">
        <v>47</v>
      </c>
      <c r="F187">
        <v>100</v>
      </c>
      <c r="G187" t="s">
        <v>19</v>
      </c>
      <c r="H187">
        <v>18</v>
      </c>
      <c r="I187" t="s">
        <v>42</v>
      </c>
      <c r="J187" t="s">
        <v>21</v>
      </c>
      <c r="K187">
        <v>10</v>
      </c>
      <c r="L187">
        <v>40</v>
      </c>
      <c r="M187">
        <v>192</v>
      </c>
      <c r="N187">
        <f t="shared" si="4"/>
        <v>115.5</v>
      </c>
      <c r="O187">
        <v>462</v>
      </c>
      <c r="P187">
        <v>500</v>
      </c>
      <c r="X187">
        <v>0</v>
      </c>
    </row>
    <row r="188" spans="1:24">
      <c r="A188" t="s">
        <v>49</v>
      </c>
      <c r="B188" t="s">
        <v>38</v>
      </c>
      <c r="C188" t="s">
        <v>28</v>
      </c>
      <c r="D188">
        <v>2</v>
      </c>
      <c r="E188" t="s">
        <v>47</v>
      </c>
      <c r="F188">
        <v>100</v>
      </c>
      <c r="G188" t="s">
        <v>19</v>
      </c>
      <c r="H188">
        <v>18</v>
      </c>
      <c r="I188" t="s">
        <v>42</v>
      </c>
      <c r="J188" t="s">
        <v>21</v>
      </c>
      <c r="K188">
        <v>10</v>
      </c>
      <c r="L188">
        <v>40</v>
      </c>
      <c r="M188">
        <v>192</v>
      </c>
      <c r="N188">
        <f t="shared" si="4"/>
        <v>115.5</v>
      </c>
      <c r="O188">
        <v>462</v>
      </c>
      <c r="P188">
        <v>750</v>
      </c>
      <c r="X188">
        <v>0</v>
      </c>
    </row>
    <row r="189" spans="1:24">
      <c r="A189" t="s">
        <v>49</v>
      </c>
      <c r="B189" t="s">
        <v>38</v>
      </c>
      <c r="C189" t="s">
        <v>28</v>
      </c>
      <c r="D189">
        <v>2</v>
      </c>
      <c r="E189" t="s">
        <v>47</v>
      </c>
      <c r="F189">
        <v>100</v>
      </c>
      <c r="G189" t="s">
        <v>19</v>
      </c>
      <c r="H189">
        <v>18</v>
      </c>
      <c r="I189" t="s">
        <v>42</v>
      </c>
      <c r="J189" t="s">
        <v>21</v>
      </c>
      <c r="K189">
        <v>10</v>
      </c>
      <c r="L189">
        <v>40</v>
      </c>
      <c r="M189">
        <v>192</v>
      </c>
      <c r="N189">
        <f t="shared" si="4"/>
        <v>115.5</v>
      </c>
      <c r="O189">
        <v>462</v>
      </c>
      <c r="P189">
        <v>750</v>
      </c>
      <c r="X189">
        <v>0</v>
      </c>
    </row>
    <row r="190" spans="1:24">
      <c r="A190" t="s">
        <v>49</v>
      </c>
      <c r="B190" t="s">
        <v>38</v>
      </c>
      <c r="C190" t="s">
        <v>28</v>
      </c>
      <c r="D190">
        <v>2</v>
      </c>
      <c r="E190" t="s">
        <v>47</v>
      </c>
      <c r="F190">
        <v>100</v>
      </c>
      <c r="G190" t="s">
        <v>19</v>
      </c>
      <c r="H190">
        <v>18</v>
      </c>
      <c r="I190" t="s">
        <v>42</v>
      </c>
      <c r="J190" t="s">
        <v>21</v>
      </c>
      <c r="K190">
        <v>10</v>
      </c>
      <c r="L190">
        <v>40</v>
      </c>
      <c r="M190">
        <v>192</v>
      </c>
      <c r="N190">
        <f t="shared" si="4"/>
        <v>115.5</v>
      </c>
      <c r="O190">
        <v>462</v>
      </c>
      <c r="P190">
        <v>750</v>
      </c>
      <c r="X190">
        <v>0</v>
      </c>
    </row>
    <row r="191" spans="1:24">
      <c r="A191" t="s">
        <v>49</v>
      </c>
      <c r="B191" t="s">
        <v>38</v>
      </c>
      <c r="C191" t="s">
        <v>28</v>
      </c>
      <c r="D191">
        <v>2</v>
      </c>
      <c r="E191" t="s">
        <v>47</v>
      </c>
      <c r="F191">
        <v>100</v>
      </c>
      <c r="G191" t="s">
        <v>19</v>
      </c>
      <c r="H191">
        <v>18</v>
      </c>
      <c r="I191" t="s">
        <v>42</v>
      </c>
      <c r="J191" t="s">
        <v>21</v>
      </c>
      <c r="K191">
        <v>10</v>
      </c>
      <c r="L191">
        <v>40</v>
      </c>
      <c r="M191">
        <v>240</v>
      </c>
      <c r="N191">
        <f>O191/4</f>
        <v>38.5</v>
      </c>
      <c r="O191">
        <v>154</v>
      </c>
      <c r="P191">
        <v>200</v>
      </c>
      <c r="Q191" s="2">
        <v>6.5579943656921387</v>
      </c>
      <c r="R191" s="2"/>
      <c r="S191" s="2">
        <v>1</v>
      </c>
      <c r="T191" s="2">
        <v>1</v>
      </c>
      <c r="U191" s="2"/>
      <c r="V191" s="2" t="s">
        <v>39</v>
      </c>
      <c r="X191">
        <v>0</v>
      </c>
    </row>
    <row r="192" spans="1:24">
      <c r="A192" t="s">
        <v>49</v>
      </c>
      <c r="B192" t="s">
        <v>38</v>
      </c>
      <c r="C192" t="s">
        <v>28</v>
      </c>
      <c r="D192">
        <v>2</v>
      </c>
      <c r="E192" t="s">
        <v>47</v>
      </c>
      <c r="F192">
        <v>100</v>
      </c>
      <c r="G192" t="s">
        <v>19</v>
      </c>
      <c r="H192">
        <v>18</v>
      </c>
      <c r="I192" t="s">
        <v>42</v>
      </c>
      <c r="J192" t="s">
        <v>21</v>
      </c>
      <c r="K192">
        <v>10</v>
      </c>
      <c r="L192">
        <v>40</v>
      </c>
      <c r="M192">
        <v>240</v>
      </c>
      <c r="N192">
        <f t="shared" ref="N192:N217" si="5">O192/4</f>
        <v>38.5</v>
      </c>
      <c r="O192">
        <v>154</v>
      </c>
      <c r="P192">
        <v>200</v>
      </c>
      <c r="Q192" s="2">
        <v>8.8141117095947266</v>
      </c>
      <c r="R192" s="2"/>
      <c r="S192" s="2">
        <v>1</v>
      </c>
      <c r="T192" s="2">
        <v>1</v>
      </c>
      <c r="U192" s="2"/>
      <c r="V192" s="2" t="s">
        <v>39</v>
      </c>
      <c r="X192">
        <v>0</v>
      </c>
    </row>
    <row r="193" spans="1:24">
      <c r="A193" t="s">
        <v>49</v>
      </c>
      <c r="B193" t="s">
        <v>38</v>
      </c>
      <c r="C193" t="s">
        <v>28</v>
      </c>
      <c r="D193">
        <v>2</v>
      </c>
      <c r="E193" t="s">
        <v>47</v>
      </c>
      <c r="F193">
        <v>100</v>
      </c>
      <c r="G193" t="s">
        <v>19</v>
      </c>
      <c r="H193">
        <v>18</v>
      </c>
      <c r="I193" t="s">
        <v>42</v>
      </c>
      <c r="J193" t="s">
        <v>21</v>
      </c>
      <c r="K193">
        <v>10</v>
      </c>
      <c r="L193">
        <v>40</v>
      </c>
      <c r="M193">
        <v>240</v>
      </c>
      <c r="N193">
        <f t="shared" si="5"/>
        <v>38.5</v>
      </c>
      <c r="O193">
        <v>154</v>
      </c>
      <c r="P193">
        <v>200</v>
      </c>
      <c r="Q193" s="2">
        <v>7.5030999183654785</v>
      </c>
      <c r="R193" s="2"/>
      <c r="S193" s="2">
        <v>1</v>
      </c>
      <c r="T193" s="2">
        <v>1</v>
      </c>
      <c r="U193" s="2"/>
      <c r="V193" s="2" t="s">
        <v>39</v>
      </c>
      <c r="X193">
        <v>0</v>
      </c>
    </row>
    <row r="194" spans="1:24">
      <c r="A194" t="s">
        <v>49</v>
      </c>
      <c r="B194" t="s">
        <v>38</v>
      </c>
      <c r="C194" t="s">
        <v>28</v>
      </c>
      <c r="D194">
        <v>2</v>
      </c>
      <c r="E194" t="s">
        <v>47</v>
      </c>
      <c r="F194">
        <v>100</v>
      </c>
      <c r="G194" t="s">
        <v>19</v>
      </c>
      <c r="H194">
        <v>18</v>
      </c>
      <c r="I194" t="s">
        <v>42</v>
      </c>
      <c r="J194" t="s">
        <v>21</v>
      </c>
      <c r="K194">
        <v>10</v>
      </c>
      <c r="L194">
        <v>40</v>
      </c>
      <c r="M194">
        <v>240</v>
      </c>
      <c r="N194">
        <f t="shared" si="5"/>
        <v>38.5</v>
      </c>
      <c r="O194">
        <v>154</v>
      </c>
      <c r="P194">
        <v>500</v>
      </c>
      <c r="X194">
        <v>0</v>
      </c>
    </row>
    <row r="195" spans="1:24">
      <c r="A195" t="s">
        <v>49</v>
      </c>
      <c r="B195" t="s">
        <v>38</v>
      </c>
      <c r="C195" t="s">
        <v>28</v>
      </c>
      <c r="D195">
        <v>2</v>
      </c>
      <c r="E195" t="s">
        <v>47</v>
      </c>
      <c r="F195">
        <v>100</v>
      </c>
      <c r="G195" t="s">
        <v>19</v>
      </c>
      <c r="H195">
        <v>18</v>
      </c>
      <c r="I195" t="s">
        <v>42</v>
      </c>
      <c r="J195" t="s">
        <v>21</v>
      </c>
      <c r="K195">
        <v>10</v>
      </c>
      <c r="L195">
        <v>40</v>
      </c>
      <c r="M195">
        <v>240</v>
      </c>
      <c r="N195">
        <f t="shared" si="5"/>
        <v>38.5</v>
      </c>
      <c r="O195">
        <v>154</v>
      </c>
      <c r="P195">
        <v>500</v>
      </c>
      <c r="X195">
        <v>1</v>
      </c>
    </row>
    <row r="196" spans="1:24">
      <c r="A196" t="s">
        <v>49</v>
      </c>
      <c r="B196" t="s">
        <v>38</v>
      </c>
      <c r="C196" t="s">
        <v>28</v>
      </c>
      <c r="D196">
        <v>2</v>
      </c>
      <c r="E196" t="s">
        <v>47</v>
      </c>
      <c r="F196">
        <v>100</v>
      </c>
      <c r="G196" t="s">
        <v>19</v>
      </c>
      <c r="H196">
        <v>18</v>
      </c>
      <c r="I196" t="s">
        <v>42</v>
      </c>
      <c r="J196" t="s">
        <v>21</v>
      </c>
      <c r="K196">
        <v>10</v>
      </c>
      <c r="L196">
        <v>40</v>
      </c>
      <c r="M196">
        <v>240</v>
      </c>
      <c r="N196">
        <f t="shared" si="5"/>
        <v>38.5</v>
      </c>
      <c r="O196">
        <v>154</v>
      </c>
      <c r="P196">
        <v>500</v>
      </c>
      <c r="X196">
        <v>1</v>
      </c>
    </row>
    <row r="197" spans="1:24">
      <c r="A197" t="s">
        <v>49</v>
      </c>
      <c r="B197" t="s">
        <v>38</v>
      </c>
      <c r="C197" t="s">
        <v>28</v>
      </c>
      <c r="D197">
        <v>2</v>
      </c>
      <c r="E197" t="s">
        <v>47</v>
      </c>
      <c r="F197">
        <v>100</v>
      </c>
      <c r="G197" t="s">
        <v>19</v>
      </c>
      <c r="H197">
        <v>18</v>
      </c>
      <c r="I197" t="s">
        <v>42</v>
      </c>
      <c r="J197" t="s">
        <v>21</v>
      </c>
      <c r="K197">
        <v>10</v>
      </c>
      <c r="L197">
        <v>40</v>
      </c>
      <c r="M197">
        <v>240</v>
      </c>
      <c r="N197">
        <f t="shared" si="5"/>
        <v>38.5</v>
      </c>
      <c r="O197">
        <v>154</v>
      </c>
      <c r="P197">
        <v>750</v>
      </c>
      <c r="Q197" s="2">
        <v>10.48033332824707</v>
      </c>
      <c r="R197" s="2"/>
      <c r="S197" s="2">
        <v>1</v>
      </c>
      <c r="T197" s="2">
        <v>1</v>
      </c>
      <c r="U197" s="2"/>
      <c r="V197" s="2" t="s">
        <v>39</v>
      </c>
      <c r="X197">
        <v>1</v>
      </c>
    </row>
    <row r="198" spans="1:24">
      <c r="A198" t="s">
        <v>49</v>
      </c>
      <c r="B198" t="s">
        <v>38</v>
      </c>
      <c r="C198" t="s">
        <v>28</v>
      </c>
      <c r="D198">
        <v>2</v>
      </c>
      <c r="E198" t="s">
        <v>47</v>
      </c>
      <c r="F198">
        <v>100</v>
      </c>
      <c r="G198" t="s">
        <v>19</v>
      </c>
      <c r="H198">
        <v>18</v>
      </c>
      <c r="I198" t="s">
        <v>42</v>
      </c>
      <c r="J198" t="s">
        <v>21</v>
      </c>
      <c r="K198">
        <v>10</v>
      </c>
      <c r="L198">
        <v>40</v>
      </c>
      <c r="M198">
        <v>240</v>
      </c>
      <c r="N198">
        <f t="shared" si="5"/>
        <v>38.5</v>
      </c>
      <c r="O198">
        <v>154</v>
      </c>
      <c r="P198">
        <v>750</v>
      </c>
      <c r="Q198" s="2">
        <v>13.777810096740723</v>
      </c>
      <c r="R198" s="2"/>
      <c r="S198" s="2">
        <v>1</v>
      </c>
      <c r="T198" s="2">
        <v>1</v>
      </c>
      <c r="U198" s="2"/>
      <c r="V198" s="2" t="s">
        <v>39</v>
      </c>
      <c r="X198">
        <v>0</v>
      </c>
    </row>
    <row r="199" spans="1:24">
      <c r="A199" t="s">
        <v>49</v>
      </c>
      <c r="B199" t="s">
        <v>38</v>
      </c>
      <c r="C199" t="s">
        <v>28</v>
      </c>
      <c r="D199">
        <v>2</v>
      </c>
      <c r="E199" t="s">
        <v>47</v>
      </c>
      <c r="F199">
        <v>100</v>
      </c>
      <c r="G199" t="s">
        <v>19</v>
      </c>
      <c r="H199">
        <v>18</v>
      </c>
      <c r="I199" t="s">
        <v>42</v>
      </c>
      <c r="J199" t="s">
        <v>21</v>
      </c>
      <c r="K199">
        <v>10</v>
      </c>
      <c r="L199">
        <v>40</v>
      </c>
      <c r="M199">
        <v>240</v>
      </c>
      <c r="N199">
        <f t="shared" si="5"/>
        <v>38.5</v>
      </c>
      <c r="O199">
        <v>154</v>
      </c>
      <c r="P199">
        <v>750</v>
      </c>
      <c r="Q199" s="2">
        <v>12.066020011901855</v>
      </c>
      <c r="R199" s="2"/>
      <c r="S199" s="2">
        <v>1</v>
      </c>
      <c r="T199" s="2">
        <v>1</v>
      </c>
      <c r="U199" s="2"/>
      <c r="V199" s="2" t="s">
        <v>39</v>
      </c>
      <c r="X199">
        <v>0</v>
      </c>
    </row>
    <row r="200" spans="1:24">
      <c r="A200" t="s">
        <v>49</v>
      </c>
      <c r="B200" t="s">
        <v>38</v>
      </c>
      <c r="C200" t="s">
        <v>28</v>
      </c>
      <c r="D200">
        <v>2</v>
      </c>
      <c r="E200" t="s">
        <v>47</v>
      </c>
      <c r="F200">
        <v>100</v>
      </c>
      <c r="G200" t="s">
        <v>19</v>
      </c>
      <c r="H200">
        <v>18</v>
      </c>
      <c r="I200" t="s">
        <v>42</v>
      </c>
      <c r="J200" t="s">
        <v>21</v>
      </c>
      <c r="K200">
        <v>10</v>
      </c>
      <c r="L200">
        <v>40</v>
      </c>
      <c r="M200">
        <v>240</v>
      </c>
      <c r="N200">
        <f>O200/4</f>
        <v>77</v>
      </c>
      <c r="O200">
        <v>308</v>
      </c>
      <c r="P200">
        <v>200</v>
      </c>
      <c r="X200">
        <v>0</v>
      </c>
    </row>
    <row r="201" spans="1:24">
      <c r="A201" t="s">
        <v>49</v>
      </c>
      <c r="B201" t="s">
        <v>38</v>
      </c>
      <c r="C201" t="s">
        <v>28</v>
      </c>
      <c r="D201">
        <v>2</v>
      </c>
      <c r="E201" t="s">
        <v>47</v>
      </c>
      <c r="F201">
        <v>100</v>
      </c>
      <c r="G201" t="s">
        <v>19</v>
      </c>
      <c r="H201">
        <v>18</v>
      </c>
      <c r="I201" t="s">
        <v>42</v>
      </c>
      <c r="J201" t="s">
        <v>21</v>
      </c>
      <c r="K201">
        <v>10</v>
      </c>
      <c r="L201">
        <v>40</v>
      </c>
      <c r="M201">
        <v>240</v>
      </c>
      <c r="N201">
        <f t="shared" si="5"/>
        <v>77</v>
      </c>
      <c r="O201">
        <v>308</v>
      </c>
      <c r="P201">
        <v>200</v>
      </c>
      <c r="X201">
        <v>0</v>
      </c>
    </row>
    <row r="202" spans="1:24">
      <c r="A202" t="s">
        <v>49</v>
      </c>
      <c r="B202" t="s">
        <v>38</v>
      </c>
      <c r="C202" t="s">
        <v>28</v>
      </c>
      <c r="D202">
        <v>2</v>
      </c>
      <c r="E202" t="s">
        <v>47</v>
      </c>
      <c r="F202">
        <v>100</v>
      </c>
      <c r="G202" t="s">
        <v>19</v>
      </c>
      <c r="H202">
        <v>18</v>
      </c>
      <c r="I202" t="s">
        <v>42</v>
      </c>
      <c r="J202" t="s">
        <v>21</v>
      </c>
      <c r="K202">
        <v>10</v>
      </c>
      <c r="L202">
        <v>40</v>
      </c>
      <c r="M202">
        <v>240</v>
      </c>
      <c r="N202">
        <f t="shared" si="5"/>
        <v>77</v>
      </c>
      <c r="O202">
        <v>308</v>
      </c>
      <c r="P202">
        <v>200</v>
      </c>
      <c r="X202">
        <v>0</v>
      </c>
    </row>
    <row r="203" spans="1:24">
      <c r="A203" t="s">
        <v>49</v>
      </c>
      <c r="B203" t="s">
        <v>38</v>
      </c>
      <c r="C203" t="s">
        <v>28</v>
      </c>
      <c r="D203">
        <v>2</v>
      </c>
      <c r="E203" t="s">
        <v>47</v>
      </c>
      <c r="F203">
        <v>100</v>
      </c>
      <c r="G203" t="s">
        <v>19</v>
      </c>
      <c r="H203">
        <v>18</v>
      </c>
      <c r="I203" t="s">
        <v>42</v>
      </c>
      <c r="J203" t="s">
        <v>21</v>
      </c>
      <c r="K203">
        <v>10</v>
      </c>
      <c r="L203">
        <v>40</v>
      </c>
      <c r="M203">
        <v>240</v>
      </c>
      <c r="N203">
        <f t="shared" si="5"/>
        <v>77</v>
      </c>
      <c r="O203">
        <v>308</v>
      </c>
      <c r="P203">
        <v>500</v>
      </c>
      <c r="Q203" s="2">
        <v>8.1628818511962891</v>
      </c>
      <c r="R203" s="2"/>
      <c r="S203" s="2">
        <v>1</v>
      </c>
      <c r="T203" s="2"/>
      <c r="U203" s="2">
        <v>1</v>
      </c>
      <c r="V203" s="2" t="s">
        <v>40</v>
      </c>
      <c r="X203">
        <v>0</v>
      </c>
    </row>
    <row r="204" spans="1:24">
      <c r="A204" t="s">
        <v>49</v>
      </c>
      <c r="B204" t="s">
        <v>38</v>
      </c>
      <c r="C204" t="s">
        <v>28</v>
      </c>
      <c r="D204">
        <v>2</v>
      </c>
      <c r="E204" t="s">
        <v>47</v>
      </c>
      <c r="F204">
        <v>100</v>
      </c>
      <c r="G204" t="s">
        <v>19</v>
      </c>
      <c r="H204">
        <v>18</v>
      </c>
      <c r="I204" t="s">
        <v>42</v>
      </c>
      <c r="J204" t="s">
        <v>21</v>
      </c>
      <c r="K204">
        <v>10</v>
      </c>
      <c r="L204">
        <v>40</v>
      </c>
      <c r="M204">
        <v>240</v>
      </c>
      <c r="N204">
        <f t="shared" si="5"/>
        <v>77</v>
      </c>
      <c r="O204">
        <v>308</v>
      </c>
      <c r="P204">
        <v>500</v>
      </c>
      <c r="Q204" s="2">
        <v>9.3092746734619141</v>
      </c>
      <c r="R204" s="2"/>
      <c r="S204" s="2"/>
      <c r="T204" s="2"/>
      <c r="U204" s="2">
        <v>1</v>
      </c>
      <c r="V204" s="2" t="s">
        <v>41</v>
      </c>
      <c r="X204">
        <v>0</v>
      </c>
    </row>
    <row r="205" spans="1:24">
      <c r="A205" t="s">
        <v>49</v>
      </c>
      <c r="B205" t="s">
        <v>38</v>
      </c>
      <c r="C205" t="s">
        <v>28</v>
      </c>
      <c r="D205">
        <v>2</v>
      </c>
      <c r="E205" t="s">
        <v>47</v>
      </c>
      <c r="F205">
        <v>100</v>
      </c>
      <c r="G205" t="s">
        <v>19</v>
      </c>
      <c r="H205">
        <v>18</v>
      </c>
      <c r="I205" t="s">
        <v>42</v>
      </c>
      <c r="J205" t="s">
        <v>21</v>
      </c>
      <c r="K205">
        <v>10</v>
      </c>
      <c r="L205">
        <v>40</v>
      </c>
      <c r="M205">
        <v>240</v>
      </c>
      <c r="N205">
        <f t="shared" si="5"/>
        <v>77</v>
      </c>
      <c r="O205">
        <v>308</v>
      </c>
      <c r="P205">
        <v>500</v>
      </c>
      <c r="Q205" s="2">
        <v>9.6265754699707031</v>
      </c>
      <c r="R205" s="2"/>
      <c r="S205" s="2"/>
      <c r="T205" s="2"/>
      <c r="U205" s="2">
        <v>1</v>
      </c>
      <c r="V205" s="2" t="s">
        <v>41</v>
      </c>
      <c r="X205">
        <v>0</v>
      </c>
    </row>
    <row r="206" spans="1:24">
      <c r="A206" t="s">
        <v>49</v>
      </c>
      <c r="B206" t="s">
        <v>38</v>
      </c>
      <c r="C206" t="s">
        <v>28</v>
      </c>
      <c r="D206">
        <v>2</v>
      </c>
      <c r="E206" t="s">
        <v>47</v>
      </c>
      <c r="F206">
        <v>100</v>
      </c>
      <c r="G206" t="s">
        <v>19</v>
      </c>
      <c r="H206">
        <v>18</v>
      </c>
      <c r="I206" t="s">
        <v>42</v>
      </c>
      <c r="J206" t="s">
        <v>21</v>
      </c>
      <c r="K206">
        <v>10</v>
      </c>
      <c r="L206">
        <v>40</v>
      </c>
      <c r="M206">
        <v>240</v>
      </c>
      <c r="N206">
        <f t="shared" si="5"/>
        <v>77</v>
      </c>
      <c r="O206">
        <v>308</v>
      </c>
      <c r="P206">
        <v>750</v>
      </c>
      <c r="X206">
        <v>0</v>
      </c>
    </row>
    <row r="207" spans="1:24">
      <c r="A207" t="s">
        <v>49</v>
      </c>
      <c r="B207" t="s">
        <v>38</v>
      </c>
      <c r="C207" t="s">
        <v>28</v>
      </c>
      <c r="D207">
        <v>2</v>
      </c>
      <c r="E207" t="s">
        <v>47</v>
      </c>
      <c r="F207">
        <v>100</v>
      </c>
      <c r="G207" t="s">
        <v>19</v>
      </c>
      <c r="H207">
        <v>18</v>
      </c>
      <c r="I207" t="s">
        <v>42</v>
      </c>
      <c r="J207" t="s">
        <v>21</v>
      </c>
      <c r="K207">
        <v>10</v>
      </c>
      <c r="L207">
        <v>40</v>
      </c>
      <c r="M207">
        <v>240</v>
      </c>
      <c r="N207">
        <f t="shared" si="5"/>
        <v>77</v>
      </c>
      <c r="O207">
        <v>308</v>
      </c>
      <c r="P207">
        <v>750</v>
      </c>
      <c r="X207">
        <v>0</v>
      </c>
    </row>
    <row r="208" spans="1:24">
      <c r="A208" t="s">
        <v>49</v>
      </c>
      <c r="B208" t="s">
        <v>38</v>
      </c>
      <c r="C208" t="s">
        <v>28</v>
      </c>
      <c r="D208">
        <v>2</v>
      </c>
      <c r="E208" t="s">
        <v>47</v>
      </c>
      <c r="F208">
        <v>100</v>
      </c>
      <c r="G208" t="s">
        <v>19</v>
      </c>
      <c r="H208">
        <v>18</v>
      </c>
      <c r="I208" t="s">
        <v>42</v>
      </c>
      <c r="J208" t="s">
        <v>21</v>
      </c>
      <c r="K208">
        <v>10</v>
      </c>
      <c r="L208">
        <v>40</v>
      </c>
      <c r="M208">
        <v>240</v>
      </c>
      <c r="N208">
        <f t="shared" si="5"/>
        <v>77</v>
      </c>
      <c r="O208">
        <v>308</v>
      </c>
      <c r="P208">
        <v>750</v>
      </c>
      <c r="X208">
        <v>0</v>
      </c>
    </row>
    <row r="209" spans="1:24">
      <c r="A209" t="s">
        <v>49</v>
      </c>
      <c r="B209" t="s">
        <v>38</v>
      </c>
      <c r="C209" t="s">
        <v>28</v>
      </c>
      <c r="D209">
        <v>2</v>
      </c>
      <c r="E209" t="s">
        <v>47</v>
      </c>
      <c r="F209">
        <v>100</v>
      </c>
      <c r="G209" t="s">
        <v>19</v>
      </c>
      <c r="H209">
        <v>18</v>
      </c>
      <c r="I209" t="s">
        <v>42</v>
      </c>
      <c r="J209" t="s">
        <v>21</v>
      </c>
      <c r="K209">
        <v>10</v>
      </c>
      <c r="L209">
        <v>40</v>
      </c>
      <c r="M209">
        <v>240</v>
      </c>
      <c r="N209">
        <f>O209/4</f>
        <v>115.5</v>
      </c>
      <c r="O209">
        <v>462</v>
      </c>
      <c r="P209">
        <v>200</v>
      </c>
      <c r="Q209" s="2">
        <v>8.134735107421875</v>
      </c>
      <c r="R209" s="2"/>
      <c r="S209" s="2">
        <v>1</v>
      </c>
      <c r="T209" s="2">
        <v>1</v>
      </c>
      <c r="U209" s="2"/>
      <c r="V209" s="2" t="s">
        <v>39</v>
      </c>
      <c r="X209">
        <v>0</v>
      </c>
    </row>
    <row r="210" spans="1:24">
      <c r="A210" t="s">
        <v>49</v>
      </c>
      <c r="B210" t="s">
        <v>38</v>
      </c>
      <c r="C210" t="s">
        <v>28</v>
      </c>
      <c r="D210">
        <v>2</v>
      </c>
      <c r="E210" t="s">
        <v>47</v>
      </c>
      <c r="F210">
        <v>100</v>
      </c>
      <c r="G210" t="s">
        <v>19</v>
      </c>
      <c r="H210">
        <v>18</v>
      </c>
      <c r="I210" t="s">
        <v>42</v>
      </c>
      <c r="J210" t="s">
        <v>21</v>
      </c>
      <c r="K210">
        <v>10</v>
      </c>
      <c r="L210">
        <v>40</v>
      </c>
      <c r="M210">
        <v>240</v>
      </c>
      <c r="N210">
        <f t="shared" si="5"/>
        <v>115.5</v>
      </c>
      <c r="O210">
        <v>462</v>
      </c>
      <c r="P210">
        <v>200</v>
      </c>
      <c r="Q210" s="2">
        <v>5.9247546195983887</v>
      </c>
      <c r="R210" s="2"/>
      <c r="S210" s="2">
        <v>1</v>
      </c>
      <c r="T210" s="2">
        <v>1</v>
      </c>
      <c r="U210" s="2"/>
      <c r="V210" s="2" t="s">
        <v>39</v>
      </c>
      <c r="X210">
        <v>1</v>
      </c>
    </row>
    <row r="211" spans="1:24">
      <c r="A211" t="s">
        <v>49</v>
      </c>
      <c r="B211" t="s">
        <v>38</v>
      </c>
      <c r="C211" t="s">
        <v>28</v>
      </c>
      <c r="D211">
        <v>2</v>
      </c>
      <c r="E211" t="s">
        <v>47</v>
      </c>
      <c r="F211">
        <v>100</v>
      </c>
      <c r="G211" t="s">
        <v>19</v>
      </c>
      <c r="H211">
        <v>18</v>
      </c>
      <c r="I211" t="s">
        <v>42</v>
      </c>
      <c r="J211" t="s">
        <v>21</v>
      </c>
      <c r="K211">
        <v>10</v>
      </c>
      <c r="L211">
        <v>40</v>
      </c>
      <c r="M211">
        <v>240</v>
      </c>
      <c r="N211">
        <f t="shared" si="5"/>
        <v>115.5</v>
      </c>
      <c r="O211">
        <v>462</v>
      </c>
      <c r="P211">
        <v>200</v>
      </c>
      <c r="Q211" s="2">
        <v>6.8665013313293457</v>
      </c>
      <c r="R211" s="2"/>
      <c r="S211" s="2">
        <v>1</v>
      </c>
      <c r="T211" s="2">
        <v>1</v>
      </c>
      <c r="U211" s="2"/>
      <c r="V211" s="2" t="s">
        <v>39</v>
      </c>
      <c r="X211">
        <v>1</v>
      </c>
    </row>
    <row r="212" spans="1:24">
      <c r="A212" t="s">
        <v>49</v>
      </c>
      <c r="B212" t="s">
        <v>38</v>
      </c>
      <c r="C212" t="s">
        <v>28</v>
      </c>
      <c r="D212">
        <v>2</v>
      </c>
      <c r="E212" t="s">
        <v>47</v>
      </c>
      <c r="F212">
        <v>100</v>
      </c>
      <c r="G212" t="s">
        <v>19</v>
      </c>
      <c r="H212">
        <v>18</v>
      </c>
      <c r="I212" t="s">
        <v>42</v>
      </c>
      <c r="J212" t="s">
        <v>21</v>
      </c>
      <c r="K212">
        <v>10</v>
      </c>
      <c r="L212">
        <v>40</v>
      </c>
      <c r="M212">
        <v>240</v>
      </c>
      <c r="N212">
        <f t="shared" si="5"/>
        <v>115.5</v>
      </c>
      <c r="O212">
        <v>462</v>
      </c>
      <c r="P212">
        <v>500</v>
      </c>
      <c r="X212">
        <v>1</v>
      </c>
    </row>
    <row r="213" spans="1:24">
      <c r="A213" t="s">
        <v>49</v>
      </c>
      <c r="B213" t="s">
        <v>38</v>
      </c>
      <c r="C213" t="s">
        <v>28</v>
      </c>
      <c r="D213">
        <v>2</v>
      </c>
      <c r="E213" t="s">
        <v>47</v>
      </c>
      <c r="F213">
        <v>100</v>
      </c>
      <c r="G213" t="s">
        <v>19</v>
      </c>
      <c r="H213">
        <v>18</v>
      </c>
      <c r="I213" t="s">
        <v>42</v>
      </c>
      <c r="J213" t="s">
        <v>21</v>
      </c>
      <c r="K213">
        <v>10</v>
      </c>
      <c r="L213">
        <v>40</v>
      </c>
      <c r="M213">
        <v>240</v>
      </c>
      <c r="N213">
        <f t="shared" si="5"/>
        <v>115.5</v>
      </c>
      <c r="O213">
        <v>462</v>
      </c>
      <c r="P213">
        <v>500</v>
      </c>
      <c r="X213">
        <v>0</v>
      </c>
    </row>
    <row r="214" spans="1:24">
      <c r="A214" t="s">
        <v>49</v>
      </c>
      <c r="B214" t="s">
        <v>38</v>
      </c>
      <c r="C214" t="s">
        <v>28</v>
      </c>
      <c r="D214">
        <v>2</v>
      </c>
      <c r="E214" t="s">
        <v>47</v>
      </c>
      <c r="F214">
        <v>100</v>
      </c>
      <c r="G214" t="s">
        <v>19</v>
      </c>
      <c r="H214">
        <v>18</v>
      </c>
      <c r="I214" t="s">
        <v>42</v>
      </c>
      <c r="J214" t="s">
        <v>21</v>
      </c>
      <c r="K214">
        <v>10</v>
      </c>
      <c r="L214">
        <v>40</v>
      </c>
      <c r="M214">
        <v>240</v>
      </c>
      <c r="N214">
        <f t="shared" si="5"/>
        <v>115.5</v>
      </c>
      <c r="O214">
        <v>462</v>
      </c>
      <c r="P214">
        <v>500</v>
      </c>
      <c r="X214">
        <v>0</v>
      </c>
    </row>
    <row r="215" spans="1:24">
      <c r="A215" t="s">
        <v>49</v>
      </c>
      <c r="B215" t="s">
        <v>38</v>
      </c>
      <c r="C215" t="s">
        <v>28</v>
      </c>
      <c r="D215">
        <v>2</v>
      </c>
      <c r="E215" t="s">
        <v>47</v>
      </c>
      <c r="F215">
        <v>100</v>
      </c>
      <c r="G215" t="s">
        <v>19</v>
      </c>
      <c r="H215">
        <v>18</v>
      </c>
      <c r="I215" t="s">
        <v>42</v>
      </c>
      <c r="J215" t="s">
        <v>21</v>
      </c>
      <c r="K215">
        <v>10</v>
      </c>
      <c r="L215">
        <v>40</v>
      </c>
      <c r="M215">
        <v>240</v>
      </c>
      <c r="N215">
        <f t="shared" si="5"/>
        <v>115.5</v>
      </c>
      <c r="O215">
        <v>462</v>
      </c>
      <c r="P215">
        <v>750</v>
      </c>
      <c r="Q215" s="2">
        <v>12.734956741333008</v>
      </c>
      <c r="R215" s="2"/>
      <c r="S215" s="2">
        <v>1</v>
      </c>
      <c r="T215" s="2">
        <v>1</v>
      </c>
      <c r="U215" s="2"/>
      <c r="V215" s="2" t="s">
        <v>39</v>
      </c>
      <c r="X215">
        <v>0</v>
      </c>
    </row>
    <row r="216" spans="1:24">
      <c r="A216" t="s">
        <v>49</v>
      </c>
      <c r="B216" t="s">
        <v>38</v>
      </c>
      <c r="C216" t="s">
        <v>28</v>
      </c>
      <c r="D216">
        <v>2</v>
      </c>
      <c r="E216" t="s">
        <v>47</v>
      </c>
      <c r="F216">
        <v>100</v>
      </c>
      <c r="G216" t="s">
        <v>19</v>
      </c>
      <c r="H216">
        <v>18</v>
      </c>
      <c r="I216" t="s">
        <v>42</v>
      </c>
      <c r="J216" t="s">
        <v>21</v>
      </c>
      <c r="K216">
        <v>10</v>
      </c>
      <c r="L216">
        <v>40</v>
      </c>
      <c r="M216">
        <v>240</v>
      </c>
      <c r="N216">
        <f t="shared" si="5"/>
        <v>115.5</v>
      </c>
      <c r="O216">
        <v>462</v>
      </c>
      <c r="P216">
        <v>750</v>
      </c>
      <c r="Q216" s="2">
        <v>11.093256950378418</v>
      </c>
      <c r="R216" s="2"/>
      <c r="S216" s="2"/>
      <c r="T216" s="2"/>
      <c r="U216" s="2">
        <v>1</v>
      </c>
      <c r="V216" s="2" t="s">
        <v>41</v>
      </c>
      <c r="X216">
        <v>0</v>
      </c>
    </row>
    <row r="217" spans="1:24">
      <c r="A217" t="s">
        <v>49</v>
      </c>
      <c r="B217" t="s">
        <v>38</v>
      </c>
      <c r="C217" t="s">
        <v>28</v>
      </c>
      <c r="D217">
        <v>2</v>
      </c>
      <c r="E217" t="s">
        <v>47</v>
      </c>
      <c r="F217">
        <v>100</v>
      </c>
      <c r="G217" t="s">
        <v>19</v>
      </c>
      <c r="H217">
        <v>18</v>
      </c>
      <c r="I217" t="s">
        <v>42</v>
      </c>
      <c r="J217" t="s">
        <v>21</v>
      </c>
      <c r="K217">
        <v>10</v>
      </c>
      <c r="L217">
        <v>40</v>
      </c>
      <c r="M217">
        <v>240</v>
      </c>
      <c r="N217">
        <f t="shared" si="5"/>
        <v>115.5</v>
      </c>
      <c r="O217">
        <v>462</v>
      </c>
      <c r="P217">
        <v>750</v>
      </c>
      <c r="Q217" s="2">
        <v>9.3025741577148438</v>
      </c>
      <c r="R217" s="2"/>
      <c r="S217" s="2"/>
      <c r="T217" s="2"/>
      <c r="U217" s="2">
        <v>1</v>
      </c>
      <c r="V217" s="2" t="s">
        <v>41</v>
      </c>
      <c r="X217">
        <v>0</v>
      </c>
    </row>
    <row r="218" spans="1:24">
      <c r="A218" t="s">
        <v>49</v>
      </c>
      <c r="B218" t="s">
        <v>43</v>
      </c>
      <c r="C218" t="s">
        <v>28</v>
      </c>
      <c r="D218">
        <v>2</v>
      </c>
      <c r="E218" t="s">
        <v>47</v>
      </c>
      <c r="F218">
        <v>70</v>
      </c>
      <c r="G218" t="s">
        <v>19</v>
      </c>
      <c r="H218">
        <v>18</v>
      </c>
      <c r="I218" t="s">
        <v>44</v>
      </c>
      <c r="J218" t="s">
        <v>21</v>
      </c>
      <c r="K218">
        <v>10</v>
      </c>
      <c r="L218">
        <v>40</v>
      </c>
      <c r="M218">
        <v>120</v>
      </c>
      <c r="N218">
        <f>O218/4</f>
        <v>38.5</v>
      </c>
      <c r="O218">
        <v>154</v>
      </c>
      <c r="P218">
        <v>200</v>
      </c>
      <c r="Q218" s="2">
        <v>6.5164613723754883</v>
      </c>
      <c r="R218" s="2">
        <v>1</v>
      </c>
      <c r="S218" s="2"/>
      <c r="T218" s="2"/>
      <c r="U218" s="2"/>
      <c r="V218" s="2" t="s">
        <v>34</v>
      </c>
      <c r="X218">
        <v>0</v>
      </c>
    </row>
    <row r="219" spans="1:24">
      <c r="A219" t="s">
        <v>49</v>
      </c>
      <c r="B219" t="s">
        <v>43</v>
      </c>
      <c r="C219" t="s">
        <v>28</v>
      </c>
      <c r="D219">
        <v>2</v>
      </c>
      <c r="E219" t="s">
        <v>47</v>
      </c>
      <c r="F219">
        <v>70</v>
      </c>
      <c r="G219" t="s">
        <v>19</v>
      </c>
      <c r="H219">
        <v>18</v>
      </c>
      <c r="I219" t="s">
        <v>44</v>
      </c>
      <c r="J219" t="s">
        <v>21</v>
      </c>
      <c r="K219">
        <v>10</v>
      </c>
      <c r="L219">
        <v>40</v>
      </c>
      <c r="M219">
        <v>120</v>
      </c>
      <c r="N219">
        <f t="shared" ref="N219:N282" si="6">O219/4</f>
        <v>38.5</v>
      </c>
      <c r="O219">
        <v>154</v>
      </c>
      <c r="P219">
        <v>200</v>
      </c>
      <c r="Q219" s="2">
        <v>6.5435957908630371</v>
      </c>
      <c r="R219" s="2">
        <v>1</v>
      </c>
      <c r="S219" s="2"/>
      <c r="T219" s="2"/>
      <c r="U219" s="2"/>
      <c r="V219" s="2" t="s">
        <v>34</v>
      </c>
      <c r="X219">
        <f ca="1">X219:X1977</f>
        <v>0</v>
      </c>
    </row>
    <row r="220" spans="1:24">
      <c r="A220" t="s">
        <v>49</v>
      </c>
      <c r="B220" t="s">
        <v>43</v>
      </c>
      <c r="C220" t="s">
        <v>28</v>
      </c>
      <c r="D220">
        <v>2</v>
      </c>
      <c r="E220" t="s">
        <v>47</v>
      </c>
      <c r="F220">
        <v>70</v>
      </c>
      <c r="G220" t="s">
        <v>19</v>
      </c>
      <c r="H220">
        <v>18</v>
      </c>
      <c r="I220" t="s">
        <v>44</v>
      </c>
      <c r="J220" t="s">
        <v>21</v>
      </c>
      <c r="K220">
        <v>10</v>
      </c>
      <c r="L220">
        <v>40</v>
      </c>
      <c r="M220">
        <v>120</v>
      </c>
      <c r="N220">
        <f t="shared" si="6"/>
        <v>38.5</v>
      </c>
      <c r="O220">
        <v>154</v>
      </c>
      <c r="P220">
        <v>200</v>
      </c>
      <c r="Q220" s="2">
        <v>7.9081368446350098</v>
      </c>
      <c r="R220" s="2">
        <v>1</v>
      </c>
      <c r="S220" s="2"/>
      <c r="T220" s="2"/>
      <c r="U220" s="2"/>
      <c r="V220" s="2" t="s">
        <v>34</v>
      </c>
      <c r="X220">
        <f ca="1">X220:X1978</f>
        <v>0</v>
      </c>
    </row>
    <row r="221" spans="1:24">
      <c r="A221" t="s">
        <v>49</v>
      </c>
      <c r="B221" t="s">
        <v>43</v>
      </c>
      <c r="C221" t="s">
        <v>28</v>
      </c>
      <c r="D221">
        <v>2</v>
      </c>
      <c r="E221" t="s">
        <v>47</v>
      </c>
      <c r="F221">
        <v>70</v>
      </c>
      <c r="G221" t="s">
        <v>19</v>
      </c>
      <c r="H221">
        <v>18</v>
      </c>
      <c r="I221" t="s">
        <v>44</v>
      </c>
      <c r="J221" t="s">
        <v>21</v>
      </c>
      <c r="K221">
        <v>10</v>
      </c>
      <c r="L221">
        <v>40</v>
      </c>
      <c r="M221">
        <v>120</v>
      </c>
      <c r="N221">
        <f t="shared" si="6"/>
        <v>38.5</v>
      </c>
      <c r="O221">
        <v>154</v>
      </c>
      <c r="P221">
        <v>500</v>
      </c>
      <c r="X221">
        <v>0</v>
      </c>
    </row>
    <row r="222" spans="1:24">
      <c r="A222" t="s">
        <v>49</v>
      </c>
      <c r="B222" t="s">
        <v>43</v>
      </c>
      <c r="C222" t="s">
        <v>28</v>
      </c>
      <c r="D222">
        <v>2</v>
      </c>
      <c r="E222" t="s">
        <v>47</v>
      </c>
      <c r="F222">
        <v>70</v>
      </c>
      <c r="G222" t="s">
        <v>19</v>
      </c>
      <c r="H222">
        <v>18</v>
      </c>
      <c r="I222" t="s">
        <v>44</v>
      </c>
      <c r="J222" t="s">
        <v>21</v>
      </c>
      <c r="K222">
        <v>10</v>
      </c>
      <c r="L222">
        <v>40</v>
      </c>
      <c r="M222">
        <v>120</v>
      </c>
      <c r="N222">
        <f t="shared" si="6"/>
        <v>38.5</v>
      </c>
      <c r="O222">
        <v>154</v>
      </c>
      <c r="P222">
        <v>500</v>
      </c>
      <c r="X222">
        <v>0</v>
      </c>
    </row>
    <row r="223" spans="1:24">
      <c r="A223" t="s">
        <v>49</v>
      </c>
      <c r="B223" t="s">
        <v>43</v>
      </c>
      <c r="C223" t="s">
        <v>28</v>
      </c>
      <c r="D223">
        <v>2</v>
      </c>
      <c r="E223" t="s">
        <v>47</v>
      </c>
      <c r="F223">
        <v>70</v>
      </c>
      <c r="G223" t="s">
        <v>19</v>
      </c>
      <c r="H223">
        <v>18</v>
      </c>
      <c r="I223" t="s">
        <v>44</v>
      </c>
      <c r="J223" t="s">
        <v>21</v>
      </c>
      <c r="K223">
        <v>10</v>
      </c>
      <c r="L223">
        <v>40</v>
      </c>
      <c r="M223">
        <v>120</v>
      </c>
      <c r="N223">
        <f t="shared" si="6"/>
        <v>38.5</v>
      </c>
      <c r="O223">
        <v>154</v>
      </c>
      <c r="P223">
        <v>500</v>
      </c>
      <c r="X223">
        <v>0</v>
      </c>
    </row>
    <row r="224" spans="1:24">
      <c r="A224" t="s">
        <v>49</v>
      </c>
      <c r="B224" t="s">
        <v>43</v>
      </c>
      <c r="C224" t="s">
        <v>28</v>
      </c>
      <c r="D224">
        <v>2</v>
      </c>
      <c r="E224" t="s">
        <v>47</v>
      </c>
      <c r="F224">
        <v>70</v>
      </c>
      <c r="G224" t="s">
        <v>19</v>
      </c>
      <c r="H224">
        <v>18</v>
      </c>
      <c r="I224" t="s">
        <v>44</v>
      </c>
      <c r="J224" t="s">
        <v>21</v>
      </c>
      <c r="K224">
        <v>10</v>
      </c>
      <c r="L224">
        <v>40</v>
      </c>
      <c r="M224">
        <v>120</v>
      </c>
      <c r="N224">
        <f t="shared" si="6"/>
        <v>38.5</v>
      </c>
      <c r="O224">
        <v>154</v>
      </c>
      <c r="P224">
        <v>750</v>
      </c>
      <c r="Q224" s="2">
        <v>7.7109403610229492</v>
      </c>
      <c r="R224" s="2">
        <v>1</v>
      </c>
      <c r="S224" s="2"/>
      <c r="T224" s="2"/>
      <c r="U224" s="2"/>
      <c r="V224" s="2" t="s">
        <v>34</v>
      </c>
      <c r="X224">
        <v>0</v>
      </c>
    </row>
    <row r="225" spans="1:24">
      <c r="A225" t="s">
        <v>49</v>
      </c>
      <c r="B225" t="s">
        <v>43</v>
      </c>
      <c r="C225" t="s">
        <v>28</v>
      </c>
      <c r="D225">
        <v>2</v>
      </c>
      <c r="E225" t="s">
        <v>47</v>
      </c>
      <c r="F225">
        <v>70</v>
      </c>
      <c r="G225" t="s">
        <v>19</v>
      </c>
      <c r="H225">
        <v>18</v>
      </c>
      <c r="I225" t="s">
        <v>44</v>
      </c>
      <c r="J225" t="s">
        <v>21</v>
      </c>
      <c r="K225">
        <v>10</v>
      </c>
      <c r="L225">
        <v>40</v>
      </c>
      <c r="M225">
        <v>120</v>
      </c>
      <c r="N225">
        <f t="shared" si="6"/>
        <v>38.5</v>
      </c>
      <c r="O225">
        <v>154</v>
      </c>
      <c r="P225">
        <v>750</v>
      </c>
      <c r="Q225" s="2">
        <v>7.0351495742797852</v>
      </c>
      <c r="R225" s="2">
        <v>1</v>
      </c>
      <c r="S225" s="2"/>
      <c r="T225" s="2"/>
      <c r="U225" s="2"/>
      <c r="V225" s="2" t="s">
        <v>34</v>
      </c>
      <c r="X225">
        <v>0</v>
      </c>
    </row>
    <row r="226" spans="1:24">
      <c r="A226" t="s">
        <v>49</v>
      </c>
      <c r="B226" t="s">
        <v>43</v>
      </c>
      <c r="C226" t="s">
        <v>28</v>
      </c>
      <c r="D226">
        <v>2</v>
      </c>
      <c r="E226" t="s">
        <v>47</v>
      </c>
      <c r="F226">
        <v>70</v>
      </c>
      <c r="G226" t="s">
        <v>19</v>
      </c>
      <c r="H226">
        <v>18</v>
      </c>
      <c r="I226" t="s">
        <v>44</v>
      </c>
      <c r="J226" t="s">
        <v>21</v>
      </c>
      <c r="K226">
        <v>10</v>
      </c>
      <c r="L226">
        <v>40</v>
      </c>
      <c r="M226">
        <v>120</v>
      </c>
      <c r="N226">
        <f t="shared" si="6"/>
        <v>38.5</v>
      </c>
      <c r="O226">
        <v>154</v>
      </c>
      <c r="P226">
        <v>750</v>
      </c>
      <c r="Q226" s="2">
        <v>8.4575185775756836</v>
      </c>
      <c r="R226" s="2">
        <v>1</v>
      </c>
      <c r="S226" s="2"/>
      <c r="T226" s="2"/>
      <c r="U226" s="2"/>
      <c r="V226" s="2" t="s">
        <v>34</v>
      </c>
      <c r="X226">
        <v>1</v>
      </c>
    </row>
    <row r="227" spans="1:24">
      <c r="A227" t="s">
        <v>49</v>
      </c>
      <c r="B227" t="s">
        <v>43</v>
      </c>
      <c r="C227" t="s">
        <v>28</v>
      </c>
      <c r="D227">
        <v>2</v>
      </c>
      <c r="E227" t="s">
        <v>47</v>
      </c>
      <c r="F227">
        <v>70</v>
      </c>
      <c r="G227" t="s">
        <v>19</v>
      </c>
      <c r="H227">
        <v>18</v>
      </c>
      <c r="I227" t="s">
        <v>44</v>
      </c>
      <c r="J227" t="s">
        <v>21</v>
      </c>
      <c r="K227">
        <v>10</v>
      </c>
      <c r="L227">
        <v>40</v>
      </c>
      <c r="M227">
        <v>120</v>
      </c>
      <c r="N227">
        <f>O227/4</f>
        <v>77</v>
      </c>
      <c r="O227">
        <v>308</v>
      </c>
      <c r="P227">
        <v>200</v>
      </c>
      <c r="X227">
        <v>1</v>
      </c>
    </row>
    <row r="228" spans="1:24">
      <c r="A228" t="s">
        <v>49</v>
      </c>
      <c r="B228" t="s">
        <v>43</v>
      </c>
      <c r="C228" t="s">
        <v>28</v>
      </c>
      <c r="D228">
        <v>2</v>
      </c>
      <c r="E228" t="s">
        <v>47</v>
      </c>
      <c r="F228">
        <v>70</v>
      </c>
      <c r="G228" t="s">
        <v>19</v>
      </c>
      <c r="H228">
        <v>18</v>
      </c>
      <c r="I228" t="s">
        <v>44</v>
      </c>
      <c r="J228" t="s">
        <v>21</v>
      </c>
      <c r="K228">
        <v>10</v>
      </c>
      <c r="L228">
        <v>40</v>
      </c>
      <c r="M228">
        <v>120</v>
      </c>
      <c r="N228">
        <f t="shared" si="6"/>
        <v>77</v>
      </c>
      <c r="O228">
        <v>308</v>
      </c>
      <c r="P228">
        <v>200</v>
      </c>
      <c r="X228">
        <v>1</v>
      </c>
    </row>
    <row r="229" spans="1:24">
      <c r="A229" t="s">
        <v>49</v>
      </c>
      <c r="B229" t="s">
        <v>43</v>
      </c>
      <c r="C229" t="s">
        <v>28</v>
      </c>
      <c r="D229">
        <v>2</v>
      </c>
      <c r="E229" t="s">
        <v>47</v>
      </c>
      <c r="F229">
        <v>70</v>
      </c>
      <c r="G229" t="s">
        <v>19</v>
      </c>
      <c r="H229">
        <v>18</v>
      </c>
      <c r="I229" t="s">
        <v>44</v>
      </c>
      <c r="J229" t="s">
        <v>21</v>
      </c>
      <c r="K229">
        <v>10</v>
      </c>
      <c r="L229">
        <v>40</v>
      </c>
      <c r="M229">
        <v>120</v>
      </c>
      <c r="N229">
        <f t="shared" si="6"/>
        <v>77</v>
      </c>
      <c r="O229">
        <v>308</v>
      </c>
      <c r="P229">
        <v>200</v>
      </c>
      <c r="X229">
        <v>0</v>
      </c>
    </row>
    <row r="230" spans="1:24">
      <c r="A230" t="s">
        <v>49</v>
      </c>
      <c r="B230" t="s">
        <v>43</v>
      </c>
      <c r="C230" t="s">
        <v>28</v>
      </c>
      <c r="D230">
        <v>2</v>
      </c>
      <c r="E230" t="s">
        <v>47</v>
      </c>
      <c r="F230">
        <v>70</v>
      </c>
      <c r="G230" t="s">
        <v>19</v>
      </c>
      <c r="H230">
        <v>18</v>
      </c>
      <c r="I230" t="s">
        <v>44</v>
      </c>
      <c r="J230" t="s">
        <v>21</v>
      </c>
      <c r="K230">
        <v>10</v>
      </c>
      <c r="L230">
        <v>40</v>
      </c>
      <c r="M230">
        <v>120</v>
      </c>
      <c r="N230">
        <f t="shared" si="6"/>
        <v>77</v>
      </c>
      <c r="O230">
        <v>308</v>
      </c>
      <c r="P230">
        <v>500</v>
      </c>
      <c r="Q230" s="2">
        <v>8.3740358352661133</v>
      </c>
      <c r="R230" s="2">
        <v>1</v>
      </c>
      <c r="S230" s="2"/>
      <c r="T230" s="2"/>
      <c r="U230" s="2"/>
      <c r="V230" s="2" t="s">
        <v>34</v>
      </c>
      <c r="X230">
        <v>0</v>
      </c>
    </row>
    <row r="231" spans="1:24">
      <c r="A231" t="s">
        <v>49</v>
      </c>
      <c r="B231" t="s">
        <v>43</v>
      </c>
      <c r="C231" t="s">
        <v>28</v>
      </c>
      <c r="D231">
        <v>2</v>
      </c>
      <c r="E231" t="s">
        <v>47</v>
      </c>
      <c r="F231">
        <v>70</v>
      </c>
      <c r="G231" t="s">
        <v>19</v>
      </c>
      <c r="H231">
        <v>18</v>
      </c>
      <c r="I231" t="s">
        <v>44</v>
      </c>
      <c r="J231" t="s">
        <v>21</v>
      </c>
      <c r="K231">
        <v>10</v>
      </c>
      <c r="L231">
        <v>40</v>
      </c>
      <c r="M231">
        <v>120</v>
      </c>
      <c r="N231">
        <f t="shared" si="6"/>
        <v>77</v>
      </c>
      <c r="O231">
        <v>308</v>
      </c>
      <c r="P231">
        <v>500</v>
      </c>
      <c r="Q231" s="2">
        <v>5.9019994735717773</v>
      </c>
      <c r="R231" s="2">
        <v>1</v>
      </c>
      <c r="S231" s="2"/>
      <c r="T231" s="2"/>
      <c r="U231" s="2"/>
      <c r="V231" s="2" t="s">
        <v>34</v>
      </c>
      <c r="X231">
        <v>0</v>
      </c>
    </row>
    <row r="232" spans="1:24">
      <c r="A232" t="s">
        <v>49</v>
      </c>
      <c r="B232" t="s">
        <v>43</v>
      </c>
      <c r="C232" t="s">
        <v>28</v>
      </c>
      <c r="D232">
        <v>2</v>
      </c>
      <c r="E232" t="s">
        <v>47</v>
      </c>
      <c r="F232">
        <v>70</v>
      </c>
      <c r="G232" t="s">
        <v>19</v>
      </c>
      <c r="H232">
        <v>18</v>
      </c>
      <c r="I232" t="s">
        <v>44</v>
      </c>
      <c r="J232" t="s">
        <v>21</v>
      </c>
      <c r="K232">
        <v>10</v>
      </c>
      <c r="L232">
        <v>40</v>
      </c>
      <c r="M232">
        <v>120</v>
      </c>
      <c r="N232">
        <f t="shared" si="6"/>
        <v>77</v>
      </c>
      <c r="O232">
        <v>308</v>
      </c>
      <c r="P232">
        <v>500</v>
      </c>
      <c r="Q232" s="2">
        <v>7.9897823333740234</v>
      </c>
      <c r="R232" s="2">
        <v>1</v>
      </c>
      <c r="S232" s="2"/>
      <c r="T232" s="2"/>
      <c r="U232" s="2"/>
      <c r="V232" s="2" t="s">
        <v>34</v>
      </c>
      <c r="X232">
        <v>0</v>
      </c>
    </row>
    <row r="233" spans="1:24">
      <c r="A233" t="s">
        <v>49</v>
      </c>
      <c r="B233" t="s">
        <v>43</v>
      </c>
      <c r="C233" t="s">
        <v>28</v>
      </c>
      <c r="D233">
        <v>2</v>
      </c>
      <c r="E233" t="s">
        <v>47</v>
      </c>
      <c r="F233">
        <v>70</v>
      </c>
      <c r="G233" t="s">
        <v>19</v>
      </c>
      <c r="H233">
        <v>18</v>
      </c>
      <c r="I233" t="s">
        <v>44</v>
      </c>
      <c r="J233" t="s">
        <v>21</v>
      </c>
      <c r="K233">
        <v>10</v>
      </c>
      <c r="L233">
        <v>40</v>
      </c>
      <c r="M233">
        <v>120</v>
      </c>
      <c r="N233">
        <f t="shared" si="6"/>
        <v>77</v>
      </c>
      <c r="O233">
        <v>308</v>
      </c>
      <c r="P233">
        <v>750</v>
      </c>
      <c r="X233">
        <v>0</v>
      </c>
    </row>
    <row r="234" spans="1:24">
      <c r="A234" t="s">
        <v>49</v>
      </c>
      <c r="B234" t="s">
        <v>43</v>
      </c>
      <c r="C234" t="s">
        <v>28</v>
      </c>
      <c r="D234">
        <v>2</v>
      </c>
      <c r="E234" t="s">
        <v>47</v>
      </c>
      <c r="F234">
        <v>70</v>
      </c>
      <c r="G234" t="s">
        <v>19</v>
      </c>
      <c r="H234">
        <v>18</v>
      </c>
      <c r="I234" t="s">
        <v>44</v>
      </c>
      <c r="J234" t="s">
        <v>21</v>
      </c>
      <c r="K234">
        <v>10</v>
      </c>
      <c r="L234">
        <v>40</v>
      </c>
      <c r="M234">
        <v>120</v>
      </c>
      <c r="N234">
        <f t="shared" si="6"/>
        <v>77</v>
      </c>
      <c r="O234">
        <v>308</v>
      </c>
      <c r="P234">
        <v>750</v>
      </c>
      <c r="X234">
        <v>0</v>
      </c>
    </row>
    <row r="235" spans="1:24">
      <c r="A235" t="s">
        <v>49</v>
      </c>
      <c r="B235" t="s">
        <v>43</v>
      </c>
      <c r="C235" t="s">
        <v>28</v>
      </c>
      <c r="D235">
        <v>2</v>
      </c>
      <c r="E235" t="s">
        <v>47</v>
      </c>
      <c r="F235">
        <v>70</v>
      </c>
      <c r="G235" t="s">
        <v>19</v>
      </c>
      <c r="H235">
        <v>18</v>
      </c>
      <c r="I235" t="s">
        <v>44</v>
      </c>
      <c r="J235" t="s">
        <v>21</v>
      </c>
      <c r="K235">
        <v>10</v>
      </c>
      <c r="L235">
        <v>40</v>
      </c>
      <c r="M235">
        <v>120</v>
      </c>
      <c r="N235">
        <f t="shared" si="6"/>
        <v>77</v>
      </c>
      <c r="O235">
        <v>308</v>
      </c>
      <c r="P235">
        <v>750</v>
      </c>
      <c r="X235">
        <v>0</v>
      </c>
    </row>
    <row r="236" spans="1:24">
      <c r="A236" t="s">
        <v>49</v>
      </c>
      <c r="B236" t="s">
        <v>43</v>
      </c>
      <c r="C236" t="s">
        <v>28</v>
      </c>
      <c r="D236">
        <v>2</v>
      </c>
      <c r="E236" t="s">
        <v>47</v>
      </c>
      <c r="F236">
        <v>70</v>
      </c>
      <c r="G236" t="s">
        <v>19</v>
      </c>
      <c r="H236">
        <v>18</v>
      </c>
      <c r="I236" t="s">
        <v>44</v>
      </c>
      <c r="J236" t="s">
        <v>21</v>
      </c>
      <c r="K236">
        <v>10</v>
      </c>
      <c r="L236">
        <v>40</v>
      </c>
      <c r="M236">
        <v>120</v>
      </c>
      <c r="N236">
        <f>O236/4</f>
        <v>115.5</v>
      </c>
      <c r="O236">
        <v>462</v>
      </c>
      <c r="P236">
        <v>200</v>
      </c>
      <c r="Q236" s="2">
        <v>6.8501958847045898</v>
      </c>
      <c r="R236" s="2">
        <v>1</v>
      </c>
      <c r="S236" s="2"/>
      <c r="T236" s="2"/>
      <c r="U236" s="2"/>
      <c r="V236" s="2" t="s">
        <v>34</v>
      </c>
      <c r="X236">
        <v>0</v>
      </c>
    </row>
    <row r="237" spans="1:24">
      <c r="A237" t="s">
        <v>49</v>
      </c>
      <c r="B237" t="s">
        <v>43</v>
      </c>
      <c r="C237" t="s">
        <v>28</v>
      </c>
      <c r="D237">
        <v>2</v>
      </c>
      <c r="E237" t="s">
        <v>47</v>
      </c>
      <c r="F237">
        <v>70</v>
      </c>
      <c r="G237" t="s">
        <v>19</v>
      </c>
      <c r="H237">
        <v>18</v>
      </c>
      <c r="I237" t="s">
        <v>44</v>
      </c>
      <c r="J237" t="s">
        <v>21</v>
      </c>
      <c r="K237">
        <v>10</v>
      </c>
      <c r="L237">
        <v>40</v>
      </c>
      <c r="M237">
        <v>120</v>
      </c>
      <c r="N237">
        <f t="shared" si="6"/>
        <v>115.5</v>
      </c>
      <c r="O237">
        <v>462</v>
      </c>
      <c r="P237">
        <v>200</v>
      </c>
      <c r="Q237" s="2">
        <v>5.8947138786315918</v>
      </c>
      <c r="R237" s="2">
        <v>1</v>
      </c>
      <c r="S237" s="2"/>
      <c r="T237" s="2"/>
      <c r="U237" s="2"/>
      <c r="V237" s="2" t="s">
        <v>34</v>
      </c>
      <c r="X237">
        <v>1</v>
      </c>
    </row>
    <row r="238" spans="1:24">
      <c r="A238" t="s">
        <v>49</v>
      </c>
      <c r="B238" t="s">
        <v>43</v>
      </c>
      <c r="C238" t="s">
        <v>28</v>
      </c>
      <c r="D238">
        <v>2</v>
      </c>
      <c r="E238" t="s">
        <v>47</v>
      </c>
      <c r="F238">
        <v>70</v>
      </c>
      <c r="G238" t="s">
        <v>19</v>
      </c>
      <c r="H238">
        <v>18</v>
      </c>
      <c r="I238" t="s">
        <v>44</v>
      </c>
      <c r="J238" t="s">
        <v>21</v>
      </c>
      <c r="K238">
        <v>10</v>
      </c>
      <c r="L238">
        <v>40</v>
      </c>
      <c r="M238">
        <v>120</v>
      </c>
      <c r="N238">
        <f t="shared" si="6"/>
        <v>115.5</v>
      </c>
      <c r="O238">
        <v>462</v>
      </c>
      <c r="P238">
        <v>200</v>
      </c>
      <c r="Q238" s="2">
        <v>5.8100204467773438</v>
      </c>
      <c r="R238" s="2">
        <v>1</v>
      </c>
      <c r="S238" s="2"/>
      <c r="T238" s="2"/>
      <c r="U238" s="2"/>
      <c r="V238" s="2" t="s">
        <v>34</v>
      </c>
      <c r="X238">
        <v>1</v>
      </c>
    </row>
    <row r="239" spans="1:24">
      <c r="A239" t="s">
        <v>49</v>
      </c>
      <c r="B239" t="s">
        <v>43</v>
      </c>
      <c r="C239" t="s">
        <v>28</v>
      </c>
      <c r="D239">
        <v>2</v>
      </c>
      <c r="E239" t="s">
        <v>47</v>
      </c>
      <c r="F239">
        <v>70</v>
      </c>
      <c r="G239" t="s">
        <v>19</v>
      </c>
      <c r="H239">
        <v>18</v>
      </c>
      <c r="I239" t="s">
        <v>44</v>
      </c>
      <c r="J239" t="s">
        <v>21</v>
      </c>
      <c r="K239">
        <v>10</v>
      </c>
      <c r="L239">
        <v>40</v>
      </c>
      <c r="M239">
        <v>120</v>
      </c>
      <c r="N239">
        <f t="shared" si="6"/>
        <v>115.5</v>
      </c>
      <c r="O239">
        <v>462</v>
      </c>
      <c r="P239">
        <v>500</v>
      </c>
      <c r="X239">
        <v>1</v>
      </c>
    </row>
    <row r="240" spans="1:24">
      <c r="A240" t="s">
        <v>49</v>
      </c>
      <c r="B240" t="s">
        <v>43</v>
      </c>
      <c r="C240" t="s">
        <v>28</v>
      </c>
      <c r="D240">
        <v>2</v>
      </c>
      <c r="E240" t="s">
        <v>47</v>
      </c>
      <c r="F240">
        <v>70</v>
      </c>
      <c r="G240" t="s">
        <v>19</v>
      </c>
      <c r="H240">
        <v>18</v>
      </c>
      <c r="I240" t="s">
        <v>44</v>
      </c>
      <c r="J240" t="s">
        <v>21</v>
      </c>
      <c r="K240">
        <v>10</v>
      </c>
      <c r="L240">
        <v>40</v>
      </c>
      <c r="M240">
        <v>120</v>
      </c>
      <c r="N240">
        <f t="shared" si="6"/>
        <v>115.5</v>
      </c>
      <c r="O240">
        <v>462</v>
      </c>
      <c r="P240">
        <v>500</v>
      </c>
      <c r="X240">
        <v>1</v>
      </c>
    </row>
    <row r="241" spans="1:24">
      <c r="A241" t="s">
        <v>49</v>
      </c>
      <c r="B241" t="s">
        <v>43</v>
      </c>
      <c r="C241" t="s">
        <v>28</v>
      </c>
      <c r="D241">
        <v>2</v>
      </c>
      <c r="E241" t="s">
        <v>47</v>
      </c>
      <c r="F241">
        <v>70</v>
      </c>
      <c r="G241" t="s">
        <v>19</v>
      </c>
      <c r="H241">
        <v>18</v>
      </c>
      <c r="I241" t="s">
        <v>44</v>
      </c>
      <c r="J241" t="s">
        <v>21</v>
      </c>
      <c r="K241">
        <v>10</v>
      </c>
      <c r="L241">
        <v>40</v>
      </c>
      <c r="M241">
        <v>120</v>
      </c>
      <c r="N241">
        <f t="shared" si="6"/>
        <v>115.5</v>
      </c>
      <c r="O241">
        <v>462</v>
      </c>
      <c r="P241">
        <v>500</v>
      </c>
      <c r="X241">
        <v>0</v>
      </c>
    </row>
    <row r="242" spans="1:24">
      <c r="A242" t="s">
        <v>49</v>
      </c>
      <c r="B242" t="s">
        <v>43</v>
      </c>
      <c r="C242" t="s">
        <v>28</v>
      </c>
      <c r="D242">
        <v>2</v>
      </c>
      <c r="E242" t="s">
        <v>47</v>
      </c>
      <c r="F242">
        <v>70</v>
      </c>
      <c r="G242" t="s">
        <v>19</v>
      </c>
      <c r="H242">
        <v>18</v>
      </c>
      <c r="I242" t="s">
        <v>44</v>
      </c>
      <c r="J242" t="s">
        <v>21</v>
      </c>
      <c r="K242">
        <v>10</v>
      </c>
      <c r="L242">
        <v>40</v>
      </c>
      <c r="M242">
        <v>120</v>
      </c>
      <c r="N242">
        <f t="shared" si="6"/>
        <v>115.5</v>
      </c>
      <c r="O242">
        <v>462</v>
      </c>
      <c r="P242">
        <v>750</v>
      </c>
      <c r="Q242" s="2">
        <v>6.8520970344543457</v>
      </c>
      <c r="R242" s="2">
        <v>1</v>
      </c>
      <c r="S242" s="2"/>
      <c r="T242" s="2"/>
      <c r="U242" s="2"/>
      <c r="V242" s="2" t="s">
        <v>34</v>
      </c>
      <c r="X242">
        <v>0</v>
      </c>
    </row>
    <row r="243" spans="1:24">
      <c r="A243" t="s">
        <v>49</v>
      </c>
      <c r="B243" t="s">
        <v>43</v>
      </c>
      <c r="C243" t="s">
        <v>28</v>
      </c>
      <c r="D243">
        <v>2</v>
      </c>
      <c r="E243" t="s">
        <v>47</v>
      </c>
      <c r="F243">
        <v>70</v>
      </c>
      <c r="G243" t="s">
        <v>19</v>
      </c>
      <c r="H243">
        <v>18</v>
      </c>
      <c r="I243" t="s">
        <v>44</v>
      </c>
      <c r="J243" t="s">
        <v>21</v>
      </c>
      <c r="K243">
        <v>10</v>
      </c>
      <c r="L243">
        <v>40</v>
      </c>
      <c r="M243">
        <v>120</v>
      </c>
      <c r="N243">
        <f t="shared" si="6"/>
        <v>115.5</v>
      </c>
      <c r="O243">
        <v>462</v>
      </c>
      <c r="P243">
        <v>750</v>
      </c>
      <c r="Q243" s="2">
        <v>6.9999527931213379</v>
      </c>
      <c r="R243" s="2">
        <v>1</v>
      </c>
      <c r="S243" s="2"/>
      <c r="T243" s="2"/>
      <c r="U243" s="2"/>
      <c r="V243" s="2" t="s">
        <v>34</v>
      </c>
      <c r="X243">
        <v>0</v>
      </c>
    </row>
    <row r="244" spans="1:24">
      <c r="A244" t="s">
        <v>49</v>
      </c>
      <c r="B244" t="s">
        <v>43</v>
      </c>
      <c r="C244" t="s">
        <v>28</v>
      </c>
      <c r="D244">
        <v>2</v>
      </c>
      <c r="E244" t="s">
        <v>47</v>
      </c>
      <c r="F244">
        <v>70</v>
      </c>
      <c r="G244" t="s">
        <v>19</v>
      </c>
      <c r="H244">
        <v>18</v>
      </c>
      <c r="I244" t="s">
        <v>44</v>
      </c>
      <c r="J244" t="s">
        <v>21</v>
      </c>
      <c r="K244">
        <v>10</v>
      </c>
      <c r="L244">
        <v>40</v>
      </c>
      <c r="M244">
        <v>120</v>
      </c>
      <c r="N244">
        <f t="shared" si="6"/>
        <v>115.5</v>
      </c>
      <c r="O244">
        <v>462</v>
      </c>
      <c r="P244">
        <v>750</v>
      </c>
      <c r="Q244" s="2">
        <v>7.8591752052307129</v>
      </c>
      <c r="R244" s="2">
        <v>1</v>
      </c>
      <c r="S244" s="2"/>
      <c r="T244" s="2"/>
      <c r="U244" s="2"/>
      <c r="V244" s="2" t="s">
        <v>34</v>
      </c>
      <c r="X244">
        <v>0</v>
      </c>
    </row>
    <row r="245" spans="1:24">
      <c r="A245" t="s">
        <v>49</v>
      </c>
      <c r="B245" t="s">
        <v>43</v>
      </c>
      <c r="C245" t="s">
        <v>28</v>
      </c>
      <c r="D245">
        <v>2</v>
      </c>
      <c r="E245" t="s">
        <v>47</v>
      </c>
      <c r="F245">
        <v>70</v>
      </c>
      <c r="G245" t="s">
        <v>19</v>
      </c>
      <c r="H245">
        <v>18</v>
      </c>
      <c r="I245" t="s">
        <v>44</v>
      </c>
      <c r="J245" t="s">
        <v>21</v>
      </c>
      <c r="K245">
        <v>10</v>
      </c>
      <c r="L245">
        <v>40</v>
      </c>
      <c r="M245">
        <v>168</v>
      </c>
      <c r="N245">
        <f>O245/4</f>
        <v>38.5</v>
      </c>
      <c r="O245">
        <v>154</v>
      </c>
      <c r="P245">
        <v>200</v>
      </c>
      <c r="Q245" s="2">
        <v>8.4815683364868164</v>
      </c>
      <c r="R245" s="2">
        <v>1</v>
      </c>
      <c r="S245" s="2"/>
      <c r="T245" s="2"/>
      <c r="U245" s="2"/>
      <c r="V245" s="2" t="s">
        <v>34</v>
      </c>
      <c r="X245">
        <v>0</v>
      </c>
    </row>
    <row r="246" spans="1:24">
      <c r="A246" t="s">
        <v>49</v>
      </c>
      <c r="B246" t="s">
        <v>43</v>
      </c>
      <c r="C246" t="s">
        <v>28</v>
      </c>
      <c r="D246">
        <v>2</v>
      </c>
      <c r="E246" t="s">
        <v>47</v>
      </c>
      <c r="F246">
        <v>70</v>
      </c>
      <c r="G246" t="s">
        <v>19</v>
      </c>
      <c r="H246">
        <v>18</v>
      </c>
      <c r="I246" t="s">
        <v>44</v>
      </c>
      <c r="J246" t="s">
        <v>21</v>
      </c>
      <c r="K246">
        <v>10</v>
      </c>
      <c r="L246">
        <v>40</v>
      </c>
      <c r="M246">
        <v>168</v>
      </c>
      <c r="N246">
        <f t="shared" si="6"/>
        <v>38.5</v>
      </c>
      <c r="O246">
        <v>154</v>
      </c>
      <c r="P246">
        <v>200</v>
      </c>
      <c r="Q246" s="2">
        <v>8.0271635055541992</v>
      </c>
      <c r="R246" s="2">
        <v>1</v>
      </c>
      <c r="S246" s="2"/>
      <c r="T246" s="2"/>
      <c r="U246" s="2"/>
      <c r="V246" s="2" t="s">
        <v>34</v>
      </c>
      <c r="X246">
        <v>0</v>
      </c>
    </row>
    <row r="247" spans="1:24">
      <c r="A247" t="s">
        <v>49</v>
      </c>
      <c r="B247" t="s">
        <v>43</v>
      </c>
      <c r="C247" t="s">
        <v>28</v>
      </c>
      <c r="D247">
        <v>2</v>
      </c>
      <c r="E247" t="s">
        <v>47</v>
      </c>
      <c r="F247">
        <v>70</v>
      </c>
      <c r="G247" t="s">
        <v>19</v>
      </c>
      <c r="H247">
        <v>18</v>
      </c>
      <c r="I247" t="s">
        <v>44</v>
      </c>
      <c r="J247" t="s">
        <v>21</v>
      </c>
      <c r="K247">
        <v>10</v>
      </c>
      <c r="L247">
        <v>40</v>
      </c>
      <c r="M247">
        <v>168</v>
      </c>
      <c r="N247">
        <f t="shared" si="6"/>
        <v>38.5</v>
      </c>
      <c r="O247">
        <v>154</v>
      </c>
      <c r="P247">
        <v>200</v>
      </c>
      <c r="Q247" s="2">
        <v>8.5988483428955078</v>
      </c>
      <c r="R247" s="2">
        <v>1</v>
      </c>
      <c r="S247" s="2"/>
      <c r="T247" s="2"/>
      <c r="U247" s="2"/>
      <c r="V247" s="2" t="s">
        <v>34</v>
      </c>
      <c r="X247">
        <v>0</v>
      </c>
    </row>
    <row r="248" spans="1:24">
      <c r="A248" t="s">
        <v>49</v>
      </c>
      <c r="B248" t="s">
        <v>43</v>
      </c>
      <c r="C248" t="s">
        <v>28</v>
      </c>
      <c r="D248">
        <v>2</v>
      </c>
      <c r="E248" t="s">
        <v>47</v>
      </c>
      <c r="F248">
        <v>70</v>
      </c>
      <c r="G248" t="s">
        <v>19</v>
      </c>
      <c r="H248">
        <v>18</v>
      </c>
      <c r="I248" t="s">
        <v>44</v>
      </c>
      <c r="J248" t="s">
        <v>21</v>
      </c>
      <c r="K248">
        <v>10</v>
      </c>
      <c r="L248">
        <v>40</v>
      </c>
      <c r="M248">
        <v>168</v>
      </c>
      <c r="N248">
        <f t="shared" si="6"/>
        <v>38.5</v>
      </c>
      <c r="O248">
        <v>154</v>
      </c>
      <c r="P248">
        <v>500</v>
      </c>
      <c r="X248">
        <v>0</v>
      </c>
    </row>
    <row r="249" spans="1:24">
      <c r="A249" t="s">
        <v>49</v>
      </c>
      <c r="B249" t="s">
        <v>43</v>
      </c>
      <c r="C249" t="s">
        <v>28</v>
      </c>
      <c r="D249">
        <v>2</v>
      </c>
      <c r="E249" t="s">
        <v>47</v>
      </c>
      <c r="F249">
        <v>70</v>
      </c>
      <c r="G249" t="s">
        <v>19</v>
      </c>
      <c r="H249">
        <v>18</v>
      </c>
      <c r="I249" t="s">
        <v>44</v>
      </c>
      <c r="J249" t="s">
        <v>21</v>
      </c>
      <c r="K249">
        <v>10</v>
      </c>
      <c r="L249">
        <v>40</v>
      </c>
      <c r="M249">
        <v>168</v>
      </c>
      <c r="N249">
        <f t="shared" si="6"/>
        <v>38.5</v>
      </c>
      <c r="O249">
        <v>154</v>
      </c>
      <c r="P249">
        <v>500</v>
      </c>
      <c r="X249">
        <v>0</v>
      </c>
    </row>
    <row r="250" spans="1:24">
      <c r="A250" t="s">
        <v>49</v>
      </c>
      <c r="B250" t="s">
        <v>43</v>
      </c>
      <c r="C250" t="s">
        <v>28</v>
      </c>
      <c r="D250">
        <v>2</v>
      </c>
      <c r="E250" t="s">
        <v>47</v>
      </c>
      <c r="F250">
        <v>70</v>
      </c>
      <c r="G250" t="s">
        <v>19</v>
      </c>
      <c r="H250">
        <v>18</v>
      </c>
      <c r="I250" t="s">
        <v>44</v>
      </c>
      <c r="J250" t="s">
        <v>21</v>
      </c>
      <c r="K250">
        <v>10</v>
      </c>
      <c r="L250">
        <v>40</v>
      </c>
      <c r="M250">
        <v>168</v>
      </c>
      <c r="N250">
        <f t="shared" si="6"/>
        <v>38.5</v>
      </c>
      <c r="O250">
        <v>154</v>
      </c>
      <c r="P250">
        <v>500</v>
      </c>
      <c r="X250">
        <v>0</v>
      </c>
    </row>
    <row r="251" spans="1:24">
      <c r="A251" t="s">
        <v>49</v>
      </c>
      <c r="B251" t="s">
        <v>43</v>
      </c>
      <c r="C251" t="s">
        <v>28</v>
      </c>
      <c r="D251">
        <v>2</v>
      </c>
      <c r="E251" t="s">
        <v>47</v>
      </c>
      <c r="F251">
        <v>70</v>
      </c>
      <c r="G251" t="s">
        <v>19</v>
      </c>
      <c r="H251">
        <v>18</v>
      </c>
      <c r="I251" t="s">
        <v>44</v>
      </c>
      <c r="J251" t="s">
        <v>21</v>
      </c>
      <c r="K251">
        <v>10</v>
      </c>
      <c r="L251">
        <v>40</v>
      </c>
      <c r="M251">
        <v>168</v>
      </c>
      <c r="N251">
        <f t="shared" si="6"/>
        <v>38.5</v>
      </c>
      <c r="O251">
        <v>154</v>
      </c>
      <c r="P251">
        <v>750</v>
      </c>
      <c r="X251">
        <v>0</v>
      </c>
    </row>
    <row r="252" spans="1:24">
      <c r="A252" t="s">
        <v>49</v>
      </c>
      <c r="B252" t="s">
        <v>43</v>
      </c>
      <c r="C252" t="s">
        <v>28</v>
      </c>
      <c r="D252">
        <v>2</v>
      </c>
      <c r="E252" t="s">
        <v>47</v>
      </c>
      <c r="F252">
        <v>70</v>
      </c>
      <c r="G252" t="s">
        <v>19</v>
      </c>
      <c r="H252">
        <v>18</v>
      </c>
      <c r="I252" t="s">
        <v>44</v>
      </c>
      <c r="J252" t="s">
        <v>21</v>
      </c>
      <c r="K252">
        <v>10</v>
      </c>
      <c r="L252">
        <v>40</v>
      </c>
      <c r="M252">
        <v>168</v>
      </c>
      <c r="N252">
        <f t="shared" si="6"/>
        <v>38.5</v>
      </c>
      <c r="O252">
        <v>154</v>
      </c>
      <c r="P252">
        <v>750</v>
      </c>
      <c r="X252">
        <v>0</v>
      </c>
    </row>
    <row r="253" spans="1:24">
      <c r="A253" t="s">
        <v>49</v>
      </c>
      <c r="B253" t="s">
        <v>43</v>
      </c>
      <c r="C253" t="s">
        <v>28</v>
      </c>
      <c r="D253">
        <v>2</v>
      </c>
      <c r="E253" t="s">
        <v>47</v>
      </c>
      <c r="F253">
        <v>70</v>
      </c>
      <c r="G253" t="s">
        <v>19</v>
      </c>
      <c r="H253">
        <v>18</v>
      </c>
      <c r="I253" t="s">
        <v>44</v>
      </c>
      <c r="J253" t="s">
        <v>21</v>
      </c>
      <c r="K253">
        <v>10</v>
      </c>
      <c r="L253">
        <v>40</v>
      </c>
      <c r="M253">
        <v>168</v>
      </c>
      <c r="N253">
        <f t="shared" si="6"/>
        <v>38.5</v>
      </c>
      <c r="O253">
        <v>154</v>
      </c>
      <c r="P253">
        <v>750</v>
      </c>
      <c r="X253">
        <v>0</v>
      </c>
    </row>
    <row r="254" spans="1:24">
      <c r="A254" t="s">
        <v>49</v>
      </c>
      <c r="B254" t="s">
        <v>43</v>
      </c>
      <c r="C254" t="s">
        <v>28</v>
      </c>
      <c r="D254">
        <v>2</v>
      </c>
      <c r="E254" t="s">
        <v>47</v>
      </c>
      <c r="F254">
        <v>70</v>
      </c>
      <c r="G254" t="s">
        <v>19</v>
      </c>
      <c r="H254">
        <v>18</v>
      </c>
      <c r="I254" t="s">
        <v>44</v>
      </c>
      <c r="J254" t="s">
        <v>21</v>
      </c>
      <c r="K254">
        <v>10</v>
      </c>
      <c r="L254">
        <v>40</v>
      </c>
      <c r="M254">
        <v>168</v>
      </c>
      <c r="N254">
        <f>O254/4</f>
        <v>77</v>
      </c>
      <c r="O254">
        <v>308</v>
      </c>
      <c r="P254">
        <v>200</v>
      </c>
      <c r="X254">
        <v>0</v>
      </c>
    </row>
    <row r="255" spans="1:24">
      <c r="A255" t="s">
        <v>49</v>
      </c>
      <c r="B255" t="s">
        <v>43</v>
      </c>
      <c r="C255" t="s">
        <v>28</v>
      </c>
      <c r="D255">
        <v>2</v>
      </c>
      <c r="E255" t="s">
        <v>47</v>
      </c>
      <c r="F255">
        <v>70</v>
      </c>
      <c r="G255" t="s">
        <v>19</v>
      </c>
      <c r="H255">
        <v>18</v>
      </c>
      <c r="I255" t="s">
        <v>44</v>
      </c>
      <c r="J255" t="s">
        <v>21</v>
      </c>
      <c r="K255">
        <v>10</v>
      </c>
      <c r="L255">
        <v>40</v>
      </c>
      <c r="M255">
        <v>168</v>
      </c>
      <c r="N255">
        <f t="shared" si="6"/>
        <v>77</v>
      </c>
      <c r="O255">
        <v>308</v>
      </c>
      <c r="P255">
        <v>200</v>
      </c>
      <c r="X255">
        <v>0</v>
      </c>
    </row>
    <row r="256" spans="1:24">
      <c r="A256" t="s">
        <v>49</v>
      </c>
      <c r="B256" t="s">
        <v>43</v>
      </c>
      <c r="C256" t="s">
        <v>28</v>
      </c>
      <c r="D256">
        <v>2</v>
      </c>
      <c r="E256" t="s">
        <v>47</v>
      </c>
      <c r="F256">
        <v>70</v>
      </c>
      <c r="G256" t="s">
        <v>19</v>
      </c>
      <c r="H256">
        <v>18</v>
      </c>
      <c r="I256" t="s">
        <v>44</v>
      </c>
      <c r="J256" t="s">
        <v>21</v>
      </c>
      <c r="K256">
        <v>10</v>
      </c>
      <c r="L256">
        <v>40</v>
      </c>
      <c r="M256">
        <v>168</v>
      </c>
      <c r="N256">
        <f t="shared" si="6"/>
        <v>77</v>
      </c>
      <c r="O256">
        <v>308</v>
      </c>
      <c r="P256">
        <v>200</v>
      </c>
      <c r="X256">
        <v>0</v>
      </c>
    </row>
    <row r="257" spans="1:24">
      <c r="A257" t="s">
        <v>49</v>
      </c>
      <c r="B257" t="s">
        <v>43</v>
      </c>
      <c r="C257" t="s">
        <v>28</v>
      </c>
      <c r="D257">
        <v>2</v>
      </c>
      <c r="E257" t="s">
        <v>47</v>
      </c>
      <c r="F257">
        <v>70</v>
      </c>
      <c r="G257" t="s">
        <v>19</v>
      </c>
      <c r="H257">
        <v>18</v>
      </c>
      <c r="I257" t="s">
        <v>44</v>
      </c>
      <c r="J257" t="s">
        <v>21</v>
      </c>
      <c r="K257">
        <v>10</v>
      </c>
      <c r="L257">
        <v>40</v>
      </c>
      <c r="M257">
        <v>168</v>
      </c>
      <c r="N257">
        <f t="shared" si="6"/>
        <v>77</v>
      </c>
      <c r="O257">
        <v>308</v>
      </c>
      <c r="P257">
        <v>500</v>
      </c>
      <c r="X257">
        <v>0</v>
      </c>
    </row>
    <row r="258" spans="1:24">
      <c r="A258" t="s">
        <v>49</v>
      </c>
      <c r="B258" t="s">
        <v>43</v>
      </c>
      <c r="C258" t="s">
        <v>28</v>
      </c>
      <c r="D258">
        <v>2</v>
      </c>
      <c r="E258" t="s">
        <v>47</v>
      </c>
      <c r="F258">
        <v>70</v>
      </c>
      <c r="G258" t="s">
        <v>19</v>
      </c>
      <c r="H258">
        <v>18</v>
      </c>
      <c r="I258" t="s">
        <v>44</v>
      </c>
      <c r="J258" t="s">
        <v>21</v>
      </c>
      <c r="K258">
        <v>10</v>
      </c>
      <c r="L258">
        <v>40</v>
      </c>
      <c r="M258">
        <v>168</v>
      </c>
      <c r="N258">
        <f t="shared" si="6"/>
        <v>77</v>
      </c>
      <c r="O258">
        <v>308</v>
      </c>
      <c r="P258">
        <v>500</v>
      </c>
      <c r="X258">
        <v>0</v>
      </c>
    </row>
    <row r="259" spans="1:24">
      <c r="A259" t="s">
        <v>49</v>
      </c>
      <c r="B259" t="s">
        <v>43</v>
      </c>
      <c r="C259" t="s">
        <v>28</v>
      </c>
      <c r="D259">
        <v>2</v>
      </c>
      <c r="E259" t="s">
        <v>47</v>
      </c>
      <c r="F259">
        <v>70</v>
      </c>
      <c r="G259" t="s">
        <v>19</v>
      </c>
      <c r="H259">
        <v>18</v>
      </c>
      <c r="I259" t="s">
        <v>44</v>
      </c>
      <c r="J259" t="s">
        <v>21</v>
      </c>
      <c r="K259">
        <v>10</v>
      </c>
      <c r="L259">
        <v>40</v>
      </c>
      <c r="M259">
        <v>168</v>
      </c>
      <c r="N259">
        <f t="shared" si="6"/>
        <v>77</v>
      </c>
      <c r="O259">
        <v>308</v>
      </c>
      <c r="P259">
        <v>500</v>
      </c>
      <c r="X259">
        <v>0</v>
      </c>
    </row>
    <row r="260" spans="1:24">
      <c r="A260" t="s">
        <v>49</v>
      </c>
      <c r="B260" t="s">
        <v>43</v>
      </c>
      <c r="C260" t="s">
        <v>28</v>
      </c>
      <c r="D260">
        <v>2</v>
      </c>
      <c r="E260" t="s">
        <v>47</v>
      </c>
      <c r="F260">
        <v>70</v>
      </c>
      <c r="G260" t="s">
        <v>19</v>
      </c>
      <c r="H260">
        <v>18</v>
      </c>
      <c r="I260" t="s">
        <v>44</v>
      </c>
      <c r="J260" t="s">
        <v>21</v>
      </c>
      <c r="K260">
        <v>10</v>
      </c>
      <c r="L260">
        <v>40</v>
      </c>
      <c r="M260">
        <v>168</v>
      </c>
      <c r="N260">
        <f t="shared" si="6"/>
        <v>77</v>
      </c>
      <c r="O260">
        <v>308</v>
      </c>
      <c r="P260">
        <v>750</v>
      </c>
      <c r="X260">
        <v>0</v>
      </c>
    </row>
    <row r="261" spans="1:24">
      <c r="A261" t="s">
        <v>49</v>
      </c>
      <c r="B261" t="s">
        <v>43</v>
      </c>
      <c r="C261" t="s">
        <v>28</v>
      </c>
      <c r="D261">
        <v>2</v>
      </c>
      <c r="E261" t="s">
        <v>47</v>
      </c>
      <c r="F261">
        <v>70</v>
      </c>
      <c r="G261" t="s">
        <v>19</v>
      </c>
      <c r="H261">
        <v>18</v>
      </c>
      <c r="I261" t="s">
        <v>44</v>
      </c>
      <c r="J261" t="s">
        <v>21</v>
      </c>
      <c r="K261">
        <v>10</v>
      </c>
      <c r="L261">
        <v>40</v>
      </c>
      <c r="M261">
        <v>168</v>
      </c>
      <c r="N261">
        <f t="shared" si="6"/>
        <v>77</v>
      </c>
      <c r="O261">
        <v>308</v>
      </c>
      <c r="P261">
        <v>750</v>
      </c>
      <c r="X261">
        <v>0</v>
      </c>
    </row>
    <row r="262" spans="1:24">
      <c r="A262" t="s">
        <v>49</v>
      </c>
      <c r="B262" t="s">
        <v>43</v>
      </c>
      <c r="C262" t="s">
        <v>28</v>
      </c>
      <c r="D262">
        <v>2</v>
      </c>
      <c r="E262" t="s">
        <v>47</v>
      </c>
      <c r="F262">
        <v>70</v>
      </c>
      <c r="G262" t="s">
        <v>19</v>
      </c>
      <c r="H262">
        <v>18</v>
      </c>
      <c r="I262" t="s">
        <v>44</v>
      </c>
      <c r="J262" t="s">
        <v>21</v>
      </c>
      <c r="K262">
        <v>10</v>
      </c>
      <c r="L262">
        <v>40</v>
      </c>
      <c r="M262">
        <v>168</v>
      </c>
      <c r="N262">
        <f t="shared" si="6"/>
        <v>77</v>
      </c>
      <c r="O262">
        <v>308</v>
      </c>
      <c r="P262">
        <v>750</v>
      </c>
      <c r="X262">
        <v>0</v>
      </c>
    </row>
    <row r="263" spans="1:24">
      <c r="A263" t="s">
        <v>49</v>
      </c>
      <c r="B263" t="s">
        <v>43</v>
      </c>
      <c r="C263" t="s">
        <v>28</v>
      </c>
      <c r="D263">
        <v>2</v>
      </c>
      <c r="E263" t="s">
        <v>47</v>
      </c>
      <c r="F263">
        <v>70</v>
      </c>
      <c r="G263" t="s">
        <v>19</v>
      </c>
      <c r="H263">
        <v>18</v>
      </c>
      <c r="I263" t="s">
        <v>44</v>
      </c>
      <c r="J263" t="s">
        <v>21</v>
      </c>
      <c r="K263">
        <v>10</v>
      </c>
      <c r="L263">
        <v>40</v>
      </c>
      <c r="M263">
        <v>168</v>
      </c>
      <c r="N263">
        <f>O263/4</f>
        <v>115.5</v>
      </c>
      <c r="O263">
        <v>462</v>
      </c>
      <c r="P263">
        <v>200</v>
      </c>
      <c r="Q263" s="2">
        <v>8.1442604064941406</v>
      </c>
      <c r="R263" s="2">
        <v>1</v>
      </c>
      <c r="S263" s="2"/>
      <c r="T263" s="2"/>
      <c r="U263" s="2"/>
      <c r="V263" s="2" t="s">
        <v>34</v>
      </c>
      <c r="X263">
        <v>0</v>
      </c>
    </row>
    <row r="264" spans="1:24">
      <c r="A264" t="s">
        <v>49</v>
      </c>
      <c r="B264" t="s">
        <v>43</v>
      </c>
      <c r="C264" t="s">
        <v>28</v>
      </c>
      <c r="D264">
        <v>2</v>
      </c>
      <c r="E264" t="s">
        <v>47</v>
      </c>
      <c r="F264">
        <v>70</v>
      </c>
      <c r="G264" t="s">
        <v>19</v>
      </c>
      <c r="H264">
        <v>18</v>
      </c>
      <c r="I264" t="s">
        <v>44</v>
      </c>
      <c r="J264" t="s">
        <v>21</v>
      </c>
      <c r="K264">
        <v>10</v>
      </c>
      <c r="L264">
        <v>40</v>
      </c>
      <c r="M264">
        <v>168</v>
      </c>
      <c r="N264">
        <f t="shared" si="6"/>
        <v>115.5</v>
      </c>
      <c r="O264">
        <v>462</v>
      </c>
      <c r="P264">
        <v>200</v>
      </c>
      <c r="Q264" s="2">
        <v>8.6577892303466797</v>
      </c>
      <c r="R264" s="2">
        <v>1</v>
      </c>
      <c r="S264" s="2"/>
      <c r="T264" s="2"/>
      <c r="U264" s="2"/>
      <c r="V264" s="2" t="s">
        <v>34</v>
      </c>
      <c r="X264">
        <v>0</v>
      </c>
    </row>
    <row r="265" spans="1:24">
      <c r="A265" t="s">
        <v>49</v>
      </c>
      <c r="B265" t="s">
        <v>43</v>
      </c>
      <c r="C265" t="s">
        <v>28</v>
      </c>
      <c r="D265">
        <v>2</v>
      </c>
      <c r="E265" t="s">
        <v>47</v>
      </c>
      <c r="F265">
        <v>70</v>
      </c>
      <c r="G265" t="s">
        <v>19</v>
      </c>
      <c r="H265">
        <v>18</v>
      </c>
      <c r="I265" t="s">
        <v>44</v>
      </c>
      <c r="J265" t="s">
        <v>21</v>
      </c>
      <c r="K265">
        <v>10</v>
      </c>
      <c r="L265">
        <v>40</v>
      </c>
      <c r="M265">
        <v>168</v>
      </c>
      <c r="N265">
        <f t="shared" si="6"/>
        <v>115.5</v>
      </c>
      <c r="O265">
        <v>462</v>
      </c>
      <c r="P265">
        <v>200</v>
      </c>
      <c r="Q265" s="2">
        <v>8.8051748275756836</v>
      </c>
      <c r="R265" s="2">
        <v>1</v>
      </c>
      <c r="S265" s="2"/>
      <c r="T265" s="2"/>
      <c r="U265" s="2"/>
      <c r="V265" s="2" t="s">
        <v>34</v>
      </c>
      <c r="X265">
        <v>0</v>
      </c>
    </row>
    <row r="266" spans="1:24">
      <c r="A266" t="s">
        <v>49</v>
      </c>
      <c r="B266" t="s">
        <v>43</v>
      </c>
      <c r="C266" t="s">
        <v>28</v>
      </c>
      <c r="D266">
        <v>2</v>
      </c>
      <c r="E266" t="s">
        <v>47</v>
      </c>
      <c r="F266">
        <v>70</v>
      </c>
      <c r="G266" t="s">
        <v>19</v>
      </c>
      <c r="H266">
        <v>18</v>
      </c>
      <c r="I266" t="s">
        <v>44</v>
      </c>
      <c r="J266" t="s">
        <v>21</v>
      </c>
      <c r="K266">
        <v>10</v>
      </c>
      <c r="L266">
        <v>40</v>
      </c>
      <c r="M266">
        <v>168</v>
      </c>
      <c r="N266">
        <f t="shared" si="6"/>
        <v>115.5</v>
      </c>
      <c r="O266">
        <v>462</v>
      </c>
      <c r="P266">
        <v>500</v>
      </c>
      <c r="X266">
        <v>0</v>
      </c>
    </row>
    <row r="267" spans="1:24">
      <c r="A267" t="s">
        <v>49</v>
      </c>
      <c r="B267" t="s">
        <v>43</v>
      </c>
      <c r="C267" t="s">
        <v>28</v>
      </c>
      <c r="D267">
        <v>2</v>
      </c>
      <c r="E267" t="s">
        <v>47</v>
      </c>
      <c r="F267">
        <v>70</v>
      </c>
      <c r="G267" t="s">
        <v>19</v>
      </c>
      <c r="H267">
        <v>18</v>
      </c>
      <c r="I267" t="s">
        <v>44</v>
      </c>
      <c r="J267" t="s">
        <v>21</v>
      </c>
      <c r="K267">
        <v>10</v>
      </c>
      <c r="L267">
        <v>40</v>
      </c>
      <c r="M267">
        <v>168</v>
      </c>
      <c r="N267">
        <f t="shared" si="6"/>
        <v>115.5</v>
      </c>
      <c r="O267">
        <v>462</v>
      </c>
      <c r="P267">
        <v>500</v>
      </c>
      <c r="X267">
        <v>0</v>
      </c>
    </row>
    <row r="268" spans="1:24">
      <c r="A268" t="s">
        <v>49</v>
      </c>
      <c r="B268" t="s">
        <v>43</v>
      </c>
      <c r="C268" t="s">
        <v>28</v>
      </c>
      <c r="D268">
        <v>2</v>
      </c>
      <c r="E268" t="s">
        <v>47</v>
      </c>
      <c r="F268">
        <v>70</v>
      </c>
      <c r="G268" t="s">
        <v>19</v>
      </c>
      <c r="H268">
        <v>18</v>
      </c>
      <c r="I268" t="s">
        <v>44</v>
      </c>
      <c r="J268" t="s">
        <v>21</v>
      </c>
      <c r="K268">
        <v>10</v>
      </c>
      <c r="L268">
        <v>40</v>
      </c>
      <c r="M268">
        <v>168</v>
      </c>
      <c r="N268">
        <f t="shared" si="6"/>
        <v>115.5</v>
      </c>
      <c r="O268">
        <v>462</v>
      </c>
      <c r="P268">
        <v>500</v>
      </c>
      <c r="X268">
        <v>0</v>
      </c>
    </row>
    <row r="269" spans="1:24">
      <c r="A269" t="s">
        <v>49</v>
      </c>
      <c r="B269" t="s">
        <v>43</v>
      </c>
      <c r="C269" t="s">
        <v>28</v>
      </c>
      <c r="D269">
        <v>2</v>
      </c>
      <c r="E269" t="s">
        <v>47</v>
      </c>
      <c r="F269">
        <v>70</v>
      </c>
      <c r="G269" t="s">
        <v>19</v>
      </c>
      <c r="H269">
        <v>18</v>
      </c>
      <c r="I269" t="s">
        <v>44</v>
      </c>
      <c r="J269" t="s">
        <v>21</v>
      </c>
      <c r="K269">
        <v>10</v>
      </c>
      <c r="L269">
        <v>40</v>
      </c>
      <c r="M269">
        <v>168</v>
      </c>
      <c r="N269">
        <f t="shared" si="6"/>
        <v>115.5</v>
      </c>
      <c r="O269">
        <v>462</v>
      </c>
      <c r="P269">
        <v>750</v>
      </c>
      <c r="X269">
        <v>0</v>
      </c>
    </row>
    <row r="270" spans="1:24">
      <c r="A270" t="s">
        <v>49</v>
      </c>
      <c r="B270" t="s">
        <v>43</v>
      </c>
      <c r="C270" t="s">
        <v>28</v>
      </c>
      <c r="D270">
        <v>2</v>
      </c>
      <c r="E270" t="s">
        <v>47</v>
      </c>
      <c r="F270">
        <v>70</v>
      </c>
      <c r="G270" t="s">
        <v>19</v>
      </c>
      <c r="H270">
        <v>18</v>
      </c>
      <c r="I270" t="s">
        <v>44</v>
      </c>
      <c r="J270" t="s">
        <v>21</v>
      </c>
      <c r="K270">
        <v>10</v>
      </c>
      <c r="L270">
        <v>40</v>
      </c>
      <c r="M270">
        <v>168</v>
      </c>
      <c r="N270">
        <f t="shared" si="6"/>
        <v>115.5</v>
      </c>
      <c r="O270">
        <v>462</v>
      </c>
      <c r="P270">
        <v>750</v>
      </c>
      <c r="X270">
        <v>0</v>
      </c>
    </row>
    <row r="271" spans="1:24">
      <c r="A271" t="s">
        <v>49</v>
      </c>
      <c r="B271" t="s">
        <v>43</v>
      </c>
      <c r="C271" t="s">
        <v>28</v>
      </c>
      <c r="D271">
        <v>2</v>
      </c>
      <c r="E271" t="s">
        <v>47</v>
      </c>
      <c r="F271">
        <v>70</v>
      </c>
      <c r="G271" t="s">
        <v>19</v>
      </c>
      <c r="H271">
        <v>18</v>
      </c>
      <c r="I271" t="s">
        <v>44</v>
      </c>
      <c r="J271" t="s">
        <v>21</v>
      </c>
      <c r="K271">
        <v>10</v>
      </c>
      <c r="L271">
        <v>40</v>
      </c>
      <c r="M271">
        <v>168</v>
      </c>
      <c r="N271">
        <f t="shared" si="6"/>
        <v>115.5</v>
      </c>
      <c r="O271">
        <v>462</v>
      </c>
      <c r="P271">
        <v>750</v>
      </c>
      <c r="X271">
        <v>0</v>
      </c>
    </row>
    <row r="272" spans="1:24">
      <c r="A272" t="s">
        <v>49</v>
      </c>
      <c r="B272" t="s">
        <v>43</v>
      </c>
      <c r="C272" t="s">
        <v>28</v>
      </c>
      <c r="D272">
        <v>2</v>
      </c>
      <c r="E272" t="s">
        <v>47</v>
      </c>
      <c r="F272">
        <v>70</v>
      </c>
      <c r="G272" t="s">
        <v>19</v>
      </c>
      <c r="H272">
        <v>18</v>
      </c>
      <c r="I272" t="s">
        <v>44</v>
      </c>
      <c r="J272" t="s">
        <v>21</v>
      </c>
      <c r="K272">
        <v>10</v>
      </c>
      <c r="L272">
        <v>40</v>
      </c>
      <c r="M272">
        <v>192</v>
      </c>
      <c r="N272">
        <f>O272/4</f>
        <v>38.5</v>
      </c>
      <c r="O272">
        <v>154</v>
      </c>
      <c r="P272">
        <v>200</v>
      </c>
      <c r="X272">
        <v>0</v>
      </c>
    </row>
    <row r="273" spans="1:24">
      <c r="A273" t="s">
        <v>49</v>
      </c>
      <c r="B273" t="s">
        <v>43</v>
      </c>
      <c r="C273" t="s">
        <v>28</v>
      </c>
      <c r="D273">
        <v>2</v>
      </c>
      <c r="E273" t="s">
        <v>47</v>
      </c>
      <c r="F273">
        <v>70</v>
      </c>
      <c r="G273" t="s">
        <v>19</v>
      </c>
      <c r="H273">
        <v>18</v>
      </c>
      <c r="I273" t="s">
        <v>44</v>
      </c>
      <c r="J273" t="s">
        <v>21</v>
      </c>
      <c r="K273">
        <v>10</v>
      </c>
      <c r="L273">
        <v>40</v>
      </c>
      <c r="M273">
        <v>192</v>
      </c>
      <c r="N273">
        <f t="shared" si="6"/>
        <v>38.5</v>
      </c>
      <c r="O273">
        <v>154</v>
      </c>
      <c r="P273">
        <v>200</v>
      </c>
      <c r="X273">
        <v>0</v>
      </c>
    </row>
    <row r="274" spans="1:24">
      <c r="A274" t="s">
        <v>49</v>
      </c>
      <c r="B274" t="s">
        <v>43</v>
      </c>
      <c r="C274" t="s">
        <v>28</v>
      </c>
      <c r="D274">
        <v>2</v>
      </c>
      <c r="E274" t="s">
        <v>47</v>
      </c>
      <c r="F274">
        <v>70</v>
      </c>
      <c r="G274" t="s">
        <v>19</v>
      </c>
      <c r="H274">
        <v>18</v>
      </c>
      <c r="I274" t="s">
        <v>44</v>
      </c>
      <c r="J274" t="s">
        <v>21</v>
      </c>
      <c r="K274">
        <v>10</v>
      </c>
      <c r="L274">
        <v>40</v>
      </c>
      <c r="M274">
        <v>192</v>
      </c>
      <c r="N274">
        <f t="shared" si="6"/>
        <v>38.5</v>
      </c>
      <c r="O274">
        <v>154</v>
      </c>
      <c r="P274">
        <v>200</v>
      </c>
      <c r="X274">
        <v>0</v>
      </c>
    </row>
    <row r="275" spans="1:24">
      <c r="A275" t="s">
        <v>49</v>
      </c>
      <c r="B275" t="s">
        <v>43</v>
      </c>
      <c r="C275" t="s">
        <v>28</v>
      </c>
      <c r="D275">
        <v>2</v>
      </c>
      <c r="E275" t="s">
        <v>47</v>
      </c>
      <c r="F275">
        <v>70</v>
      </c>
      <c r="G275" t="s">
        <v>19</v>
      </c>
      <c r="H275">
        <v>18</v>
      </c>
      <c r="I275" t="s">
        <v>44</v>
      </c>
      <c r="J275" t="s">
        <v>21</v>
      </c>
      <c r="K275">
        <v>10</v>
      </c>
      <c r="L275">
        <v>40</v>
      </c>
      <c r="M275">
        <v>192</v>
      </c>
      <c r="N275">
        <f t="shared" si="6"/>
        <v>38.5</v>
      </c>
      <c r="O275">
        <v>154</v>
      </c>
      <c r="P275">
        <v>500</v>
      </c>
      <c r="X275">
        <v>0</v>
      </c>
    </row>
    <row r="276" spans="1:24">
      <c r="A276" t="s">
        <v>49</v>
      </c>
      <c r="B276" t="s">
        <v>43</v>
      </c>
      <c r="C276" t="s">
        <v>28</v>
      </c>
      <c r="D276">
        <v>2</v>
      </c>
      <c r="E276" t="s">
        <v>47</v>
      </c>
      <c r="F276">
        <v>70</v>
      </c>
      <c r="G276" t="s">
        <v>19</v>
      </c>
      <c r="H276">
        <v>18</v>
      </c>
      <c r="I276" t="s">
        <v>44</v>
      </c>
      <c r="J276" t="s">
        <v>21</v>
      </c>
      <c r="K276">
        <v>10</v>
      </c>
      <c r="L276">
        <v>40</v>
      </c>
      <c r="M276">
        <v>192</v>
      </c>
      <c r="N276">
        <f t="shared" si="6"/>
        <v>38.5</v>
      </c>
      <c r="O276">
        <v>154</v>
      </c>
      <c r="P276">
        <v>500</v>
      </c>
      <c r="X276">
        <v>0</v>
      </c>
    </row>
    <row r="277" spans="1:24">
      <c r="A277" t="s">
        <v>49</v>
      </c>
      <c r="B277" t="s">
        <v>43</v>
      </c>
      <c r="C277" t="s">
        <v>28</v>
      </c>
      <c r="D277">
        <v>2</v>
      </c>
      <c r="E277" t="s">
        <v>47</v>
      </c>
      <c r="F277">
        <v>70</v>
      </c>
      <c r="G277" t="s">
        <v>19</v>
      </c>
      <c r="H277">
        <v>18</v>
      </c>
      <c r="I277" t="s">
        <v>44</v>
      </c>
      <c r="J277" t="s">
        <v>21</v>
      </c>
      <c r="K277">
        <v>10</v>
      </c>
      <c r="L277">
        <v>40</v>
      </c>
      <c r="M277">
        <v>192</v>
      </c>
      <c r="N277">
        <f t="shared" si="6"/>
        <v>38.5</v>
      </c>
      <c r="O277">
        <v>154</v>
      </c>
      <c r="P277">
        <v>500</v>
      </c>
      <c r="X277">
        <v>0</v>
      </c>
    </row>
    <row r="278" spans="1:24">
      <c r="A278" t="s">
        <v>49</v>
      </c>
      <c r="B278" t="s">
        <v>43</v>
      </c>
      <c r="C278" t="s">
        <v>28</v>
      </c>
      <c r="D278">
        <v>2</v>
      </c>
      <c r="E278" t="s">
        <v>47</v>
      </c>
      <c r="F278">
        <v>70</v>
      </c>
      <c r="G278" t="s">
        <v>19</v>
      </c>
      <c r="H278">
        <v>18</v>
      </c>
      <c r="I278" t="s">
        <v>44</v>
      </c>
      <c r="J278" t="s">
        <v>21</v>
      </c>
      <c r="K278">
        <v>10</v>
      </c>
      <c r="L278">
        <v>40</v>
      </c>
      <c r="M278">
        <v>192</v>
      </c>
      <c r="N278">
        <f t="shared" si="6"/>
        <v>38.5</v>
      </c>
      <c r="O278">
        <v>154</v>
      </c>
      <c r="P278">
        <v>750</v>
      </c>
      <c r="X278">
        <v>0</v>
      </c>
    </row>
    <row r="279" spans="1:24">
      <c r="A279" t="s">
        <v>49</v>
      </c>
      <c r="B279" t="s">
        <v>43</v>
      </c>
      <c r="C279" t="s">
        <v>28</v>
      </c>
      <c r="D279">
        <v>2</v>
      </c>
      <c r="E279" t="s">
        <v>47</v>
      </c>
      <c r="F279">
        <v>70</v>
      </c>
      <c r="G279" t="s">
        <v>19</v>
      </c>
      <c r="H279">
        <v>18</v>
      </c>
      <c r="I279" t="s">
        <v>44</v>
      </c>
      <c r="J279" t="s">
        <v>21</v>
      </c>
      <c r="K279">
        <v>10</v>
      </c>
      <c r="L279">
        <v>40</v>
      </c>
      <c r="M279">
        <v>192</v>
      </c>
      <c r="N279">
        <f t="shared" si="6"/>
        <v>38.5</v>
      </c>
      <c r="O279">
        <v>154</v>
      </c>
      <c r="P279">
        <v>750</v>
      </c>
      <c r="X279">
        <v>0</v>
      </c>
    </row>
    <row r="280" spans="1:24">
      <c r="A280" t="s">
        <v>49</v>
      </c>
      <c r="B280" t="s">
        <v>43</v>
      </c>
      <c r="C280" t="s">
        <v>28</v>
      </c>
      <c r="D280">
        <v>2</v>
      </c>
      <c r="E280" t="s">
        <v>47</v>
      </c>
      <c r="F280">
        <v>70</v>
      </c>
      <c r="G280" t="s">
        <v>19</v>
      </c>
      <c r="H280">
        <v>18</v>
      </c>
      <c r="I280" t="s">
        <v>44</v>
      </c>
      <c r="J280" t="s">
        <v>21</v>
      </c>
      <c r="K280">
        <v>10</v>
      </c>
      <c r="L280">
        <v>40</v>
      </c>
      <c r="M280">
        <v>192</v>
      </c>
      <c r="N280">
        <f t="shared" si="6"/>
        <v>38.5</v>
      </c>
      <c r="O280">
        <v>154</v>
      </c>
      <c r="P280">
        <v>750</v>
      </c>
      <c r="X280">
        <v>0</v>
      </c>
    </row>
    <row r="281" spans="1:24">
      <c r="A281" t="s">
        <v>49</v>
      </c>
      <c r="B281" t="s">
        <v>43</v>
      </c>
      <c r="C281" t="s">
        <v>28</v>
      </c>
      <c r="D281">
        <v>2</v>
      </c>
      <c r="E281" t="s">
        <v>47</v>
      </c>
      <c r="F281">
        <v>70</v>
      </c>
      <c r="G281" t="s">
        <v>19</v>
      </c>
      <c r="H281">
        <v>18</v>
      </c>
      <c r="I281" t="s">
        <v>44</v>
      </c>
      <c r="J281" t="s">
        <v>21</v>
      </c>
      <c r="K281">
        <v>10</v>
      </c>
      <c r="L281">
        <v>40</v>
      </c>
      <c r="M281">
        <v>192</v>
      </c>
      <c r="N281">
        <f>O281/4</f>
        <v>77</v>
      </c>
      <c r="O281">
        <v>308</v>
      </c>
      <c r="P281">
        <v>200</v>
      </c>
      <c r="X281">
        <v>0</v>
      </c>
    </row>
    <row r="282" spans="1:24">
      <c r="A282" t="s">
        <v>49</v>
      </c>
      <c r="B282" t="s">
        <v>43</v>
      </c>
      <c r="C282" t="s">
        <v>28</v>
      </c>
      <c r="D282">
        <v>2</v>
      </c>
      <c r="E282" t="s">
        <v>47</v>
      </c>
      <c r="F282">
        <v>70</v>
      </c>
      <c r="G282" t="s">
        <v>19</v>
      </c>
      <c r="H282">
        <v>18</v>
      </c>
      <c r="I282" t="s">
        <v>44</v>
      </c>
      <c r="J282" t="s">
        <v>21</v>
      </c>
      <c r="K282">
        <v>10</v>
      </c>
      <c r="L282">
        <v>40</v>
      </c>
      <c r="M282">
        <v>192</v>
      </c>
      <c r="N282">
        <f t="shared" si="6"/>
        <v>77</v>
      </c>
      <c r="O282">
        <v>308</v>
      </c>
      <c r="P282">
        <v>200</v>
      </c>
      <c r="X282">
        <v>0</v>
      </c>
    </row>
    <row r="283" spans="1:24">
      <c r="A283" t="s">
        <v>49</v>
      </c>
      <c r="B283" t="s">
        <v>43</v>
      </c>
      <c r="C283" t="s">
        <v>28</v>
      </c>
      <c r="D283">
        <v>2</v>
      </c>
      <c r="E283" t="s">
        <v>47</v>
      </c>
      <c r="F283">
        <v>70</v>
      </c>
      <c r="G283" t="s">
        <v>19</v>
      </c>
      <c r="H283">
        <v>18</v>
      </c>
      <c r="I283" t="s">
        <v>44</v>
      </c>
      <c r="J283" t="s">
        <v>21</v>
      </c>
      <c r="K283">
        <v>10</v>
      </c>
      <c r="L283">
        <v>40</v>
      </c>
      <c r="M283">
        <v>192</v>
      </c>
      <c r="N283">
        <f t="shared" ref="N283:N298" si="7">O283/4</f>
        <v>77</v>
      </c>
      <c r="O283">
        <v>308</v>
      </c>
      <c r="P283">
        <v>200</v>
      </c>
      <c r="X283">
        <v>0</v>
      </c>
    </row>
    <row r="284" spans="1:24">
      <c r="A284" t="s">
        <v>49</v>
      </c>
      <c r="B284" t="s">
        <v>43</v>
      </c>
      <c r="C284" t="s">
        <v>28</v>
      </c>
      <c r="D284">
        <v>2</v>
      </c>
      <c r="E284" t="s">
        <v>47</v>
      </c>
      <c r="F284">
        <v>70</v>
      </c>
      <c r="G284" t="s">
        <v>19</v>
      </c>
      <c r="H284">
        <v>18</v>
      </c>
      <c r="I284" t="s">
        <v>44</v>
      </c>
      <c r="J284" t="s">
        <v>21</v>
      </c>
      <c r="K284">
        <v>10</v>
      </c>
      <c r="L284">
        <v>40</v>
      </c>
      <c r="M284">
        <v>192</v>
      </c>
      <c r="N284">
        <f t="shared" si="7"/>
        <v>77</v>
      </c>
      <c r="O284">
        <v>308</v>
      </c>
      <c r="P284">
        <v>500</v>
      </c>
      <c r="X284">
        <v>0</v>
      </c>
    </row>
    <row r="285" spans="1:24">
      <c r="A285" t="s">
        <v>49</v>
      </c>
      <c r="B285" t="s">
        <v>43</v>
      </c>
      <c r="C285" t="s">
        <v>28</v>
      </c>
      <c r="D285">
        <v>2</v>
      </c>
      <c r="E285" t="s">
        <v>47</v>
      </c>
      <c r="F285">
        <v>70</v>
      </c>
      <c r="G285" t="s">
        <v>19</v>
      </c>
      <c r="H285">
        <v>18</v>
      </c>
      <c r="I285" t="s">
        <v>44</v>
      </c>
      <c r="J285" t="s">
        <v>21</v>
      </c>
      <c r="K285">
        <v>10</v>
      </c>
      <c r="L285">
        <v>40</v>
      </c>
      <c r="M285">
        <v>192</v>
      </c>
      <c r="N285">
        <f t="shared" si="7"/>
        <v>77</v>
      </c>
      <c r="O285">
        <v>308</v>
      </c>
      <c r="P285">
        <v>500</v>
      </c>
      <c r="X285">
        <v>0</v>
      </c>
    </row>
    <row r="286" spans="1:24">
      <c r="A286" t="s">
        <v>49</v>
      </c>
      <c r="B286" t="s">
        <v>43</v>
      </c>
      <c r="C286" t="s">
        <v>28</v>
      </c>
      <c r="D286">
        <v>2</v>
      </c>
      <c r="E286" t="s">
        <v>47</v>
      </c>
      <c r="F286">
        <v>70</v>
      </c>
      <c r="G286" t="s">
        <v>19</v>
      </c>
      <c r="H286">
        <v>18</v>
      </c>
      <c r="I286" t="s">
        <v>44</v>
      </c>
      <c r="J286" t="s">
        <v>21</v>
      </c>
      <c r="K286">
        <v>10</v>
      </c>
      <c r="L286">
        <v>40</v>
      </c>
      <c r="M286">
        <v>192</v>
      </c>
      <c r="N286">
        <f t="shared" si="7"/>
        <v>77</v>
      </c>
      <c r="O286">
        <v>308</v>
      </c>
      <c r="P286">
        <v>500</v>
      </c>
      <c r="X286">
        <v>0</v>
      </c>
    </row>
    <row r="287" spans="1:24">
      <c r="A287" t="s">
        <v>49</v>
      </c>
      <c r="B287" t="s">
        <v>43</v>
      </c>
      <c r="C287" t="s">
        <v>28</v>
      </c>
      <c r="D287">
        <v>2</v>
      </c>
      <c r="E287" t="s">
        <v>47</v>
      </c>
      <c r="F287">
        <v>70</v>
      </c>
      <c r="G287" t="s">
        <v>19</v>
      </c>
      <c r="H287">
        <v>18</v>
      </c>
      <c r="I287" t="s">
        <v>44</v>
      </c>
      <c r="J287" t="s">
        <v>21</v>
      </c>
      <c r="K287">
        <v>10</v>
      </c>
      <c r="L287">
        <v>40</v>
      </c>
      <c r="M287">
        <v>192</v>
      </c>
      <c r="N287">
        <f t="shared" si="7"/>
        <v>77</v>
      </c>
      <c r="O287">
        <v>308</v>
      </c>
      <c r="P287">
        <v>750</v>
      </c>
      <c r="Q287" s="2">
        <v>8.8195953369140625</v>
      </c>
      <c r="R287" s="2"/>
      <c r="S287" s="2"/>
      <c r="T287" s="2"/>
      <c r="U287" s="2">
        <v>1</v>
      </c>
      <c r="V287" s="2" t="s">
        <v>41</v>
      </c>
      <c r="X287">
        <v>0</v>
      </c>
    </row>
    <row r="288" spans="1:24">
      <c r="A288" t="s">
        <v>49</v>
      </c>
      <c r="B288" t="s">
        <v>43</v>
      </c>
      <c r="C288" t="s">
        <v>28</v>
      </c>
      <c r="D288">
        <v>2</v>
      </c>
      <c r="E288" t="s">
        <v>47</v>
      </c>
      <c r="F288">
        <v>70</v>
      </c>
      <c r="G288" t="s">
        <v>19</v>
      </c>
      <c r="H288">
        <v>18</v>
      </c>
      <c r="I288" t="s">
        <v>44</v>
      </c>
      <c r="J288" t="s">
        <v>21</v>
      </c>
      <c r="K288">
        <v>10</v>
      </c>
      <c r="L288">
        <v>40</v>
      </c>
      <c r="M288">
        <v>192</v>
      </c>
      <c r="N288">
        <f t="shared" si="7"/>
        <v>77</v>
      </c>
      <c r="O288">
        <v>308</v>
      </c>
      <c r="P288">
        <v>750</v>
      </c>
      <c r="Q288" s="2">
        <v>8.729710578918457</v>
      </c>
      <c r="R288" s="2"/>
      <c r="S288" s="2"/>
      <c r="T288" s="2"/>
      <c r="U288" s="2">
        <v>1</v>
      </c>
      <c r="V288" s="2" t="s">
        <v>41</v>
      </c>
      <c r="X288">
        <v>0</v>
      </c>
    </row>
    <row r="289" spans="1:24">
      <c r="A289" t="s">
        <v>49</v>
      </c>
      <c r="B289" t="s">
        <v>43</v>
      </c>
      <c r="C289" t="s">
        <v>28</v>
      </c>
      <c r="D289">
        <v>2</v>
      </c>
      <c r="E289" t="s">
        <v>47</v>
      </c>
      <c r="F289">
        <v>70</v>
      </c>
      <c r="G289" t="s">
        <v>19</v>
      </c>
      <c r="H289">
        <v>18</v>
      </c>
      <c r="I289" t="s">
        <v>44</v>
      </c>
      <c r="J289" t="s">
        <v>21</v>
      </c>
      <c r="K289">
        <v>10</v>
      </c>
      <c r="L289">
        <v>40</v>
      </c>
      <c r="M289">
        <v>192</v>
      </c>
      <c r="N289">
        <f t="shared" si="7"/>
        <v>77</v>
      </c>
      <c r="O289">
        <v>308</v>
      </c>
      <c r="P289">
        <v>750</v>
      </c>
      <c r="Q289" s="2">
        <v>9.1067724227905273</v>
      </c>
      <c r="R289" s="2"/>
      <c r="S289" s="2"/>
      <c r="T289" s="2"/>
      <c r="U289" s="2">
        <v>1</v>
      </c>
      <c r="V289" s="2" t="s">
        <v>41</v>
      </c>
      <c r="X289">
        <v>0</v>
      </c>
    </row>
    <row r="290" spans="1:24">
      <c r="A290" t="s">
        <v>49</v>
      </c>
      <c r="B290" t="s">
        <v>43</v>
      </c>
      <c r="C290" t="s">
        <v>28</v>
      </c>
      <c r="D290">
        <v>2</v>
      </c>
      <c r="E290" t="s">
        <v>47</v>
      </c>
      <c r="F290">
        <v>70</v>
      </c>
      <c r="G290" t="s">
        <v>19</v>
      </c>
      <c r="H290">
        <v>18</v>
      </c>
      <c r="I290" t="s">
        <v>44</v>
      </c>
      <c r="J290" t="s">
        <v>21</v>
      </c>
      <c r="K290">
        <v>10</v>
      </c>
      <c r="L290">
        <v>40</v>
      </c>
      <c r="M290">
        <v>192</v>
      </c>
      <c r="N290">
        <f>O290/4</f>
        <v>115.5</v>
      </c>
      <c r="O290">
        <v>462</v>
      </c>
      <c r="P290">
        <v>200</v>
      </c>
      <c r="X290">
        <v>0</v>
      </c>
    </row>
    <row r="291" spans="1:24">
      <c r="A291" t="s">
        <v>49</v>
      </c>
      <c r="B291" t="s">
        <v>43</v>
      </c>
      <c r="C291" t="s">
        <v>28</v>
      </c>
      <c r="D291">
        <v>2</v>
      </c>
      <c r="E291" t="s">
        <v>47</v>
      </c>
      <c r="F291">
        <v>70</v>
      </c>
      <c r="G291" t="s">
        <v>19</v>
      </c>
      <c r="H291">
        <v>18</v>
      </c>
      <c r="I291" t="s">
        <v>44</v>
      </c>
      <c r="J291" t="s">
        <v>21</v>
      </c>
      <c r="K291">
        <v>10</v>
      </c>
      <c r="L291">
        <v>40</v>
      </c>
      <c r="M291">
        <v>192</v>
      </c>
      <c r="N291">
        <f t="shared" si="7"/>
        <v>115.5</v>
      </c>
      <c r="O291">
        <v>462</v>
      </c>
      <c r="P291">
        <v>200</v>
      </c>
      <c r="X291">
        <v>0</v>
      </c>
    </row>
    <row r="292" spans="1:24">
      <c r="A292" t="s">
        <v>49</v>
      </c>
      <c r="B292" t="s">
        <v>43</v>
      </c>
      <c r="C292" t="s">
        <v>28</v>
      </c>
      <c r="D292">
        <v>2</v>
      </c>
      <c r="E292" t="s">
        <v>47</v>
      </c>
      <c r="F292">
        <v>70</v>
      </c>
      <c r="G292" t="s">
        <v>19</v>
      </c>
      <c r="H292">
        <v>18</v>
      </c>
      <c r="I292" t="s">
        <v>44</v>
      </c>
      <c r="J292" t="s">
        <v>21</v>
      </c>
      <c r="K292">
        <v>10</v>
      </c>
      <c r="L292">
        <v>40</v>
      </c>
      <c r="M292">
        <v>192</v>
      </c>
      <c r="N292">
        <f t="shared" si="7"/>
        <v>115.5</v>
      </c>
      <c r="O292">
        <v>462</v>
      </c>
      <c r="P292">
        <v>200</v>
      </c>
      <c r="X292">
        <v>0</v>
      </c>
    </row>
    <row r="293" spans="1:24">
      <c r="A293" t="s">
        <v>49</v>
      </c>
      <c r="B293" t="s">
        <v>43</v>
      </c>
      <c r="C293" t="s">
        <v>28</v>
      </c>
      <c r="D293">
        <v>2</v>
      </c>
      <c r="E293" t="s">
        <v>47</v>
      </c>
      <c r="F293">
        <v>70</v>
      </c>
      <c r="G293" t="s">
        <v>19</v>
      </c>
      <c r="H293">
        <v>18</v>
      </c>
      <c r="I293" t="s">
        <v>44</v>
      </c>
      <c r="J293" t="s">
        <v>21</v>
      </c>
      <c r="K293">
        <v>10</v>
      </c>
      <c r="L293">
        <v>40</v>
      </c>
      <c r="M293">
        <v>192</v>
      </c>
      <c r="N293">
        <f t="shared" si="7"/>
        <v>115.5</v>
      </c>
      <c r="O293">
        <v>462</v>
      </c>
      <c r="P293">
        <v>500</v>
      </c>
      <c r="Q293" s="2">
        <v>7.882988452911377</v>
      </c>
      <c r="R293" s="2"/>
      <c r="S293" s="2"/>
      <c r="T293" s="2"/>
      <c r="U293" s="2">
        <v>1</v>
      </c>
      <c r="V293" s="2" t="s">
        <v>41</v>
      </c>
      <c r="X293">
        <v>0</v>
      </c>
    </row>
    <row r="294" spans="1:24">
      <c r="A294" t="s">
        <v>49</v>
      </c>
      <c r="B294" t="s">
        <v>43</v>
      </c>
      <c r="C294" t="s">
        <v>28</v>
      </c>
      <c r="D294">
        <v>2</v>
      </c>
      <c r="E294" t="s">
        <v>47</v>
      </c>
      <c r="F294">
        <v>70</v>
      </c>
      <c r="G294" t="s">
        <v>19</v>
      </c>
      <c r="H294">
        <v>18</v>
      </c>
      <c r="I294" t="s">
        <v>44</v>
      </c>
      <c r="J294" t="s">
        <v>21</v>
      </c>
      <c r="K294">
        <v>10</v>
      </c>
      <c r="L294">
        <v>40</v>
      </c>
      <c r="M294">
        <v>192</v>
      </c>
      <c r="N294">
        <f t="shared" si="7"/>
        <v>115.5</v>
      </c>
      <c r="O294">
        <v>462</v>
      </c>
      <c r="P294">
        <v>500</v>
      </c>
      <c r="Q294" s="2">
        <v>9.6020965576171875</v>
      </c>
      <c r="R294" s="2"/>
      <c r="S294" s="2"/>
      <c r="T294" s="2"/>
      <c r="U294" s="2">
        <v>1</v>
      </c>
      <c r="V294" s="2" t="s">
        <v>41</v>
      </c>
      <c r="X294">
        <v>0</v>
      </c>
    </row>
    <row r="295" spans="1:24">
      <c r="A295" t="s">
        <v>49</v>
      </c>
      <c r="B295" t="s">
        <v>43</v>
      </c>
      <c r="C295" t="s">
        <v>28</v>
      </c>
      <c r="D295">
        <v>2</v>
      </c>
      <c r="E295" t="s">
        <v>47</v>
      </c>
      <c r="F295">
        <v>70</v>
      </c>
      <c r="G295" t="s">
        <v>19</v>
      </c>
      <c r="H295">
        <v>18</v>
      </c>
      <c r="I295" t="s">
        <v>44</v>
      </c>
      <c r="J295" t="s">
        <v>21</v>
      </c>
      <c r="K295">
        <v>10</v>
      </c>
      <c r="L295">
        <v>40</v>
      </c>
      <c r="M295">
        <v>192</v>
      </c>
      <c r="N295">
        <f t="shared" si="7"/>
        <v>115.5</v>
      </c>
      <c r="O295">
        <v>462</v>
      </c>
      <c r="P295">
        <v>500</v>
      </c>
      <c r="Q295" s="2">
        <v>7.7781877517700195</v>
      </c>
      <c r="R295" s="2"/>
      <c r="S295" s="2"/>
      <c r="T295" s="2"/>
      <c r="U295" s="2">
        <v>1</v>
      </c>
      <c r="V295" s="2" t="s">
        <v>41</v>
      </c>
      <c r="X295">
        <v>0</v>
      </c>
    </row>
    <row r="296" spans="1:24">
      <c r="A296" t="s">
        <v>49</v>
      </c>
      <c r="B296" t="s">
        <v>43</v>
      </c>
      <c r="C296" t="s">
        <v>28</v>
      </c>
      <c r="D296">
        <v>2</v>
      </c>
      <c r="E296" t="s">
        <v>47</v>
      </c>
      <c r="F296">
        <v>70</v>
      </c>
      <c r="G296" t="s">
        <v>19</v>
      </c>
      <c r="H296">
        <v>18</v>
      </c>
      <c r="I296" t="s">
        <v>44</v>
      </c>
      <c r="J296" t="s">
        <v>21</v>
      </c>
      <c r="K296">
        <v>10</v>
      </c>
      <c r="L296">
        <v>40</v>
      </c>
      <c r="M296">
        <v>192</v>
      </c>
      <c r="N296">
        <f t="shared" si="7"/>
        <v>115.5</v>
      </c>
      <c r="O296">
        <v>462</v>
      </c>
      <c r="P296">
        <v>750</v>
      </c>
      <c r="X296">
        <v>0</v>
      </c>
    </row>
    <row r="297" spans="1:24">
      <c r="A297" t="s">
        <v>49</v>
      </c>
      <c r="B297" t="s">
        <v>43</v>
      </c>
      <c r="C297" t="s">
        <v>28</v>
      </c>
      <c r="D297">
        <v>2</v>
      </c>
      <c r="E297" t="s">
        <v>47</v>
      </c>
      <c r="F297">
        <v>70</v>
      </c>
      <c r="G297" t="s">
        <v>19</v>
      </c>
      <c r="H297">
        <v>18</v>
      </c>
      <c r="I297" t="s">
        <v>44</v>
      </c>
      <c r="J297" t="s">
        <v>21</v>
      </c>
      <c r="K297">
        <v>10</v>
      </c>
      <c r="L297">
        <v>40</v>
      </c>
      <c r="M297">
        <v>192</v>
      </c>
      <c r="N297">
        <f t="shared" si="7"/>
        <v>115.5</v>
      </c>
      <c r="O297">
        <v>462</v>
      </c>
      <c r="P297">
        <v>750</v>
      </c>
      <c r="X297">
        <v>0</v>
      </c>
    </row>
    <row r="298" spans="1:24">
      <c r="A298" t="s">
        <v>49</v>
      </c>
      <c r="B298" t="s">
        <v>43</v>
      </c>
      <c r="C298" t="s">
        <v>28</v>
      </c>
      <c r="D298">
        <v>2</v>
      </c>
      <c r="E298" t="s">
        <v>47</v>
      </c>
      <c r="F298">
        <v>70</v>
      </c>
      <c r="G298" t="s">
        <v>19</v>
      </c>
      <c r="H298">
        <v>18</v>
      </c>
      <c r="I298" t="s">
        <v>44</v>
      </c>
      <c r="J298" t="s">
        <v>21</v>
      </c>
      <c r="K298">
        <v>10</v>
      </c>
      <c r="L298">
        <v>40</v>
      </c>
      <c r="M298">
        <v>192</v>
      </c>
      <c r="N298">
        <f t="shared" si="7"/>
        <v>115.5</v>
      </c>
      <c r="O298">
        <v>462</v>
      </c>
      <c r="P298">
        <v>750</v>
      </c>
      <c r="X298">
        <v>0</v>
      </c>
    </row>
    <row r="299" spans="1:24">
      <c r="A299" t="s">
        <v>49</v>
      </c>
      <c r="B299" t="s">
        <v>43</v>
      </c>
      <c r="C299" t="s">
        <v>28</v>
      </c>
      <c r="D299">
        <v>2</v>
      </c>
      <c r="E299" t="s">
        <v>47</v>
      </c>
      <c r="F299">
        <v>70</v>
      </c>
      <c r="G299" t="s">
        <v>19</v>
      </c>
      <c r="H299">
        <v>18</v>
      </c>
      <c r="I299" t="s">
        <v>44</v>
      </c>
      <c r="J299" t="s">
        <v>21</v>
      </c>
      <c r="K299">
        <v>10</v>
      </c>
      <c r="L299">
        <v>40</v>
      </c>
      <c r="M299">
        <v>240</v>
      </c>
      <c r="N299">
        <f>O299/4</f>
        <v>38.5</v>
      </c>
      <c r="O299">
        <v>154</v>
      </c>
      <c r="P299">
        <v>200</v>
      </c>
      <c r="Q299" s="2">
        <v>6.9925837516784668</v>
      </c>
      <c r="R299" s="2"/>
      <c r="S299" s="2"/>
      <c r="T299" s="2"/>
      <c r="U299" s="2">
        <v>1</v>
      </c>
      <c r="V299" s="2" t="s">
        <v>41</v>
      </c>
      <c r="X299">
        <v>0</v>
      </c>
    </row>
    <row r="300" spans="1:24">
      <c r="A300" t="s">
        <v>49</v>
      </c>
      <c r="B300" t="s">
        <v>43</v>
      </c>
      <c r="C300" t="s">
        <v>28</v>
      </c>
      <c r="D300">
        <v>2</v>
      </c>
      <c r="E300" t="s">
        <v>47</v>
      </c>
      <c r="F300">
        <v>70</v>
      </c>
      <c r="G300" t="s">
        <v>19</v>
      </c>
      <c r="H300">
        <v>18</v>
      </c>
      <c r="I300" t="s">
        <v>44</v>
      </c>
      <c r="J300" t="s">
        <v>21</v>
      </c>
      <c r="K300">
        <v>10</v>
      </c>
      <c r="L300">
        <v>40</v>
      </c>
      <c r="M300">
        <v>240</v>
      </c>
      <c r="N300">
        <f t="shared" ref="N300:N325" si="8">O300/4</f>
        <v>38.5</v>
      </c>
      <c r="O300">
        <v>154</v>
      </c>
      <c r="P300">
        <v>200</v>
      </c>
      <c r="Q300" s="2">
        <v>13.182271957397461</v>
      </c>
      <c r="R300" s="2"/>
      <c r="S300" s="2"/>
      <c r="T300" s="2"/>
      <c r="U300" s="2">
        <v>1</v>
      </c>
      <c r="V300" s="2" t="s">
        <v>41</v>
      </c>
      <c r="X300">
        <v>0</v>
      </c>
    </row>
    <row r="301" spans="1:24">
      <c r="A301" t="s">
        <v>49</v>
      </c>
      <c r="B301" t="s">
        <v>43</v>
      </c>
      <c r="C301" t="s">
        <v>28</v>
      </c>
      <c r="D301">
        <v>2</v>
      </c>
      <c r="E301" t="s">
        <v>47</v>
      </c>
      <c r="F301">
        <v>70</v>
      </c>
      <c r="G301" t="s">
        <v>19</v>
      </c>
      <c r="H301">
        <v>18</v>
      </c>
      <c r="I301" t="s">
        <v>44</v>
      </c>
      <c r="J301" t="s">
        <v>21</v>
      </c>
      <c r="K301">
        <v>10</v>
      </c>
      <c r="L301">
        <v>40</v>
      </c>
      <c r="M301">
        <v>240</v>
      </c>
      <c r="N301">
        <f t="shared" si="8"/>
        <v>38.5</v>
      </c>
      <c r="O301">
        <v>154</v>
      </c>
      <c r="P301">
        <v>200</v>
      </c>
      <c r="Q301" s="2">
        <v>7.6395144462585449</v>
      </c>
      <c r="R301" s="2"/>
      <c r="S301" s="2"/>
      <c r="T301" s="2"/>
      <c r="U301" s="2">
        <v>1</v>
      </c>
      <c r="V301" s="2" t="s">
        <v>41</v>
      </c>
      <c r="X301">
        <v>0</v>
      </c>
    </row>
    <row r="302" spans="1:24">
      <c r="A302" t="s">
        <v>49</v>
      </c>
      <c r="B302" t="s">
        <v>43</v>
      </c>
      <c r="C302" t="s">
        <v>28</v>
      </c>
      <c r="D302">
        <v>2</v>
      </c>
      <c r="E302" t="s">
        <v>47</v>
      </c>
      <c r="F302">
        <v>70</v>
      </c>
      <c r="G302" t="s">
        <v>19</v>
      </c>
      <c r="H302">
        <v>18</v>
      </c>
      <c r="I302" t="s">
        <v>44</v>
      </c>
      <c r="J302" t="s">
        <v>21</v>
      </c>
      <c r="K302">
        <v>10</v>
      </c>
      <c r="L302">
        <v>40</v>
      </c>
      <c r="M302">
        <v>240</v>
      </c>
      <c r="N302">
        <f t="shared" si="8"/>
        <v>38.5</v>
      </c>
      <c r="O302">
        <v>154</v>
      </c>
      <c r="P302">
        <v>500</v>
      </c>
      <c r="Q302" s="2">
        <v>11.858791351318359</v>
      </c>
      <c r="R302" s="2"/>
      <c r="S302" s="2"/>
      <c r="T302" s="2"/>
      <c r="U302" s="2">
        <v>1</v>
      </c>
      <c r="V302" s="2" t="s">
        <v>41</v>
      </c>
      <c r="X302">
        <v>0</v>
      </c>
    </row>
    <row r="303" spans="1:24">
      <c r="A303" t="s">
        <v>49</v>
      </c>
      <c r="B303" t="s">
        <v>43</v>
      </c>
      <c r="C303" t="s">
        <v>28</v>
      </c>
      <c r="D303">
        <v>2</v>
      </c>
      <c r="E303" t="s">
        <v>47</v>
      </c>
      <c r="F303">
        <v>70</v>
      </c>
      <c r="G303" t="s">
        <v>19</v>
      </c>
      <c r="H303">
        <v>18</v>
      </c>
      <c r="I303" t="s">
        <v>44</v>
      </c>
      <c r="J303" t="s">
        <v>21</v>
      </c>
      <c r="K303">
        <v>10</v>
      </c>
      <c r="L303">
        <v>40</v>
      </c>
      <c r="M303">
        <v>240</v>
      </c>
      <c r="N303">
        <f t="shared" si="8"/>
        <v>38.5</v>
      </c>
      <c r="O303">
        <v>154</v>
      </c>
      <c r="P303">
        <v>500</v>
      </c>
      <c r="Q303" s="2">
        <v>13.569562911987305</v>
      </c>
      <c r="R303" s="2"/>
      <c r="S303" s="2"/>
      <c r="T303" s="2"/>
      <c r="U303" s="2">
        <v>1</v>
      </c>
      <c r="V303" s="2" t="s">
        <v>41</v>
      </c>
      <c r="X303">
        <v>0</v>
      </c>
    </row>
    <row r="304" spans="1:24">
      <c r="A304" t="s">
        <v>49</v>
      </c>
      <c r="B304" t="s">
        <v>43</v>
      </c>
      <c r="C304" t="s">
        <v>28</v>
      </c>
      <c r="D304">
        <v>2</v>
      </c>
      <c r="E304" t="s">
        <v>47</v>
      </c>
      <c r="F304">
        <v>70</v>
      </c>
      <c r="G304" t="s">
        <v>19</v>
      </c>
      <c r="H304">
        <v>18</v>
      </c>
      <c r="I304" t="s">
        <v>44</v>
      </c>
      <c r="J304" t="s">
        <v>21</v>
      </c>
      <c r="K304">
        <v>10</v>
      </c>
      <c r="L304">
        <v>40</v>
      </c>
      <c r="M304">
        <v>240</v>
      </c>
      <c r="N304">
        <f t="shared" si="8"/>
        <v>38.5</v>
      </c>
      <c r="O304">
        <v>154</v>
      </c>
      <c r="P304">
        <v>500</v>
      </c>
      <c r="Q304" s="2">
        <v>20.186172485351563</v>
      </c>
      <c r="R304" s="2"/>
      <c r="S304" s="2"/>
      <c r="T304" s="2"/>
      <c r="U304" s="2">
        <v>1</v>
      </c>
      <c r="V304" s="2" t="s">
        <v>41</v>
      </c>
      <c r="X304">
        <v>1</v>
      </c>
    </row>
    <row r="305" spans="1:24">
      <c r="A305" t="s">
        <v>49</v>
      </c>
      <c r="B305" t="s">
        <v>43</v>
      </c>
      <c r="C305" t="s">
        <v>28</v>
      </c>
      <c r="D305">
        <v>2</v>
      </c>
      <c r="E305" t="s">
        <v>47</v>
      </c>
      <c r="F305">
        <v>70</v>
      </c>
      <c r="G305" t="s">
        <v>19</v>
      </c>
      <c r="H305">
        <v>18</v>
      </c>
      <c r="I305" t="s">
        <v>44</v>
      </c>
      <c r="J305" t="s">
        <v>21</v>
      </c>
      <c r="K305">
        <v>10</v>
      </c>
      <c r="L305">
        <v>40</v>
      </c>
      <c r="M305">
        <v>240</v>
      </c>
      <c r="N305">
        <f t="shared" si="8"/>
        <v>38.5</v>
      </c>
      <c r="O305">
        <v>154</v>
      </c>
      <c r="P305">
        <v>750</v>
      </c>
      <c r="Q305" s="2">
        <v>14.147933959960938</v>
      </c>
      <c r="R305" s="2"/>
      <c r="S305" s="2"/>
      <c r="T305" s="2"/>
      <c r="U305" s="2">
        <v>1</v>
      </c>
      <c r="V305" s="2" t="s">
        <v>41</v>
      </c>
      <c r="X305">
        <v>1</v>
      </c>
    </row>
    <row r="306" spans="1:24">
      <c r="A306" t="s">
        <v>49</v>
      </c>
      <c r="B306" t="s">
        <v>43</v>
      </c>
      <c r="C306" t="s">
        <v>28</v>
      </c>
      <c r="D306">
        <v>2</v>
      </c>
      <c r="E306" t="s">
        <v>47</v>
      </c>
      <c r="F306">
        <v>70</v>
      </c>
      <c r="G306" t="s">
        <v>19</v>
      </c>
      <c r="H306">
        <v>18</v>
      </c>
      <c r="I306" t="s">
        <v>44</v>
      </c>
      <c r="J306" t="s">
        <v>21</v>
      </c>
      <c r="K306">
        <v>10</v>
      </c>
      <c r="L306">
        <v>40</v>
      </c>
      <c r="M306">
        <v>240</v>
      </c>
      <c r="N306">
        <f t="shared" si="8"/>
        <v>38.5</v>
      </c>
      <c r="O306">
        <v>154</v>
      </c>
      <c r="P306">
        <v>750</v>
      </c>
      <c r="Q306" s="2">
        <v>14.074533462524414</v>
      </c>
      <c r="R306" s="2"/>
      <c r="S306" s="2"/>
      <c r="T306" s="2"/>
      <c r="U306" s="2">
        <v>1</v>
      </c>
      <c r="V306" s="2" t="s">
        <v>41</v>
      </c>
      <c r="X306">
        <v>1</v>
      </c>
    </row>
    <row r="307" spans="1:24">
      <c r="A307" t="s">
        <v>49</v>
      </c>
      <c r="B307" t="s">
        <v>43</v>
      </c>
      <c r="C307" t="s">
        <v>28</v>
      </c>
      <c r="D307">
        <v>2</v>
      </c>
      <c r="E307" t="s">
        <v>47</v>
      </c>
      <c r="F307">
        <v>70</v>
      </c>
      <c r="G307" t="s">
        <v>19</v>
      </c>
      <c r="H307">
        <v>18</v>
      </c>
      <c r="I307" t="s">
        <v>44</v>
      </c>
      <c r="J307" t="s">
        <v>21</v>
      </c>
      <c r="K307">
        <v>10</v>
      </c>
      <c r="L307">
        <v>40</v>
      </c>
      <c r="M307">
        <v>240</v>
      </c>
      <c r="N307">
        <f t="shared" si="8"/>
        <v>38.5</v>
      </c>
      <c r="O307">
        <v>154</v>
      </c>
      <c r="P307">
        <v>750</v>
      </c>
      <c r="Q307" s="2">
        <v>18.192123413085938</v>
      </c>
      <c r="R307" s="2"/>
      <c r="S307" s="2"/>
      <c r="T307" s="2"/>
      <c r="U307" s="2">
        <v>1</v>
      </c>
      <c r="V307" s="2" t="s">
        <v>41</v>
      </c>
      <c r="X307">
        <v>0</v>
      </c>
    </row>
    <row r="308" spans="1:24">
      <c r="A308" t="s">
        <v>49</v>
      </c>
      <c r="B308" t="s">
        <v>43</v>
      </c>
      <c r="C308" t="s">
        <v>28</v>
      </c>
      <c r="D308">
        <v>2</v>
      </c>
      <c r="E308" t="s">
        <v>47</v>
      </c>
      <c r="F308">
        <v>70</v>
      </c>
      <c r="G308" t="s">
        <v>19</v>
      </c>
      <c r="H308">
        <v>18</v>
      </c>
      <c r="I308" t="s">
        <v>44</v>
      </c>
      <c r="J308" t="s">
        <v>21</v>
      </c>
      <c r="K308">
        <v>10</v>
      </c>
      <c r="L308">
        <v>40</v>
      </c>
      <c r="M308">
        <v>240</v>
      </c>
      <c r="N308">
        <f>O308/4</f>
        <v>77</v>
      </c>
      <c r="O308">
        <v>308</v>
      </c>
      <c r="P308">
        <v>200</v>
      </c>
      <c r="Q308" s="2">
        <v>6.124183177947998</v>
      </c>
      <c r="R308" s="2">
        <v>1</v>
      </c>
      <c r="S308" s="2"/>
      <c r="T308" s="2"/>
      <c r="U308" s="2">
        <v>1</v>
      </c>
      <c r="V308" s="2" t="s">
        <v>45</v>
      </c>
      <c r="X308">
        <v>0</v>
      </c>
    </row>
    <row r="309" spans="1:24">
      <c r="A309" t="s">
        <v>49</v>
      </c>
      <c r="B309" t="s">
        <v>43</v>
      </c>
      <c r="C309" t="s">
        <v>28</v>
      </c>
      <c r="D309">
        <v>2</v>
      </c>
      <c r="E309" t="s">
        <v>47</v>
      </c>
      <c r="F309">
        <v>70</v>
      </c>
      <c r="G309" t="s">
        <v>19</v>
      </c>
      <c r="H309">
        <v>18</v>
      </c>
      <c r="I309" t="s">
        <v>44</v>
      </c>
      <c r="J309" t="s">
        <v>21</v>
      </c>
      <c r="K309">
        <v>10</v>
      </c>
      <c r="L309">
        <v>40</v>
      </c>
      <c r="M309">
        <v>240</v>
      </c>
      <c r="N309">
        <f t="shared" si="8"/>
        <v>77</v>
      </c>
      <c r="O309">
        <v>308</v>
      </c>
      <c r="P309">
        <v>200</v>
      </c>
      <c r="Q309" s="2">
        <v>8.5446596145629883</v>
      </c>
      <c r="R309" s="2">
        <v>1</v>
      </c>
      <c r="S309" s="2"/>
      <c r="T309" s="2"/>
      <c r="U309" s="2">
        <v>1</v>
      </c>
      <c r="V309" s="2" t="s">
        <v>45</v>
      </c>
      <c r="X309">
        <v>0</v>
      </c>
    </row>
    <row r="310" spans="1:24">
      <c r="A310" t="s">
        <v>49</v>
      </c>
      <c r="B310" t="s">
        <v>43</v>
      </c>
      <c r="C310" t="s">
        <v>28</v>
      </c>
      <c r="D310">
        <v>2</v>
      </c>
      <c r="E310" t="s">
        <v>47</v>
      </c>
      <c r="F310">
        <v>70</v>
      </c>
      <c r="G310" t="s">
        <v>19</v>
      </c>
      <c r="H310">
        <v>18</v>
      </c>
      <c r="I310" t="s">
        <v>44</v>
      </c>
      <c r="J310" t="s">
        <v>21</v>
      </c>
      <c r="K310">
        <v>10</v>
      </c>
      <c r="L310">
        <v>40</v>
      </c>
      <c r="M310">
        <v>240</v>
      </c>
      <c r="N310">
        <f t="shared" si="8"/>
        <v>77</v>
      </c>
      <c r="O310">
        <v>308</v>
      </c>
      <c r="P310">
        <v>200</v>
      </c>
      <c r="Q310" s="2">
        <v>8.1276712417602539</v>
      </c>
      <c r="R310" s="2"/>
      <c r="S310" s="2"/>
      <c r="T310" s="2"/>
      <c r="U310" s="2">
        <v>1</v>
      </c>
      <c r="V310" s="2" t="s">
        <v>41</v>
      </c>
      <c r="X310">
        <v>0</v>
      </c>
    </row>
    <row r="311" spans="1:24">
      <c r="A311" t="s">
        <v>49</v>
      </c>
      <c r="B311" t="s">
        <v>43</v>
      </c>
      <c r="C311" t="s">
        <v>28</v>
      </c>
      <c r="D311">
        <v>2</v>
      </c>
      <c r="E311" t="s">
        <v>47</v>
      </c>
      <c r="F311">
        <v>70</v>
      </c>
      <c r="G311" t="s">
        <v>19</v>
      </c>
      <c r="H311">
        <v>18</v>
      </c>
      <c r="I311" t="s">
        <v>44</v>
      </c>
      <c r="J311" t="s">
        <v>21</v>
      </c>
      <c r="K311">
        <v>10</v>
      </c>
      <c r="L311">
        <v>40</v>
      </c>
      <c r="M311">
        <v>240</v>
      </c>
      <c r="N311">
        <f t="shared" si="8"/>
        <v>77</v>
      </c>
      <c r="O311">
        <v>308</v>
      </c>
      <c r="P311">
        <v>500</v>
      </c>
      <c r="X311">
        <v>0</v>
      </c>
    </row>
    <row r="312" spans="1:24">
      <c r="A312" t="s">
        <v>49</v>
      </c>
      <c r="B312" t="s">
        <v>43</v>
      </c>
      <c r="C312" t="s">
        <v>28</v>
      </c>
      <c r="D312">
        <v>2</v>
      </c>
      <c r="E312" t="s">
        <v>47</v>
      </c>
      <c r="F312">
        <v>70</v>
      </c>
      <c r="G312" t="s">
        <v>19</v>
      </c>
      <c r="H312">
        <v>18</v>
      </c>
      <c r="I312" t="s">
        <v>44</v>
      </c>
      <c r="J312" t="s">
        <v>21</v>
      </c>
      <c r="K312">
        <v>10</v>
      </c>
      <c r="L312">
        <v>40</v>
      </c>
      <c r="M312">
        <v>240</v>
      </c>
      <c r="N312">
        <f t="shared" si="8"/>
        <v>77</v>
      </c>
      <c r="O312">
        <v>308</v>
      </c>
      <c r="P312">
        <v>500</v>
      </c>
      <c r="X312">
        <v>0</v>
      </c>
    </row>
    <row r="313" spans="1:24">
      <c r="A313" t="s">
        <v>49</v>
      </c>
      <c r="B313" t="s">
        <v>43</v>
      </c>
      <c r="C313" t="s">
        <v>28</v>
      </c>
      <c r="D313">
        <v>2</v>
      </c>
      <c r="E313" t="s">
        <v>47</v>
      </c>
      <c r="F313">
        <v>70</v>
      </c>
      <c r="G313" t="s">
        <v>19</v>
      </c>
      <c r="H313">
        <v>18</v>
      </c>
      <c r="I313" t="s">
        <v>44</v>
      </c>
      <c r="J313" t="s">
        <v>21</v>
      </c>
      <c r="K313">
        <v>10</v>
      </c>
      <c r="L313">
        <v>40</v>
      </c>
      <c r="M313">
        <v>240</v>
      </c>
      <c r="N313">
        <f t="shared" si="8"/>
        <v>77</v>
      </c>
      <c r="O313">
        <v>308</v>
      </c>
      <c r="P313">
        <v>500</v>
      </c>
      <c r="X313">
        <v>0</v>
      </c>
    </row>
    <row r="314" spans="1:24">
      <c r="A314" t="s">
        <v>49</v>
      </c>
      <c r="B314" t="s">
        <v>43</v>
      </c>
      <c r="C314" t="s">
        <v>28</v>
      </c>
      <c r="D314">
        <v>2</v>
      </c>
      <c r="E314" t="s">
        <v>47</v>
      </c>
      <c r="F314">
        <v>70</v>
      </c>
      <c r="G314" t="s">
        <v>19</v>
      </c>
      <c r="H314">
        <v>18</v>
      </c>
      <c r="I314" t="s">
        <v>44</v>
      </c>
      <c r="J314" t="s">
        <v>21</v>
      </c>
      <c r="K314">
        <v>10</v>
      </c>
      <c r="L314">
        <v>40</v>
      </c>
      <c r="M314">
        <v>240</v>
      </c>
      <c r="N314">
        <f t="shared" si="8"/>
        <v>77</v>
      </c>
      <c r="O314">
        <v>308</v>
      </c>
      <c r="P314">
        <v>750</v>
      </c>
      <c r="X314">
        <v>0</v>
      </c>
    </row>
    <row r="315" spans="1:24">
      <c r="A315" t="s">
        <v>49</v>
      </c>
      <c r="B315" t="s">
        <v>43</v>
      </c>
      <c r="C315" t="s">
        <v>28</v>
      </c>
      <c r="D315">
        <v>2</v>
      </c>
      <c r="E315" t="s">
        <v>47</v>
      </c>
      <c r="F315">
        <v>70</v>
      </c>
      <c r="G315" t="s">
        <v>19</v>
      </c>
      <c r="H315">
        <v>18</v>
      </c>
      <c r="I315" t="s">
        <v>44</v>
      </c>
      <c r="J315" t="s">
        <v>21</v>
      </c>
      <c r="K315">
        <v>10</v>
      </c>
      <c r="L315">
        <v>40</v>
      </c>
      <c r="M315">
        <v>240</v>
      </c>
      <c r="N315">
        <f t="shared" si="8"/>
        <v>77</v>
      </c>
      <c r="O315">
        <v>308</v>
      </c>
      <c r="P315">
        <v>750</v>
      </c>
      <c r="X315">
        <v>0</v>
      </c>
    </row>
    <row r="316" spans="1:24">
      <c r="A316" t="s">
        <v>49</v>
      </c>
      <c r="B316" t="s">
        <v>43</v>
      </c>
      <c r="C316" t="s">
        <v>28</v>
      </c>
      <c r="D316">
        <v>2</v>
      </c>
      <c r="E316" t="s">
        <v>47</v>
      </c>
      <c r="F316">
        <v>70</v>
      </c>
      <c r="G316" t="s">
        <v>19</v>
      </c>
      <c r="H316">
        <v>18</v>
      </c>
      <c r="I316" t="s">
        <v>44</v>
      </c>
      <c r="J316" t="s">
        <v>21</v>
      </c>
      <c r="K316">
        <v>10</v>
      </c>
      <c r="L316">
        <v>40</v>
      </c>
      <c r="M316">
        <v>240</v>
      </c>
      <c r="N316">
        <f t="shared" si="8"/>
        <v>77</v>
      </c>
      <c r="O316">
        <v>308</v>
      </c>
      <c r="P316">
        <v>750</v>
      </c>
      <c r="X316">
        <v>0</v>
      </c>
    </row>
    <row r="317" spans="1:24">
      <c r="A317" t="s">
        <v>49</v>
      </c>
      <c r="B317" t="s">
        <v>43</v>
      </c>
      <c r="C317" t="s">
        <v>28</v>
      </c>
      <c r="D317">
        <v>2</v>
      </c>
      <c r="E317" t="s">
        <v>47</v>
      </c>
      <c r="F317">
        <v>70</v>
      </c>
      <c r="G317" t="s">
        <v>19</v>
      </c>
      <c r="H317">
        <v>18</v>
      </c>
      <c r="I317" t="s">
        <v>44</v>
      </c>
      <c r="J317" t="s">
        <v>21</v>
      </c>
      <c r="K317">
        <v>10</v>
      </c>
      <c r="L317">
        <v>40</v>
      </c>
      <c r="M317">
        <v>240</v>
      </c>
      <c r="N317">
        <f>O317/4</f>
        <v>115.5</v>
      </c>
      <c r="O317">
        <v>462</v>
      </c>
      <c r="P317">
        <v>200</v>
      </c>
      <c r="Q317" s="2">
        <v>5.6439037322998047</v>
      </c>
      <c r="R317" s="2"/>
      <c r="S317" s="2"/>
      <c r="T317" s="2"/>
      <c r="U317" s="2">
        <v>1</v>
      </c>
      <c r="V317" s="2" t="s">
        <v>41</v>
      </c>
      <c r="X317">
        <v>0</v>
      </c>
    </row>
    <row r="318" spans="1:24">
      <c r="A318" t="s">
        <v>49</v>
      </c>
      <c r="B318" t="s">
        <v>43</v>
      </c>
      <c r="C318" t="s">
        <v>28</v>
      </c>
      <c r="D318">
        <v>2</v>
      </c>
      <c r="E318" t="s">
        <v>47</v>
      </c>
      <c r="F318">
        <v>70</v>
      </c>
      <c r="G318" t="s">
        <v>19</v>
      </c>
      <c r="H318">
        <v>18</v>
      </c>
      <c r="I318" t="s">
        <v>44</v>
      </c>
      <c r="J318" t="s">
        <v>21</v>
      </c>
      <c r="K318">
        <v>10</v>
      </c>
      <c r="L318">
        <v>40</v>
      </c>
      <c r="M318">
        <v>240</v>
      </c>
      <c r="N318">
        <f t="shared" si="8"/>
        <v>115.5</v>
      </c>
      <c r="O318">
        <v>462</v>
      </c>
      <c r="P318">
        <v>200</v>
      </c>
      <c r="Q318" s="2">
        <v>6.0553584098815918</v>
      </c>
      <c r="R318" s="2"/>
      <c r="S318" s="2"/>
      <c r="T318" s="2"/>
      <c r="U318" s="2">
        <v>1</v>
      </c>
      <c r="V318" s="2" t="s">
        <v>41</v>
      </c>
      <c r="X318">
        <v>0</v>
      </c>
    </row>
    <row r="319" spans="1:24">
      <c r="A319" t="s">
        <v>49</v>
      </c>
      <c r="B319" t="s">
        <v>43</v>
      </c>
      <c r="C319" t="s">
        <v>28</v>
      </c>
      <c r="D319">
        <v>2</v>
      </c>
      <c r="E319" t="s">
        <v>47</v>
      </c>
      <c r="F319">
        <v>70</v>
      </c>
      <c r="G319" t="s">
        <v>19</v>
      </c>
      <c r="H319">
        <v>18</v>
      </c>
      <c r="I319" t="s">
        <v>44</v>
      </c>
      <c r="J319" t="s">
        <v>21</v>
      </c>
      <c r="K319">
        <v>10</v>
      </c>
      <c r="L319">
        <v>40</v>
      </c>
      <c r="M319">
        <v>240</v>
      </c>
      <c r="N319">
        <f t="shared" si="8"/>
        <v>115.5</v>
      </c>
      <c r="O319">
        <v>462</v>
      </c>
      <c r="P319">
        <v>200</v>
      </c>
      <c r="Q319" s="2">
        <v>9.0204839706420898</v>
      </c>
      <c r="R319" s="2"/>
      <c r="S319" s="2"/>
      <c r="T319" s="2"/>
      <c r="U319" s="2">
        <v>1</v>
      </c>
      <c r="V319" s="2" t="s">
        <v>41</v>
      </c>
      <c r="X319">
        <v>1</v>
      </c>
    </row>
    <row r="320" spans="1:24">
      <c r="A320" t="s">
        <v>49</v>
      </c>
      <c r="B320" t="s">
        <v>43</v>
      </c>
      <c r="C320" t="s">
        <v>28</v>
      </c>
      <c r="D320">
        <v>2</v>
      </c>
      <c r="E320" t="s">
        <v>47</v>
      </c>
      <c r="F320">
        <v>70</v>
      </c>
      <c r="G320" t="s">
        <v>19</v>
      </c>
      <c r="H320">
        <v>18</v>
      </c>
      <c r="I320" t="s">
        <v>44</v>
      </c>
      <c r="J320" t="s">
        <v>21</v>
      </c>
      <c r="K320">
        <v>10</v>
      </c>
      <c r="L320">
        <v>40</v>
      </c>
      <c r="M320">
        <v>240</v>
      </c>
      <c r="N320">
        <f t="shared" si="8"/>
        <v>115.5</v>
      </c>
      <c r="O320">
        <v>462</v>
      </c>
      <c r="P320">
        <v>500</v>
      </c>
      <c r="X320">
        <v>1</v>
      </c>
    </row>
    <row r="321" spans="1:24">
      <c r="A321" t="s">
        <v>49</v>
      </c>
      <c r="B321" t="s">
        <v>43</v>
      </c>
      <c r="C321" t="s">
        <v>28</v>
      </c>
      <c r="D321">
        <v>2</v>
      </c>
      <c r="E321" t="s">
        <v>47</v>
      </c>
      <c r="F321">
        <v>70</v>
      </c>
      <c r="G321" t="s">
        <v>19</v>
      </c>
      <c r="H321">
        <v>18</v>
      </c>
      <c r="I321" t="s">
        <v>44</v>
      </c>
      <c r="J321" t="s">
        <v>21</v>
      </c>
      <c r="K321">
        <v>10</v>
      </c>
      <c r="L321">
        <v>40</v>
      </c>
      <c r="M321">
        <v>240</v>
      </c>
      <c r="N321">
        <f t="shared" si="8"/>
        <v>115.5</v>
      </c>
      <c r="O321">
        <v>462</v>
      </c>
      <c r="P321">
        <v>500</v>
      </c>
      <c r="X321">
        <v>1</v>
      </c>
    </row>
    <row r="322" spans="1:24">
      <c r="A322" t="s">
        <v>49</v>
      </c>
      <c r="B322" t="s">
        <v>43</v>
      </c>
      <c r="C322" t="s">
        <v>28</v>
      </c>
      <c r="D322">
        <v>2</v>
      </c>
      <c r="E322" t="s">
        <v>47</v>
      </c>
      <c r="F322">
        <v>70</v>
      </c>
      <c r="G322" t="s">
        <v>19</v>
      </c>
      <c r="H322">
        <v>18</v>
      </c>
      <c r="I322" t="s">
        <v>44</v>
      </c>
      <c r="J322" t="s">
        <v>21</v>
      </c>
      <c r="K322">
        <v>10</v>
      </c>
      <c r="L322">
        <v>40</v>
      </c>
      <c r="M322">
        <v>240</v>
      </c>
      <c r="N322">
        <f t="shared" si="8"/>
        <v>115.5</v>
      </c>
      <c r="O322">
        <v>462</v>
      </c>
      <c r="P322">
        <v>500</v>
      </c>
      <c r="X322">
        <v>0</v>
      </c>
    </row>
    <row r="323" spans="1:24">
      <c r="A323" t="s">
        <v>49</v>
      </c>
      <c r="B323" t="s">
        <v>43</v>
      </c>
      <c r="C323" t="s">
        <v>28</v>
      </c>
      <c r="D323">
        <v>2</v>
      </c>
      <c r="E323" t="s">
        <v>47</v>
      </c>
      <c r="F323">
        <v>70</v>
      </c>
      <c r="G323" t="s">
        <v>19</v>
      </c>
      <c r="H323">
        <v>18</v>
      </c>
      <c r="I323" t="s">
        <v>44</v>
      </c>
      <c r="J323" t="s">
        <v>21</v>
      </c>
      <c r="K323">
        <v>10</v>
      </c>
      <c r="L323">
        <v>40</v>
      </c>
      <c r="M323">
        <v>240</v>
      </c>
      <c r="N323">
        <f t="shared" si="8"/>
        <v>115.5</v>
      </c>
      <c r="O323">
        <v>462</v>
      </c>
      <c r="P323">
        <v>750</v>
      </c>
      <c r="Q323" s="2">
        <v>16.721662521362305</v>
      </c>
      <c r="R323" s="2"/>
      <c r="S323" s="2"/>
      <c r="T323" s="2"/>
      <c r="U323" s="2">
        <v>1</v>
      </c>
      <c r="V323" s="2" t="s">
        <v>41</v>
      </c>
      <c r="X323">
        <v>0</v>
      </c>
    </row>
    <row r="324" spans="1:24">
      <c r="A324" t="s">
        <v>49</v>
      </c>
      <c r="B324" t="s">
        <v>43</v>
      </c>
      <c r="C324" t="s">
        <v>28</v>
      </c>
      <c r="D324">
        <v>2</v>
      </c>
      <c r="E324" t="s">
        <v>47</v>
      </c>
      <c r="F324">
        <v>70</v>
      </c>
      <c r="G324" t="s">
        <v>19</v>
      </c>
      <c r="H324">
        <v>18</v>
      </c>
      <c r="I324" t="s">
        <v>44</v>
      </c>
      <c r="J324" t="s">
        <v>21</v>
      </c>
      <c r="K324">
        <v>10</v>
      </c>
      <c r="L324">
        <v>40</v>
      </c>
      <c r="M324">
        <v>240</v>
      </c>
      <c r="N324">
        <f t="shared" si="8"/>
        <v>115.5</v>
      </c>
      <c r="O324">
        <v>462</v>
      </c>
      <c r="P324">
        <v>750</v>
      </c>
      <c r="Q324" s="2">
        <v>22.769577026367188</v>
      </c>
      <c r="R324" s="2"/>
      <c r="S324" s="2"/>
      <c r="T324" s="2"/>
      <c r="U324" s="2">
        <v>1</v>
      </c>
      <c r="V324" s="2" t="s">
        <v>41</v>
      </c>
      <c r="X324">
        <v>0</v>
      </c>
    </row>
    <row r="325" spans="1:24">
      <c r="A325" t="s">
        <v>49</v>
      </c>
      <c r="B325" t="s">
        <v>43</v>
      </c>
      <c r="C325" t="s">
        <v>28</v>
      </c>
      <c r="D325">
        <v>2</v>
      </c>
      <c r="E325" t="s">
        <v>47</v>
      </c>
      <c r="F325">
        <v>70</v>
      </c>
      <c r="G325" t="s">
        <v>19</v>
      </c>
      <c r="H325">
        <v>18</v>
      </c>
      <c r="I325" t="s">
        <v>44</v>
      </c>
      <c r="J325" t="s">
        <v>21</v>
      </c>
      <c r="K325">
        <v>10</v>
      </c>
      <c r="L325">
        <v>40</v>
      </c>
      <c r="M325">
        <v>240</v>
      </c>
      <c r="N325">
        <f t="shared" si="8"/>
        <v>115.5</v>
      </c>
      <c r="O325">
        <v>462</v>
      </c>
      <c r="P325">
        <v>750</v>
      </c>
      <c r="Q325" s="2">
        <v>13.477972984313965</v>
      </c>
      <c r="R325" s="2"/>
      <c r="S325" s="2"/>
      <c r="T325" s="2"/>
      <c r="U325" s="2">
        <v>1</v>
      </c>
      <c r="V325" s="2" t="s">
        <v>41</v>
      </c>
      <c r="X325">
        <v>0</v>
      </c>
    </row>
    <row r="326" spans="1:24">
      <c r="A326" t="s">
        <v>49</v>
      </c>
      <c r="B326" t="s">
        <v>26</v>
      </c>
      <c r="C326" t="s">
        <v>28</v>
      </c>
      <c r="D326">
        <v>2</v>
      </c>
      <c r="E326" t="s">
        <v>47</v>
      </c>
      <c r="F326">
        <v>90</v>
      </c>
      <c r="G326" t="s">
        <v>19</v>
      </c>
      <c r="H326">
        <v>18</v>
      </c>
      <c r="I326" t="s">
        <v>44</v>
      </c>
      <c r="J326" t="s">
        <v>21</v>
      </c>
      <c r="K326">
        <v>10</v>
      </c>
      <c r="L326">
        <v>40</v>
      </c>
      <c r="M326">
        <v>120</v>
      </c>
      <c r="N326">
        <f>O326/4</f>
        <v>38.5</v>
      </c>
      <c r="O326">
        <v>154</v>
      </c>
      <c r="P326">
        <v>200</v>
      </c>
      <c r="Q326" s="2">
        <v>6.0558300018310547</v>
      </c>
      <c r="R326" s="2">
        <v>1</v>
      </c>
      <c r="S326" s="2"/>
      <c r="T326" s="2"/>
      <c r="U326" s="2"/>
      <c r="V326" s="2" t="s">
        <v>34</v>
      </c>
      <c r="X326">
        <v>0</v>
      </c>
    </row>
    <row r="327" spans="1:24">
      <c r="A327" t="s">
        <v>49</v>
      </c>
      <c r="B327" t="s">
        <v>26</v>
      </c>
      <c r="C327" t="s">
        <v>28</v>
      </c>
      <c r="D327">
        <v>2</v>
      </c>
      <c r="E327" t="s">
        <v>47</v>
      </c>
      <c r="F327">
        <v>90</v>
      </c>
      <c r="G327" t="s">
        <v>19</v>
      </c>
      <c r="H327">
        <v>18</v>
      </c>
      <c r="I327" t="s">
        <v>44</v>
      </c>
      <c r="J327" t="s">
        <v>21</v>
      </c>
      <c r="K327">
        <v>10</v>
      </c>
      <c r="L327">
        <v>40</v>
      </c>
      <c r="M327">
        <v>120</v>
      </c>
      <c r="N327">
        <f t="shared" ref="N327:N390" si="9">O327/4</f>
        <v>38.5</v>
      </c>
      <c r="O327">
        <v>154</v>
      </c>
      <c r="P327">
        <v>200</v>
      </c>
      <c r="Q327" s="2">
        <v>6.9418697357177734</v>
      </c>
      <c r="R327" s="2">
        <v>1</v>
      </c>
      <c r="S327" s="2"/>
      <c r="T327" s="2"/>
      <c r="U327" s="2"/>
      <c r="V327" s="2" t="s">
        <v>34</v>
      </c>
      <c r="X327">
        <v>0</v>
      </c>
    </row>
    <row r="328" spans="1:24">
      <c r="A328" t="s">
        <v>49</v>
      </c>
      <c r="B328" t="s">
        <v>26</v>
      </c>
      <c r="C328" t="s">
        <v>28</v>
      </c>
      <c r="D328">
        <v>2</v>
      </c>
      <c r="E328" t="s">
        <v>47</v>
      </c>
      <c r="F328">
        <v>90</v>
      </c>
      <c r="G328" t="s">
        <v>19</v>
      </c>
      <c r="H328">
        <v>18</v>
      </c>
      <c r="I328" t="s">
        <v>44</v>
      </c>
      <c r="J328" t="s">
        <v>21</v>
      </c>
      <c r="K328">
        <v>10</v>
      </c>
      <c r="L328">
        <v>40</v>
      </c>
      <c r="M328">
        <v>120</v>
      </c>
      <c r="N328">
        <f t="shared" si="9"/>
        <v>38.5</v>
      </c>
      <c r="O328">
        <v>154</v>
      </c>
      <c r="P328">
        <v>200</v>
      </c>
      <c r="Q328" s="2">
        <v>5.9028973579406738</v>
      </c>
      <c r="R328" s="2">
        <v>1</v>
      </c>
      <c r="S328" s="2"/>
      <c r="T328" s="2"/>
      <c r="U328" s="2"/>
      <c r="V328" s="2" t="s">
        <v>34</v>
      </c>
      <c r="X328">
        <f ca="1">X328:X2086</f>
        <v>0</v>
      </c>
    </row>
    <row r="329" spans="1:24">
      <c r="A329" t="s">
        <v>49</v>
      </c>
      <c r="B329" t="s">
        <v>26</v>
      </c>
      <c r="C329" t="s">
        <v>28</v>
      </c>
      <c r="D329">
        <v>2</v>
      </c>
      <c r="E329" t="s">
        <v>47</v>
      </c>
      <c r="F329">
        <v>90</v>
      </c>
      <c r="G329" t="s">
        <v>19</v>
      </c>
      <c r="H329">
        <v>18</v>
      </c>
      <c r="I329" t="s">
        <v>44</v>
      </c>
      <c r="J329" t="s">
        <v>21</v>
      </c>
      <c r="K329">
        <v>10</v>
      </c>
      <c r="L329">
        <v>40</v>
      </c>
      <c r="M329">
        <v>120</v>
      </c>
      <c r="N329">
        <f t="shared" si="9"/>
        <v>38.5</v>
      </c>
      <c r="O329">
        <v>154</v>
      </c>
      <c r="P329">
        <v>500</v>
      </c>
      <c r="X329">
        <f ca="1">X329:X2087</f>
        <v>0</v>
      </c>
    </row>
    <row r="330" spans="1:24">
      <c r="A330" t="s">
        <v>49</v>
      </c>
      <c r="B330" t="s">
        <v>26</v>
      </c>
      <c r="C330" t="s">
        <v>28</v>
      </c>
      <c r="D330">
        <v>2</v>
      </c>
      <c r="E330" t="s">
        <v>47</v>
      </c>
      <c r="F330">
        <v>90</v>
      </c>
      <c r="G330" t="s">
        <v>19</v>
      </c>
      <c r="H330">
        <v>18</v>
      </c>
      <c r="I330" t="s">
        <v>44</v>
      </c>
      <c r="J330" t="s">
        <v>21</v>
      </c>
      <c r="K330">
        <v>10</v>
      </c>
      <c r="L330">
        <v>40</v>
      </c>
      <c r="M330">
        <v>120</v>
      </c>
      <c r="N330">
        <f t="shared" si="9"/>
        <v>38.5</v>
      </c>
      <c r="O330">
        <v>154</v>
      </c>
      <c r="P330">
        <v>500</v>
      </c>
      <c r="X330">
        <v>0</v>
      </c>
    </row>
    <row r="331" spans="1:24">
      <c r="A331" t="s">
        <v>49</v>
      </c>
      <c r="B331" t="s">
        <v>26</v>
      </c>
      <c r="C331" t="s">
        <v>28</v>
      </c>
      <c r="D331">
        <v>2</v>
      </c>
      <c r="E331" t="s">
        <v>47</v>
      </c>
      <c r="F331">
        <v>90</v>
      </c>
      <c r="G331" t="s">
        <v>19</v>
      </c>
      <c r="H331">
        <v>18</v>
      </c>
      <c r="I331" t="s">
        <v>44</v>
      </c>
      <c r="J331" t="s">
        <v>21</v>
      </c>
      <c r="K331">
        <v>10</v>
      </c>
      <c r="L331">
        <v>40</v>
      </c>
      <c r="M331">
        <v>120</v>
      </c>
      <c r="N331">
        <f t="shared" si="9"/>
        <v>38.5</v>
      </c>
      <c r="O331">
        <v>154</v>
      </c>
      <c r="P331">
        <v>500</v>
      </c>
      <c r="X331">
        <v>0</v>
      </c>
    </row>
    <row r="332" spans="1:24">
      <c r="A332" t="s">
        <v>49</v>
      </c>
      <c r="B332" t="s">
        <v>26</v>
      </c>
      <c r="C332" t="s">
        <v>28</v>
      </c>
      <c r="D332">
        <v>2</v>
      </c>
      <c r="E332" t="s">
        <v>47</v>
      </c>
      <c r="F332">
        <v>90</v>
      </c>
      <c r="G332" t="s">
        <v>19</v>
      </c>
      <c r="H332">
        <v>18</v>
      </c>
      <c r="I332" t="s">
        <v>44</v>
      </c>
      <c r="J332" t="s">
        <v>21</v>
      </c>
      <c r="K332">
        <v>10</v>
      </c>
      <c r="L332">
        <v>40</v>
      </c>
      <c r="M332">
        <v>120</v>
      </c>
      <c r="N332">
        <f t="shared" si="9"/>
        <v>38.5</v>
      </c>
      <c r="O332">
        <v>154</v>
      </c>
      <c r="P332">
        <v>750</v>
      </c>
      <c r="Q332" s="2">
        <v>7.1208925247192383</v>
      </c>
      <c r="R332" s="2">
        <v>1</v>
      </c>
      <c r="S332" s="2"/>
      <c r="T332" s="2"/>
      <c r="U332" s="2"/>
      <c r="V332" s="2" t="s">
        <v>34</v>
      </c>
      <c r="X332">
        <v>0</v>
      </c>
    </row>
    <row r="333" spans="1:24">
      <c r="A333" t="s">
        <v>49</v>
      </c>
      <c r="B333" t="s">
        <v>26</v>
      </c>
      <c r="C333" t="s">
        <v>28</v>
      </c>
      <c r="D333">
        <v>2</v>
      </c>
      <c r="E333" t="s">
        <v>47</v>
      </c>
      <c r="F333">
        <v>90</v>
      </c>
      <c r="G333" t="s">
        <v>19</v>
      </c>
      <c r="H333">
        <v>18</v>
      </c>
      <c r="I333" t="s">
        <v>44</v>
      </c>
      <c r="J333" t="s">
        <v>21</v>
      </c>
      <c r="K333">
        <v>10</v>
      </c>
      <c r="L333">
        <v>40</v>
      </c>
      <c r="M333">
        <v>120</v>
      </c>
      <c r="N333">
        <f t="shared" si="9"/>
        <v>38.5</v>
      </c>
      <c r="O333">
        <v>154</v>
      </c>
      <c r="P333">
        <v>750</v>
      </c>
      <c r="Q333" s="2">
        <v>8.3711385726928711</v>
      </c>
      <c r="R333" s="2">
        <v>1</v>
      </c>
      <c r="S333" s="2"/>
      <c r="T333" s="2"/>
      <c r="U333" s="2"/>
      <c r="V333" s="2" t="s">
        <v>34</v>
      </c>
      <c r="X333">
        <v>0</v>
      </c>
    </row>
    <row r="334" spans="1:24">
      <c r="A334" t="s">
        <v>49</v>
      </c>
      <c r="B334" t="s">
        <v>26</v>
      </c>
      <c r="C334" t="s">
        <v>28</v>
      </c>
      <c r="D334">
        <v>2</v>
      </c>
      <c r="E334" t="s">
        <v>47</v>
      </c>
      <c r="F334">
        <v>90</v>
      </c>
      <c r="G334" t="s">
        <v>19</v>
      </c>
      <c r="H334">
        <v>18</v>
      </c>
      <c r="I334" t="s">
        <v>44</v>
      </c>
      <c r="J334" t="s">
        <v>21</v>
      </c>
      <c r="K334">
        <v>10</v>
      </c>
      <c r="L334">
        <v>40</v>
      </c>
      <c r="M334">
        <v>120</v>
      </c>
      <c r="N334">
        <f t="shared" si="9"/>
        <v>38.5</v>
      </c>
      <c r="O334">
        <v>154</v>
      </c>
      <c r="P334">
        <v>750</v>
      </c>
      <c r="Q334" s="2">
        <v>8.2237691879272461</v>
      </c>
      <c r="R334" s="2">
        <v>1</v>
      </c>
      <c r="S334" s="2"/>
      <c r="T334" s="2"/>
      <c r="U334" s="2"/>
      <c r="V334" s="2" t="s">
        <v>34</v>
      </c>
      <c r="X334">
        <v>0</v>
      </c>
    </row>
    <row r="335" spans="1:24">
      <c r="A335" t="s">
        <v>49</v>
      </c>
      <c r="B335" t="s">
        <v>26</v>
      </c>
      <c r="C335" t="s">
        <v>28</v>
      </c>
      <c r="D335">
        <v>2</v>
      </c>
      <c r="E335" t="s">
        <v>47</v>
      </c>
      <c r="F335">
        <v>90</v>
      </c>
      <c r="G335" t="s">
        <v>19</v>
      </c>
      <c r="H335">
        <v>18</v>
      </c>
      <c r="I335" t="s">
        <v>44</v>
      </c>
      <c r="J335" t="s">
        <v>21</v>
      </c>
      <c r="K335">
        <v>10</v>
      </c>
      <c r="L335">
        <v>40</v>
      </c>
      <c r="M335">
        <v>120</v>
      </c>
      <c r="N335">
        <f>O335/4</f>
        <v>77</v>
      </c>
      <c r="O335">
        <v>308</v>
      </c>
      <c r="P335">
        <v>200</v>
      </c>
      <c r="X335">
        <v>1</v>
      </c>
    </row>
    <row r="336" spans="1:24">
      <c r="A336" t="s">
        <v>49</v>
      </c>
      <c r="B336" t="s">
        <v>26</v>
      </c>
      <c r="C336" t="s">
        <v>28</v>
      </c>
      <c r="D336">
        <v>2</v>
      </c>
      <c r="E336" t="s">
        <v>47</v>
      </c>
      <c r="F336">
        <v>90</v>
      </c>
      <c r="G336" t="s">
        <v>19</v>
      </c>
      <c r="H336">
        <v>18</v>
      </c>
      <c r="I336" t="s">
        <v>44</v>
      </c>
      <c r="J336" t="s">
        <v>21</v>
      </c>
      <c r="K336">
        <v>10</v>
      </c>
      <c r="L336">
        <v>40</v>
      </c>
      <c r="M336">
        <v>120</v>
      </c>
      <c r="N336">
        <f t="shared" si="9"/>
        <v>77</v>
      </c>
      <c r="O336">
        <v>308</v>
      </c>
      <c r="P336">
        <v>200</v>
      </c>
      <c r="X336">
        <v>1</v>
      </c>
    </row>
    <row r="337" spans="1:24">
      <c r="A337" t="s">
        <v>49</v>
      </c>
      <c r="B337" t="s">
        <v>26</v>
      </c>
      <c r="C337" t="s">
        <v>28</v>
      </c>
      <c r="D337">
        <v>2</v>
      </c>
      <c r="E337" t="s">
        <v>47</v>
      </c>
      <c r="F337">
        <v>90</v>
      </c>
      <c r="G337" t="s">
        <v>19</v>
      </c>
      <c r="H337">
        <v>18</v>
      </c>
      <c r="I337" t="s">
        <v>44</v>
      </c>
      <c r="J337" t="s">
        <v>21</v>
      </c>
      <c r="K337">
        <v>10</v>
      </c>
      <c r="L337">
        <v>40</v>
      </c>
      <c r="M337">
        <v>120</v>
      </c>
      <c r="N337">
        <f t="shared" si="9"/>
        <v>77</v>
      </c>
      <c r="O337">
        <v>308</v>
      </c>
      <c r="P337">
        <v>200</v>
      </c>
      <c r="X337">
        <v>1</v>
      </c>
    </row>
    <row r="338" spans="1:24">
      <c r="A338" t="s">
        <v>49</v>
      </c>
      <c r="B338" t="s">
        <v>26</v>
      </c>
      <c r="C338" t="s">
        <v>28</v>
      </c>
      <c r="D338">
        <v>2</v>
      </c>
      <c r="E338" t="s">
        <v>47</v>
      </c>
      <c r="F338">
        <v>90</v>
      </c>
      <c r="G338" t="s">
        <v>19</v>
      </c>
      <c r="H338">
        <v>18</v>
      </c>
      <c r="I338" t="s">
        <v>44</v>
      </c>
      <c r="J338" t="s">
        <v>21</v>
      </c>
      <c r="K338">
        <v>10</v>
      </c>
      <c r="L338">
        <v>40</v>
      </c>
      <c r="M338">
        <v>120</v>
      </c>
      <c r="N338">
        <f t="shared" si="9"/>
        <v>77</v>
      </c>
      <c r="O338">
        <v>308</v>
      </c>
      <c r="P338">
        <v>500</v>
      </c>
      <c r="Q338" s="2">
        <v>7.9038600921630859</v>
      </c>
      <c r="R338" s="2">
        <v>1</v>
      </c>
      <c r="S338" s="2"/>
      <c r="T338" s="2"/>
      <c r="U338" s="2"/>
      <c r="V338" s="2" t="s">
        <v>34</v>
      </c>
      <c r="X338">
        <v>0</v>
      </c>
    </row>
    <row r="339" spans="1:24">
      <c r="A339" t="s">
        <v>49</v>
      </c>
      <c r="B339" t="s">
        <v>26</v>
      </c>
      <c r="C339" t="s">
        <v>28</v>
      </c>
      <c r="D339">
        <v>2</v>
      </c>
      <c r="E339" t="s">
        <v>47</v>
      </c>
      <c r="F339">
        <v>90</v>
      </c>
      <c r="G339" t="s">
        <v>19</v>
      </c>
      <c r="H339">
        <v>18</v>
      </c>
      <c r="I339" t="s">
        <v>44</v>
      </c>
      <c r="J339" t="s">
        <v>21</v>
      </c>
      <c r="K339">
        <v>10</v>
      </c>
      <c r="L339">
        <v>40</v>
      </c>
      <c r="M339">
        <v>120</v>
      </c>
      <c r="N339">
        <f t="shared" si="9"/>
        <v>77</v>
      </c>
      <c r="O339">
        <v>308</v>
      </c>
      <c r="P339">
        <v>500</v>
      </c>
      <c r="Q339" s="2">
        <v>8.668701171875</v>
      </c>
      <c r="R339" s="2">
        <v>1</v>
      </c>
      <c r="S339" s="2"/>
      <c r="T339" s="2"/>
      <c r="U339" s="2"/>
      <c r="V339" s="2" t="s">
        <v>34</v>
      </c>
      <c r="X339">
        <v>0</v>
      </c>
    </row>
    <row r="340" spans="1:24">
      <c r="A340" t="s">
        <v>49</v>
      </c>
      <c r="B340" t="s">
        <v>26</v>
      </c>
      <c r="C340" t="s">
        <v>28</v>
      </c>
      <c r="D340">
        <v>2</v>
      </c>
      <c r="E340" t="s">
        <v>47</v>
      </c>
      <c r="F340">
        <v>90</v>
      </c>
      <c r="G340" t="s">
        <v>19</v>
      </c>
      <c r="H340">
        <v>18</v>
      </c>
      <c r="I340" t="s">
        <v>44</v>
      </c>
      <c r="J340" t="s">
        <v>21</v>
      </c>
      <c r="K340">
        <v>10</v>
      </c>
      <c r="L340">
        <v>40</v>
      </c>
      <c r="M340">
        <v>120</v>
      </c>
      <c r="N340">
        <f t="shared" si="9"/>
        <v>77</v>
      </c>
      <c r="O340">
        <v>308</v>
      </c>
      <c r="P340">
        <v>500</v>
      </c>
      <c r="Q340" s="2">
        <v>8.0398788452148438</v>
      </c>
      <c r="R340" s="2">
        <v>1</v>
      </c>
      <c r="S340" s="2"/>
      <c r="T340" s="2"/>
      <c r="U340" s="2"/>
      <c r="V340" s="2" t="s">
        <v>34</v>
      </c>
      <c r="X340">
        <v>0</v>
      </c>
    </row>
    <row r="341" spans="1:24">
      <c r="A341" t="s">
        <v>49</v>
      </c>
      <c r="B341" t="s">
        <v>26</v>
      </c>
      <c r="C341" t="s">
        <v>28</v>
      </c>
      <c r="D341">
        <v>2</v>
      </c>
      <c r="E341" t="s">
        <v>47</v>
      </c>
      <c r="F341">
        <v>90</v>
      </c>
      <c r="G341" t="s">
        <v>19</v>
      </c>
      <c r="H341">
        <v>18</v>
      </c>
      <c r="I341" t="s">
        <v>44</v>
      </c>
      <c r="J341" t="s">
        <v>21</v>
      </c>
      <c r="K341">
        <v>10</v>
      </c>
      <c r="L341">
        <v>40</v>
      </c>
      <c r="M341">
        <v>120</v>
      </c>
      <c r="N341">
        <f t="shared" si="9"/>
        <v>77</v>
      </c>
      <c r="O341">
        <v>308</v>
      </c>
      <c r="P341">
        <v>750</v>
      </c>
      <c r="X341">
        <v>0</v>
      </c>
    </row>
    <row r="342" spans="1:24">
      <c r="A342" t="s">
        <v>49</v>
      </c>
      <c r="B342" t="s">
        <v>26</v>
      </c>
      <c r="C342" t="s">
        <v>28</v>
      </c>
      <c r="D342">
        <v>2</v>
      </c>
      <c r="E342" t="s">
        <v>47</v>
      </c>
      <c r="F342">
        <v>90</v>
      </c>
      <c r="G342" t="s">
        <v>19</v>
      </c>
      <c r="H342">
        <v>18</v>
      </c>
      <c r="I342" t="s">
        <v>44</v>
      </c>
      <c r="J342" t="s">
        <v>21</v>
      </c>
      <c r="K342">
        <v>10</v>
      </c>
      <c r="L342">
        <v>40</v>
      </c>
      <c r="M342">
        <v>120</v>
      </c>
      <c r="N342">
        <f t="shared" si="9"/>
        <v>77</v>
      </c>
      <c r="O342">
        <v>308</v>
      </c>
      <c r="P342">
        <v>750</v>
      </c>
      <c r="X342">
        <v>0</v>
      </c>
    </row>
    <row r="343" spans="1:24">
      <c r="A343" t="s">
        <v>49</v>
      </c>
      <c r="B343" t="s">
        <v>26</v>
      </c>
      <c r="C343" t="s">
        <v>28</v>
      </c>
      <c r="D343">
        <v>2</v>
      </c>
      <c r="E343" t="s">
        <v>47</v>
      </c>
      <c r="F343">
        <v>90</v>
      </c>
      <c r="G343" t="s">
        <v>19</v>
      </c>
      <c r="H343">
        <v>18</v>
      </c>
      <c r="I343" t="s">
        <v>44</v>
      </c>
      <c r="J343" t="s">
        <v>21</v>
      </c>
      <c r="K343">
        <v>10</v>
      </c>
      <c r="L343">
        <v>40</v>
      </c>
      <c r="M343">
        <v>120</v>
      </c>
      <c r="N343">
        <f t="shared" si="9"/>
        <v>77</v>
      </c>
      <c r="O343">
        <v>308</v>
      </c>
      <c r="P343">
        <v>750</v>
      </c>
      <c r="X343">
        <v>0</v>
      </c>
    </row>
    <row r="344" spans="1:24">
      <c r="A344" t="s">
        <v>49</v>
      </c>
      <c r="B344" t="s">
        <v>26</v>
      </c>
      <c r="C344" t="s">
        <v>28</v>
      </c>
      <c r="D344">
        <v>2</v>
      </c>
      <c r="E344" t="s">
        <v>47</v>
      </c>
      <c r="F344">
        <v>90</v>
      </c>
      <c r="G344" t="s">
        <v>19</v>
      </c>
      <c r="H344">
        <v>18</v>
      </c>
      <c r="I344" t="s">
        <v>44</v>
      </c>
      <c r="J344" t="s">
        <v>21</v>
      </c>
      <c r="K344">
        <v>10</v>
      </c>
      <c r="L344">
        <v>40</v>
      </c>
      <c r="M344">
        <v>120</v>
      </c>
      <c r="N344">
        <f>O344/4</f>
        <v>115.5</v>
      </c>
      <c r="O344">
        <v>462</v>
      </c>
      <c r="P344">
        <v>200</v>
      </c>
      <c r="Q344" s="2">
        <v>6.3518295288085938</v>
      </c>
      <c r="R344" s="2">
        <v>1</v>
      </c>
      <c r="S344" s="2"/>
      <c r="T344" s="2"/>
      <c r="U344" s="2"/>
      <c r="V344" s="2" t="s">
        <v>34</v>
      </c>
      <c r="X344">
        <v>0</v>
      </c>
    </row>
    <row r="345" spans="1:24">
      <c r="A345" t="s">
        <v>49</v>
      </c>
      <c r="B345" t="s">
        <v>26</v>
      </c>
      <c r="C345" t="s">
        <v>28</v>
      </c>
      <c r="D345">
        <v>2</v>
      </c>
      <c r="E345" t="s">
        <v>47</v>
      </c>
      <c r="F345">
        <v>90</v>
      </c>
      <c r="G345" t="s">
        <v>19</v>
      </c>
      <c r="H345">
        <v>18</v>
      </c>
      <c r="I345" t="s">
        <v>44</v>
      </c>
      <c r="J345" t="s">
        <v>21</v>
      </c>
      <c r="K345">
        <v>10</v>
      </c>
      <c r="L345">
        <v>40</v>
      </c>
      <c r="M345">
        <v>120</v>
      </c>
      <c r="N345">
        <f t="shared" si="9"/>
        <v>115.5</v>
      </c>
      <c r="O345">
        <v>462</v>
      </c>
      <c r="P345">
        <v>200</v>
      </c>
      <c r="Q345" s="2">
        <v>6.6207904815673828</v>
      </c>
      <c r="R345" s="2">
        <v>1</v>
      </c>
      <c r="S345" s="2"/>
      <c r="T345" s="2"/>
      <c r="U345" s="2"/>
      <c r="V345" s="2" t="s">
        <v>34</v>
      </c>
      <c r="X345">
        <v>0</v>
      </c>
    </row>
    <row r="346" spans="1:24">
      <c r="A346" t="s">
        <v>49</v>
      </c>
      <c r="B346" t="s">
        <v>26</v>
      </c>
      <c r="C346" t="s">
        <v>28</v>
      </c>
      <c r="D346">
        <v>2</v>
      </c>
      <c r="E346" t="s">
        <v>47</v>
      </c>
      <c r="F346">
        <v>90</v>
      </c>
      <c r="G346" t="s">
        <v>19</v>
      </c>
      <c r="H346">
        <v>18</v>
      </c>
      <c r="I346" t="s">
        <v>44</v>
      </c>
      <c r="J346" t="s">
        <v>21</v>
      </c>
      <c r="K346">
        <v>10</v>
      </c>
      <c r="L346">
        <v>40</v>
      </c>
      <c r="M346">
        <v>120</v>
      </c>
      <c r="N346">
        <f t="shared" si="9"/>
        <v>115.5</v>
      </c>
      <c r="O346">
        <v>462</v>
      </c>
      <c r="P346">
        <v>200</v>
      </c>
      <c r="Q346" s="2">
        <v>5.3994693756103516</v>
      </c>
      <c r="R346" s="2">
        <v>1</v>
      </c>
      <c r="S346" s="2"/>
      <c r="T346" s="2"/>
      <c r="U346" s="2"/>
      <c r="V346" s="2" t="s">
        <v>34</v>
      </c>
      <c r="X346">
        <v>1</v>
      </c>
    </row>
    <row r="347" spans="1:24">
      <c r="A347" t="s">
        <v>49</v>
      </c>
      <c r="B347" t="s">
        <v>26</v>
      </c>
      <c r="C347" t="s">
        <v>28</v>
      </c>
      <c r="D347">
        <v>2</v>
      </c>
      <c r="E347" t="s">
        <v>47</v>
      </c>
      <c r="F347">
        <v>90</v>
      </c>
      <c r="G347" t="s">
        <v>19</v>
      </c>
      <c r="H347">
        <v>18</v>
      </c>
      <c r="I347" t="s">
        <v>44</v>
      </c>
      <c r="J347" t="s">
        <v>21</v>
      </c>
      <c r="K347">
        <v>10</v>
      </c>
      <c r="L347">
        <v>40</v>
      </c>
      <c r="M347">
        <v>120</v>
      </c>
      <c r="N347">
        <f t="shared" si="9"/>
        <v>115.5</v>
      </c>
      <c r="O347">
        <v>462</v>
      </c>
      <c r="P347">
        <v>500</v>
      </c>
      <c r="X347">
        <v>1</v>
      </c>
    </row>
    <row r="348" spans="1:24">
      <c r="A348" t="s">
        <v>49</v>
      </c>
      <c r="B348" t="s">
        <v>26</v>
      </c>
      <c r="C348" t="s">
        <v>28</v>
      </c>
      <c r="D348">
        <v>2</v>
      </c>
      <c r="E348" t="s">
        <v>47</v>
      </c>
      <c r="F348">
        <v>90</v>
      </c>
      <c r="G348" t="s">
        <v>19</v>
      </c>
      <c r="H348">
        <v>18</v>
      </c>
      <c r="I348" t="s">
        <v>44</v>
      </c>
      <c r="J348" t="s">
        <v>21</v>
      </c>
      <c r="K348">
        <v>10</v>
      </c>
      <c r="L348">
        <v>40</v>
      </c>
      <c r="M348">
        <v>120</v>
      </c>
      <c r="N348">
        <f t="shared" si="9"/>
        <v>115.5</v>
      </c>
      <c r="O348">
        <v>462</v>
      </c>
      <c r="P348">
        <v>500</v>
      </c>
      <c r="X348">
        <v>1</v>
      </c>
    </row>
    <row r="349" spans="1:24">
      <c r="A349" t="s">
        <v>49</v>
      </c>
      <c r="B349" t="s">
        <v>26</v>
      </c>
      <c r="C349" t="s">
        <v>28</v>
      </c>
      <c r="D349">
        <v>2</v>
      </c>
      <c r="E349" t="s">
        <v>47</v>
      </c>
      <c r="F349">
        <v>90</v>
      </c>
      <c r="G349" t="s">
        <v>19</v>
      </c>
      <c r="H349">
        <v>18</v>
      </c>
      <c r="I349" t="s">
        <v>44</v>
      </c>
      <c r="J349" t="s">
        <v>21</v>
      </c>
      <c r="K349">
        <v>10</v>
      </c>
      <c r="L349">
        <v>40</v>
      </c>
      <c r="M349">
        <v>120</v>
      </c>
      <c r="N349">
        <f t="shared" si="9"/>
        <v>115.5</v>
      </c>
      <c r="O349">
        <v>462</v>
      </c>
      <c r="P349">
        <v>500</v>
      </c>
      <c r="X349">
        <v>1</v>
      </c>
    </row>
    <row r="350" spans="1:24">
      <c r="A350" t="s">
        <v>49</v>
      </c>
      <c r="B350" t="s">
        <v>26</v>
      </c>
      <c r="C350" t="s">
        <v>28</v>
      </c>
      <c r="D350">
        <v>2</v>
      </c>
      <c r="E350" t="s">
        <v>47</v>
      </c>
      <c r="F350">
        <v>90</v>
      </c>
      <c r="G350" t="s">
        <v>19</v>
      </c>
      <c r="H350">
        <v>18</v>
      </c>
      <c r="I350" t="s">
        <v>44</v>
      </c>
      <c r="J350" t="s">
        <v>21</v>
      </c>
      <c r="K350">
        <v>10</v>
      </c>
      <c r="L350">
        <v>40</v>
      </c>
      <c r="M350">
        <v>120</v>
      </c>
      <c r="N350">
        <f t="shared" si="9"/>
        <v>115.5</v>
      </c>
      <c r="O350">
        <v>462</v>
      </c>
      <c r="P350">
        <v>750</v>
      </c>
      <c r="Q350" s="2">
        <v>8.5010156631469727</v>
      </c>
      <c r="R350" s="2">
        <v>1</v>
      </c>
      <c r="S350" s="2"/>
      <c r="T350" s="2"/>
      <c r="U350" s="2"/>
      <c r="V350" s="2" t="s">
        <v>34</v>
      </c>
      <c r="X350">
        <v>0</v>
      </c>
    </row>
    <row r="351" spans="1:24">
      <c r="A351" t="s">
        <v>49</v>
      </c>
      <c r="B351" t="s">
        <v>26</v>
      </c>
      <c r="C351" t="s">
        <v>28</v>
      </c>
      <c r="D351">
        <v>2</v>
      </c>
      <c r="E351" t="s">
        <v>47</v>
      </c>
      <c r="F351">
        <v>90</v>
      </c>
      <c r="G351" t="s">
        <v>19</v>
      </c>
      <c r="H351">
        <v>18</v>
      </c>
      <c r="I351" t="s">
        <v>44</v>
      </c>
      <c r="J351" t="s">
        <v>21</v>
      </c>
      <c r="K351">
        <v>10</v>
      </c>
      <c r="L351">
        <v>40</v>
      </c>
      <c r="M351">
        <v>120</v>
      </c>
      <c r="N351">
        <f t="shared" si="9"/>
        <v>115.5</v>
      </c>
      <c r="O351">
        <v>462</v>
      </c>
      <c r="P351">
        <v>750</v>
      </c>
      <c r="Q351" s="2">
        <v>8.931523323059082</v>
      </c>
      <c r="R351" s="2">
        <v>1</v>
      </c>
      <c r="S351" s="2"/>
      <c r="T351" s="2"/>
      <c r="U351" s="2"/>
      <c r="V351" s="2" t="s">
        <v>34</v>
      </c>
      <c r="X351">
        <v>0</v>
      </c>
    </row>
    <row r="352" spans="1:24">
      <c r="A352" t="s">
        <v>49</v>
      </c>
      <c r="B352" t="s">
        <v>26</v>
      </c>
      <c r="C352" t="s">
        <v>28</v>
      </c>
      <c r="D352">
        <v>2</v>
      </c>
      <c r="E352" t="s">
        <v>47</v>
      </c>
      <c r="F352">
        <v>90</v>
      </c>
      <c r="G352" t="s">
        <v>19</v>
      </c>
      <c r="H352">
        <v>18</v>
      </c>
      <c r="I352" t="s">
        <v>44</v>
      </c>
      <c r="J352" t="s">
        <v>21</v>
      </c>
      <c r="K352">
        <v>10</v>
      </c>
      <c r="L352">
        <v>40</v>
      </c>
      <c r="M352">
        <v>120</v>
      </c>
      <c r="N352">
        <f t="shared" si="9"/>
        <v>115.5</v>
      </c>
      <c r="O352">
        <v>462</v>
      </c>
      <c r="P352">
        <v>750</v>
      </c>
      <c r="Q352" s="2">
        <v>8.1642589569091797</v>
      </c>
      <c r="R352" s="2">
        <v>1</v>
      </c>
      <c r="S352" s="2"/>
      <c r="T352" s="2"/>
      <c r="U352" s="2"/>
      <c r="V352" s="2" t="s">
        <v>34</v>
      </c>
      <c r="X352">
        <v>0</v>
      </c>
    </row>
    <row r="353" spans="1:24">
      <c r="A353" t="s">
        <v>49</v>
      </c>
      <c r="B353" t="s">
        <v>26</v>
      </c>
      <c r="C353" t="s">
        <v>28</v>
      </c>
      <c r="D353">
        <v>2</v>
      </c>
      <c r="E353" t="s">
        <v>47</v>
      </c>
      <c r="F353">
        <v>90</v>
      </c>
      <c r="G353" t="s">
        <v>19</v>
      </c>
      <c r="H353">
        <v>18</v>
      </c>
      <c r="I353" t="s">
        <v>44</v>
      </c>
      <c r="J353" t="s">
        <v>21</v>
      </c>
      <c r="K353">
        <v>10</v>
      </c>
      <c r="L353">
        <v>40</v>
      </c>
      <c r="M353">
        <v>168</v>
      </c>
      <c r="N353">
        <f>O353/4</f>
        <v>38.5</v>
      </c>
      <c r="O353">
        <v>154</v>
      </c>
      <c r="P353">
        <v>200</v>
      </c>
      <c r="X353">
        <v>0</v>
      </c>
    </row>
    <row r="354" spans="1:24">
      <c r="A354" t="s">
        <v>49</v>
      </c>
      <c r="B354" t="s">
        <v>26</v>
      </c>
      <c r="C354" t="s">
        <v>28</v>
      </c>
      <c r="D354">
        <v>2</v>
      </c>
      <c r="E354" t="s">
        <v>47</v>
      </c>
      <c r="F354">
        <v>90</v>
      </c>
      <c r="G354" t="s">
        <v>19</v>
      </c>
      <c r="H354">
        <v>18</v>
      </c>
      <c r="I354" t="s">
        <v>44</v>
      </c>
      <c r="J354" t="s">
        <v>21</v>
      </c>
      <c r="K354">
        <v>10</v>
      </c>
      <c r="L354">
        <v>40</v>
      </c>
      <c r="M354">
        <v>168</v>
      </c>
      <c r="N354">
        <f t="shared" si="9"/>
        <v>38.5</v>
      </c>
      <c r="O354">
        <v>154</v>
      </c>
      <c r="P354">
        <v>200</v>
      </c>
      <c r="X354">
        <v>0</v>
      </c>
    </row>
    <row r="355" spans="1:24">
      <c r="A355" t="s">
        <v>49</v>
      </c>
      <c r="B355" t="s">
        <v>26</v>
      </c>
      <c r="C355" t="s">
        <v>28</v>
      </c>
      <c r="D355">
        <v>2</v>
      </c>
      <c r="E355" t="s">
        <v>47</v>
      </c>
      <c r="F355">
        <v>90</v>
      </c>
      <c r="G355" t="s">
        <v>19</v>
      </c>
      <c r="H355">
        <v>18</v>
      </c>
      <c r="I355" t="s">
        <v>44</v>
      </c>
      <c r="J355" t="s">
        <v>21</v>
      </c>
      <c r="K355">
        <v>10</v>
      </c>
      <c r="L355">
        <v>40</v>
      </c>
      <c r="M355">
        <v>168</v>
      </c>
      <c r="N355">
        <f t="shared" si="9"/>
        <v>38.5</v>
      </c>
      <c r="O355">
        <v>154</v>
      </c>
      <c r="P355">
        <v>200</v>
      </c>
      <c r="X355">
        <v>0</v>
      </c>
    </row>
    <row r="356" spans="1:24">
      <c r="A356" t="s">
        <v>49</v>
      </c>
      <c r="B356" t="s">
        <v>26</v>
      </c>
      <c r="C356" t="s">
        <v>28</v>
      </c>
      <c r="D356">
        <v>2</v>
      </c>
      <c r="E356" t="s">
        <v>47</v>
      </c>
      <c r="F356">
        <v>90</v>
      </c>
      <c r="G356" t="s">
        <v>19</v>
      </c>
      <c r="H356">
        <v>18</v>
      </c>
      <c r="I356" t="s">
        <v>44</v>
      </c>
      <c r="J356" t="s">
        <v>21</v>
      </c>
      <c r="K356">
        <v>10</v>
      </c>
      <c r="L356">
        <v>40</v>
      </c>
      <c r="M356">
        <v>168</v>
      </c>
      <c r="N356">
        <f t="shared" si="9"/>
        <v>38.5</v>
      </c>
      <c r="O356">
        <v>154</v>
      </c>
      <c r="P356">
        <v>500</v>
      </c>
      <c r="X356">
        <v>0</v>
      </c>
    </row>
    <row r="357" spans="1:24">
      <c r="A357" t="s">
        <v>49</v>
      </c>
      <c r="B357" t="s">
        <v>26</v>
      </c>
      <c r="C357" t="s">
        <v>28</v>
      </c>
      <c r="D357">
        <v>2</v>
      </c>
      <c r="E357" t="s">
        <v>47</v>
      </c>
      <c r="F357">
        <v>90</v>
      </c>
      <c r="G357" t="s">
        <v>19</v>
      </c>
      <c r="H357">
        <v>18</v>
      </c>
      <c r="I357" t="s">
        <v>44</v>
      </c>
      <c r="J357" t="s">
        <v>21</v>
      </c>
      <c r="K357">
        <v>10</v>
      </c>
      <c r="L357">
        <v>40</v>
      </c>
      <c r="M357">
        <v>168</v>
      </c>
      <c r="N357">
        <f t="shared" si="9"/>
        <v>38.5</v>
      </c>
      <c r="O357">
        <v>154</v>
      </c>
      <c r="P357">
        <v>500</v>
      </c>
      <c r="X357">
        <v>0</v>
      </c>
    </row>
    <row r="358" spans="1:24">
      <c r="A358" t="s">
        <v>49</v>
      </c>
      <c r="B358" t="s">
        <v>26</v>
      </c>
      <c r="C358" t="s">
        <v>28</v>
      </c>
      <c r="D358">
        <v>2</v>
      </c>
      <c r="E358" t="s">
        <v>47</v>
      </c>
      <c r="F358">
        <v>90</v>
      </c>
      <c r="G358" t="s">
        <v>19</v>
      </c>
      <c r="H358">
        <v>18</v>
      </c>
      <c r="I358" t="s">
        <v>44</v>
      </c>
      <c r="J358" t="s">
        <v>21</v>
      </c>
      <c r="K358">
        <v>10</v>
      </c>
      <c r="L358">
        <v>40</v>
      </c>
      <c r="M358">
        <v>168</v>
      </c>
      <c r="N358">
        <f t="shared" si="9"/>
        <v>38.5</v>
      </c>
      <c r="O358">
        <v>154</v>
      </c>
      <c r="P358">
        <v>500</v>
      </c>
      <c r="X358">
        <v>0</v>
      </c>
    </row>
    <row r="359" spans="1:24">
      <c r="A359" t="s">
        <v>49</v>
      </c>
      <c r="B359" t="s">
        <v>26</v>
      </c>
      <c r="C359" t="s">
        <v>28</v>
      </c>
      <c r="D359">
        <v>2</v>
      </c>
      <c r="E359" t="s">
        <v>47</v>
      </c>
      <c r="F359">
        <v>90</v>
      </c>
      <c r="G359" t="s">
        <v>19</v>
      </c>
      <c r="H359">
        <v>18</v>
      </c>
      <c r="I359" t="s">
        <v>44</v>
      </c>
      <c r="J359" t="s">
        <v>21</v>
      </c>
      <c r="K359">
        <v>10</v>
      </c>
      <c r="L359">
        <v>40</v>
      </c>
      <c r="M359">
        <v>168</v>
      </c>
      <c r="N359">
        <f t="shared" si="9"/>
        <v>38.5</v>
      </c>
      <c r="O359">
        <v>154</v>
      </c>
      <c r="P359">
        <v>750</v>
      </c>
      <c r="Q359" s="2">
        <v>9.1682033538818359</v>
      </c>
      <c r="R359" s="2">
        <v>1</v>
      </c>
      <c r="S359" s="2"/>
      <c r="T359" s="2"/>
      <c r="U359" s="2"/>
      <c r="V359" s="2" t="s">
        <v>34</v>
      </c>
      <c r="X359">
        <v>0</v>
      </c>
    </row>
    <row r="360" spans="1:24">
      <c r="A360" t="s">
        <v>49</v>
      </c>
      <c r="B360" t="s">
        <v>26</v>
      </c>
      <c r="C360" t="s">
        <v>28</v>
      </c>
      <c r="D360">
        <v>2</v>
      </c>
      <c r="E360" t="s">
        <v>47</v>
      </c>
      <c r="F360">
        <v>90</v>
      </c>
      <c r="G360" t="s">
        <v>19</v>
      </c>
      <c r="H360">
        <v>18</v>
      </c>
      <c r="I360" t="s">
        <v>44</v>
      </c>
      <c r="J360" t="s">
        <v>21</v>
      </c>
      <c r="K360">
        <v>10</v>
      </c>
      <c r="L360">
        <v>40</v>
      </c>
      <c r="M360">
        <v>168</v>
      </c>
      <c r="N360">
        <f t="shared" si="9"/>
        <v>38.5</v>
      </c>
      <c r="O360">
        <v>154</v>
      </c>
      <c r="P360">
        <v>750</v>
      </c>
      <c r="Q360" s="2">
        <v>9.5896234512329102</v>
      </c>
      <c r="R360" s="2">
        <v>1</v>
      </c>
      <c r="S360" s="2"/>
      <c r="T360" s="2"/>
      <c r="U360" s="2"/>
      <c r="V360" s="2" t="s">
        <v>34</v>
      </c>
      <c r="X360">
        <v>0</v>
      </c>
    </row>
    <row r="361" spans="1:24">
      <c r="A361" t="s">
        <v>49</v>
      </c>
      <c r="B361" t="s">
        <v>26</v>
      </c>
      <c r="C361" t="s">
        <v>28</v>
      </c>
      <c r="D361">
        <v>2</v>
      </c>
      <c r="E361" t="s">
        <v>47</v>
      </c>
      <c r="F361">
        <v>90</v>
      </c>
      <c r="G361" t="s">
        <v>19</v>
      </c>
      <c r="H361">
        <v>18</v>
      </c>
      <c r="I361" t="s">
        <v>44</v>
      </c>
      <c r="J361" t="s">
        <v>21</v>
      </c>
      <c r="K361">
        <v>10</v>
      </c>
      <c r="L361">
        <v>40</v>
      </c>
      <c r="M361">
        <v>168</v>
      </c>
      <c r="N361">
        <f t="shared" si="9"/>
        <v>38.5</v>
      </c>
      <c r="O361">
        <v>154</v>
      </c>
      <c r="P361">
        <v>750</v>
      </c>
      <c r="Q361" s="2">
        <v>9.4510955810546875</v>
      </c>
      <c r="R361" s="2">
        <v>1</v>
      </c>
      <c r="S361" s="2"/>
      <c r="T361" s="2"/>
      <c r="U361" s="2"/>
      <c r="V361" s="2" t="s">
        <v>34</v>
      </c>
      <c r="X361">
        <v>0</v>
      </c>
    </row>
    <row r="362" spans="1:24">
      <c r="A362" t="s">
        <v>49</v>
      </c>
      <c r="B362" t="s">
        <v>26</v>
      </c>
      <c r="C362" t="s">
        <v>28</v>
      </c>
      <c r="D362">
        <v>2</v>
      </c>
      <c r="E362" t="s">
        <v>47</v>
      </c>
      <c r="F362">
        <v>90</v>
      </c>
      <c r="G362" t="s">
        <v>19</v>
      </c>
      <c r="H362">
        <v>18</v>
      </c>
      <c r="I362" t="s">
        <v>44</v>
      </c>
      <c r="J362" t="s">
        <v>21</v>
      </c>
      <c r="K362">
        <v>10</v>
      </c>
      <c r="L362">
        <v>40</v>
      </c>
      <c r="M362">
        <v>168</v>
      </c>
      <c r="N362">
        <f>O362/4</f>
        <v>77</v>
      </c>
      <c r="O362">
        <v>308</v>
      </c>
      <c r="P362">
        <v>200</v>
      </c>
      <c r="Q362" s="2">
        <v>9.2731704711914063</v>
      </c>
      <c r="R362" s="2">
        <v>1</v>
      </c>
      <c r="S362" s="2"/>
      <c r="T362" s="2"/>
      <c r="U362" s="2"/>
      <c r="V362" s="2" t="s">
        <v>34</v>
      </c>
      <c r="X362">
        <v>0</v>
      </c>
    </row>
    <row r="363" spans="1:24">
      <c r="A363" t="s">
        <v>49</v>
      </c>
      <c r="B363" t="s">
        <v>26</v>
      </c>
      <c r="C363" t="s">
        <v>28</v>
      </c>
      <c r="D363">
        <v>2</v>
      </c>
      <c r="E363" t="s">
        <v>47</v>
      </c>
      <c r="F363">
        <v>90</v>
      </c>
      <c r="G363" t="s">
        <v>19</v>
      </c>
      <c r="H363">
        <v>18</v>
      </c>
      <c r="I363" t="s">
        <v>44</v>
      </c>
      <c r="J363" t="s">
        <v>21</v>
      </c>
      <c r="K363">
        <v>10</v>
      </c>
      <c r="L363">
        <v>40</v>
      </c>
      <c r="M363">
        <v>168</v>
      </c>
      <c r="N363">
        <f t="shared" si="9"/>
        <v>77</v>
      </c>
      <c r="O363">
        <v>308</v>
      </c>
      <c r="P363">
        <v>200</v>
      </c>
      <c r="Q363" s="2">
        <v>10.277307510375977</v>
      </c>
      <c r="R363" s="2">
        <v>1</v>
      </c>
      <c r="S363" s="2"/>
      <c r="T363" s="2"/>
      <c r="U363" s="2"/>
      <c r="V363" s="2" t="s">
        <v>34</v>
      </c>
      <c r="X363">
        <v>0</v>
      </c>
    </row>
    <row r="364" spans="1:24">
      <c r="A364" t="s">
        <v>49</v>
      </c>
      <c r="B364" t="s">
        <v>26</v>
      </c>
      <c r="C364" t="s">
        <v>28</v>
      </c>
      <c r="D364">
        <v>2</v>
      </c>
      <c r="E364" t="s">
        <v>47</v>
      </c>
      <c r="F364">
        <v>90</v>
      </c>
      <c r="G364" t="s">
        <v>19</v>
      </c>
      <c r="H364">
        <v>18</v>
      </c>
      <c r="I364" t="s">
        <v>44</v>
      </c>
      <c r="J364" t="s">
        <v>21</v>
      </c>
      <c r="K364">
        <v>10</v>
      </c>
      <c r="L364">
        <v>40</v>
      </c>
      <c r="M364">
        <v>168</v>
      </c>
      <c r="N364">
        <f t="shared" si="9"/>
        <v>77</v>
      </c>
      <c r="O364">
        <v>308</v>
      </c>
      <c r="P364">
        <v>200</v>
      </c>
      <c r="Q364" s="2">
        <v>9.5175132751464844</v>
      </c>
      <c r="R364" s="2">
        <v>1</v>
      </c>
      <c r="S364" s="2"/>
      <c r="T364" s="2"/>
      <c r="U364" s="2"/>
      <c r="V364" s="2" t="s">
        <v>34</v>
      </c>
      <c r="X364">
        <v>0</v>
      </c>
    </row>
    <row r="365" spans="1:24">
      <c r="A365" t="s">
        <v>49</v>
      </c>
      <c r="B365" t="s">
        <v>26</v>
      </c>
      <c r="C365" t="s">
        <v>28</v>
      </c>
      <c r="D365">
        <v>2</v>
      </c>
      <c r="E365" t="s">
        <v>47</v>
      </c>
      <c r="F365">
        <v>90</v>
      </c>
      <c r="G365" t="s">
        <v>19</v>
      </c>
      <c r="H365">
        <v>18</v>
      </c>
      <c r="I365" t="s">
        <v>44</v>
      </c>
      <c r="J365" t="s">
        <v>21</v>
      </c>
      <c r="K365">
        <v>10</v>
      </c>
      <c r="L365">
        <v>40</v>
      </c>
      <c r="M365">
        <v>168</v>
      </c>
      <c r="N365">
        <f t="shared" si="9"/>
        <v>77</v>
      </c>
      <c r="O365">
        <v>308</v>
      </c>
      <c r="P365">
        <v>500</v>
      </c>
      <c r="X365">
        <v>0</v>
      </c>
    </row>
    <row r="366" spans="1:24">
      <c r="A366" t="s">
        <v>49</v>
      </c>
      <c r="B366" t="s">
        <v>26</v>
      </c>
      <c r="C366" t="s">
        <v>28</v>
      </c>
      <c r="D366">
        <v>2</v>
      </c>
      <c r="E366" t="s">
        <v>47</v>
      </c>
      <c r="F366">
        <v>90</v>
      </c>
      <c r="G366" t="s">
        <v>19</v>
      </c>
      <c r="H366">
        <v>18</v>
      </c>
      <c r="I366" t="s">
        <v>44</v>
      </c>
      <c r="J366" t="s">
        <v>21</v>
      </c>
      <c r="K366">
        <v>10</v>
      </c>
      <c r="L366">
        <v>40</v>
      </c>
      <c r="M366">
        <v>168</v>
      </c>
      <c r="N366">
        <f t="shared" si="9"/>
        <v>77</v>
      </c>
      <c r="O366">
        <v>308</v>
      </c>
      <c r="P366">
        <v>500</v>
      </c>
      <c r="X366">
        <v>0</v>
      </c>
    </row>
    <row r="367" spans="1:24">
      <c r="A367" t="s">
        <v>49</v>
      </c>
      <c r="B367" t="s">
        <v>26</v>
      </c>
      <c r="C367" t="s">
        <v>28</v>
      </c>
      <c r="D367">
        <v>2</v>
      </c>
      <c r="E367" t="s">
        <v>47</v>
      </c>
      <c r="F367">
        <v>90</v>
      </c>
      <c r="G367" t="s">
        <v>19</v>
      </c>
      <c r="H367">
        <v>18</v>
      </c>
      <c r="I367" t="s">
        <v>44</v>
      </c>
      <c r="J367" t="s">
        <v>21</v>
      </c>
      <c r="K367">
        <v>10</v>
      </c>
      <c r="L367">
        <v>40</v>
      </c>
      <c r="M367">
        <v>168</v>
      </c>
      <c r="N367">
        <f t="shared" si="9"/>
        <v>77</v>
      </c>
      <c r="O367">
        <v>308</v>
      </c>
      <c r="P367">
        <v>500</v>
      </c>
      <c r="X367">
        <v>0</v>
      </c>
    </row>
    <row r="368" spans="1:24">
      <c r="A368" t="s">
        <v>49</v>
      </c>
      <c r="B368" t="s">
        <v>26</v>
      </c>
      <c r="C368" t="s">
        <v>28</v>
      </c>
      <c r="D368">
        <v>2</v>
      </c>
      <c r="E368" t="s">
        <v>47</v>
      </c>
      <c r="F368">
        <v>90</v>
      </c>
      <c r="G368" t="s">
        <v>19</v>
      </c>
      <c r="H368">
        <v>18</v>
      </c>
      <c r="I368" t="s">
        <v>44</v>
      </c>
      <c r="J368" t="s">
        <v>21</v>
      </c>
      <c r="K368">
        <v>10</v>
      </c>
      <c r="L368">
        <v>40</v>
      </c>
      <c r="M368">
        <v>168</v>
      </c>
      <c r="N368">
        <f t="shared" si="9"/>
        <v>77</v>
      </c>
      <c r="O368">
        <v>308</v>
      </c>
      <c r="P368">
        <v>750</v>
      </c>
      <c r="X368">
        <v>0</v>
      </c>
    </row>
    <row r="369" spans="1:24">
      <c r="A369" t="s">
        <v>49</v>
      </c>
      <c r="B369" t="s">
        <v>26</v>
      </c>
      <c r="C369" t="s">
        <v>28</v>
      </c>
      <c r="D369">
        <v>2</v>
      </c>
      <c r="E369" t="s">
        <v>47</v>
      </c>
      <c r="F369">
        <v>90</v>
      </c>
      <c r="G369" t="s">
        <v>19</v>
      </c>
      <c r="H369">
        <v>18</v>
      </c>
      <c r="I369" t="s">
        <v>44</v>
      </c>
      <c r="J369" t="s">
        <v>21</v>
      </c>
      <c r="K369">
        <v>10</v>
      </c>
      <c r="L369">
        <v>40</v>
      </c>
      <c r="M369">
        <v>168</v>
      </c>
      <c r="N369">
        <f t="shared" si="9"/>
        <v>77</v>
      </c>
      <c r="O369">
        <v>308</v>
      </c>
      <c r="P369">
        <v>750</v>
      </c>
      <c r="X369">
        <v>0</v>
      </c>
    </row>
    <row r="370" spans="1:24">
      <c r="A370" t="s">
        <v>49</v>
      </c>
      <c r="B370" t="s">
        <v>26</v>
      </c>
      <c r="C370" t="s">
        <v>28</v>
      </c>
      <c r="D370">
        <v>2</v>
      </c>
      <c r="E370" t="s">
        <v>47</v>
      </c>
      <c r="F370">
        <v>90</v>
      </c>
      <c r="G370" t="s">
        <v>19</v>
      </c>
      <c r="H370">
        <v>18</v>
      </c>
      <c r="I370" t="s">
        <v>44</v>
      </c>
      <c r="J370" t="s">
        <v>21</v>
      </c>
      <c r="K370">
        <v>10</v>
      </c>
      <c r="L370">
        <v>40</v>
      </c>
      <c r="M370">
        <v>168</v>
      </c>
      <c r="N370">
        <f t="shared" si="9"/>
        <v>77</v>
      </c>
      <c r="O370">
        <v>308</v>
      </c>
      <c r="P370">
        <v>750</v>
      </c>
      <c r="X370">
        <v>0</v>
      </c>
    </row>
    <row r="371" spans="1:24">
      <c r="A371" t="s">
        <v>49</v>
      </c>
      <c r="B371" t="s">
        <v>26</v>
      </c>
      <c r="C371" t="s">
        <v>28</v>
      </c>
      <c r="D371">
        <v>2</v>
      </c>
      <c r="E371" t="s">
        <v>47</v>
      </c>
      <c r="F371">
        <v>90</v>
      </c>
      <c r="G371" t="s">
        <v>19</v>
      </c>
      <c r="H371">
        <v>18</v>
      </c>
      <c r="I371" t="s">
        <v>44</v>
      </c>
      <c r="J371" t="s">
        <v>21</v>
      </c>
      <c r="K371">
        <v>10</v>
      </c>
      <c r="L371">
        <v>40</v>
      </c>
      <c r="M371">
        <v>168</v>
      </c>
      <c r="N371">
        <f>O371/4</f>
        <v>115.5</v>
      </c>
      <c r="O371">
        <v>462</v>
      </c>
      <c r="P371">
        <v>200</v>
      </c>
      <c r="X371">
        <v>0</v>
      </c>
    </row>
    <row r="372" spans="1:24">
      <c r="A372" t="s">
        <v>49</v>
      </c>
      <c r="B372" t="s">
        <v>26</v>
      </c>
      <c r="C372" t="s">
        <v>28</v>
      </c>
      <c r="D372">
        <v>2</v>
      </c>
      <c r="E372" t="s">
        <v>47</v>
      </c>
      <c r="F372">
        <v>90</v>
      </c>
      <c r="G372" t="s">
        <v>19</v>
      </c>
      <c r="H372">
        <v>18</v>
      </c>
      <c r="I372" t="s">
        <v>44</v>
      </c>
      <c r="J372" t="s">
        <v>21</v>
      </c>
      <c r="K372">
        <v>10</v>
      </c>
      <c r="L372">
        <v>40</v>
      </c>
      <c r="M372">
        <v>168</v>
      </c>
      <c r="N372">
        <f t="shared" si="9"/>
        <v>115.5</v>
      </c>
      <c r="O372">
        <v>462</v>
      </c>
      <c r="P372">
        <v>200</v>
      </c>
      <c r="X372">
        <v>0</v>
      </c>
    </row>
    <row r="373" spans="1:24">
      <c r="A373" t="s">
        <v>49</v>
      </c>
      <c r="B373" t="s">
        <v>26</v>
      </c>
      <c r="C373" t="s">
        <v>28</v>
      </c>
      <c r="D373">
        <v>2</v>
      </c>
      <c r="E373" t="s">
        <v>47</v>
      </c>
      <c r="F373">
        <v>90</v>
      </c>
      <c r="G373" t="s">
        <v>19</v>
      </c>
      <c r="H373">
        <v>18</v>
      </c>
      <c r="I373" t="s">
        <v>44</v>
      </c>
      <c r="J373" t="s">
        <v>21</v>
      </c>
      <c r="K373">
        <v>10</v>
      </c>
      <c r="L373">
        <v>40</v>
      </c>
      <c r="M373">
        <v>168</v>
      </c>
      <c r="N373">
        <f t="shared" si="9"/>
        <v>115.5</v>
      </c>
      <c r="O373">
        <v>462</v>
      </c>
      <c r="P373">
        <v>200</v>
      </c>
      <c r="X373">
        <v>0</v>
      </c>
    </row>
    <row r="374" spans="1:24">
      <c r="A374" t="s">
        <v>49</v>
      </c>
      <c r="B374" t="s">
        <v>26</v>
      </c>
      <c r="C374" t="s">
        <v>28</v>
      </c>
      <c r="D374">
        <v>2</v>
      </c>
      <c r="E374" t="s">
        <v>47</v>
      </c>
      <c r="F374">
        <v>90</v>
      </c>
      <c r="G374" t="s">
        <v>19</v>
      </c>
      <c r="H374">
        <v>18</v>
      </c>
      <c r="I374" t="s">
        <v>44</v>
      </c>
      <c r="J374" t="s">
        <v>21</v>
      </c>
      <c r="K374">
        <v>10</v>
      </c>
      <c r="L374">
        <v>40</v>
      </c>
      <c r="M374">
        <v>168</v>
      </c>
      <c r="N374">
        <f t="shared" si="9"/>
        <v>115.5</v>
      </c>
      <c r="O374">
        <v>462</v>
      </c>
      <c r="P374">
        <v>500</v>
      </c>
      <c r="X374">
        <v>0</v>
      </c>
    </row>
    <row r="375" spans="1:24">
      <c r="A375" t="s">
        <v>49</v>
      </c>
      <c r="B375" t="s">
        <v>26</v>
      </c>
      <c r="C375" t="s">
        <v>28</v>
      </c>
      <c r="D375">
        <v>2</v>
      </c>
      <c r="E375" t="s">
        <v>47</v>
      </c>
      <c r="F375">
        <v>90</v>
      </c>
      <c r="G375" t="s">
        <v>19</v>
      </c>
      <c r="H375">
        <v>18</v>
      </c>
      <c r="I375" t="s">
        <v>44</v>
      </c>
      <c r="J375" t="s">
        <v>21</v>
      </c>
      <c r="K375">
        <v>10</v>
      </c>
      <c r="L375">
        <v>40</v>
      </c>
      <c r="M375">
        <v>168</v>
      </c>
      <c r="N375">
        <f t="shared" si="9"/>
        <v>115.5</v>
      </c>
      <c r="O375">
        <v>462</v>
      </c>
      <c r="P375">
        <v>500</v>
      </c>
      <c r="X375">
        <v>0</v>
      </c>
    </row>
    <row r="376" spans="1:24">
      <c r="A376" t="s">
        <v>49</v>
      </c>
      <c r="B376" t="s">
        <v>26</v>
      </c>
      <c r="C376" t="s">
        <v>28</v>
      </c>
      <c r="D376">
        <v>2</v>
      </c>
      <c r="E376" t="s">
        <v>47</v>
      </c>
      <c r="F376">
        <v>90</v>
      </c>
      <c r="G376" t="s">
        <v>19</v>
      </c>
      <c r="H376">
        <v>18</v>
      </c>
      <c r="I376" t="s">
        <v>44</v>
      </c>
      <c r="J376" t="s">
        <v>21</v>
      </c>
      <c r="K376">
        <v>10</v>
      </c>
      <c r="L376">
        <v>40</v>
      </c>
      <c r="M376">
        <v>168</v>
      </c>
      <c r="N376">
        <f t="shared" si="9"/>
        <v>115.5</v>
      </c>
      <c r="O376">
        <v>462</v>
      </c>
      <c r="P376">
        <v>500</v>
      </c>
      <c r="X376">
        <v>0</v>
      </c>
    </row>
    <row r="377" spans="1:24">
      <c r="A377" t="s">
        <v>49</v>
      </c>
      <c r="B377" t="s">
        <v>26</v>
      </c>
      <c r="C377" t="s">
        <v>28</v>
      </c>
      <c r="D377">
        <v>2</v>
      </c>
      <c r="E377" t="s">
        <v>47</v>
      </c>
      <c r="F377">
        <v>90</v>
      </c>
      <c r="G377" t="s">
        <v>19</v>
      </c>
      <c r="H377">
        <v>18</v>
      </c>
      <c r="I377" t="s">
        <v>44</v>
      </c>
      <c r="J377" t="s">
        <v>21</v>
      </c>
      <c r="K377">
        <v>10</v>
      </c>
      <c r="L377">
        <v>40</v>
      </c>
      <c r="M377">
        <v>168</v>
      </c>
      <c r="N377">
        <f t="shared" si="9"/>
        <v>115.5</v>
      </c>
      <c r="O377">
        <v>462</v>
      </c>
      <c r="P377">
        <v>750</v>
      </c>
      <c r="X377">
        <v>0</v>
      </c>
    </row>
    <row r="378" spans="1:24">
      <c r="A378" t="s">
        <v>49</v>
      </c>
      <c r="B378" t="s">
        <v>26</v>
      </c>
      <c r="C378" t="s">
        <v>28</v>
      </c>
      <c r="D378">
        <v>2</v>
      </c>
      <c r="E378" t="s">
        <v>47</v>
      </c>
      <c r="F378">
        <v>90</v>
      </c>
      <c r="G378" t="s">
        <v>19</v>
      </c>
      <c r="H378">
        <v>18</v>
      </c>
      <c r="I378" t="s">
        <v>44</v>
      </c>
      <c r="J378" t="s">
        <v>21</v>
      </c>
      <c r="K378">
        <v>10</v>
      </c>
      <c r="L378">
        <v>40</v>
      </c>
      <c r="M378">
        <v>168</v>
      </c>
      <c r="N378">
        <f t="shared" si="9"/>
        <v>115.5</v>
      </c>
      <c r="O378">
        <v>462</v>
      </c>
      <c r="P378">
        <v>750</v>
      </c>
      <c r="X378">
        <v>0</v>
      </c>
    </row>
    <row r="379" spans="1:24">
      <c r="A379" t="s">
        <v>49</v>
      </c>
      <c r="B379" t="s">
        <v>26</v>
      </c>
      <c r="C379" t="s">
        <v>28</v>
      </c>
      <c r="D379">
        <v>2</v>
      </c>
      <c r="E379" t="s">
        <v>47</v>
      </c>
      <c r="F379">
        <v>90</v>
      </c>
      <c r="G379" t="s">
        <v>19</v>
      </c>
      <c r="H379">
        <v>18</v>
      </c>
      <c r="I379" t="s">
        <v>44</v>
      </c>
      <c r="J379" t="s">
        <v>21</v>
      </c>
      <c r="K379">
        <v>10</v>
      </c>
      <c r="L379">
        <v>40</v>
      </c>
      <c r="M379">
        <v>168</v>
      </c>
      <c r="N379">
        <f t="shared" si="9"/>
        <v>115.5</v>
      </c>
      <c r="O379">
        <v>462</v>
      </c>
      <c r="P379">
        <v>750</v>
      </c>
      <c r="X379">
        <v>0</v>
      </c>
    </row>
    <row r="380" spans="1:24">
      <c r="A380" t="s">
        <v>49</v>
      </c>
      <c r="B380" t="s">
        <v>26</v>
      </c>
      <c r="C380" t="s">
        <v>28</v>
      </c>
      <c r="D380">
        <v>2</v>
      </c>
      <c r="E380" t="s">
        <v>47</v>
      </c>
      <c r="F380">
        <v>90</v>
      </c>
      <c r="G380" t="s">
        <v>19</v>
      </c>
      <c r="H380">
        <v>18</v>
      </c>
      <c r="I380" t="s">
        <v>44</v>
      </c>
      <c r="J380" t="s">
        <v>21</v>
      </c>
      <c r="K380">
        <v>10</v>
      </c>
      <c r="L380">
        <v>40</v>
      </c>
      <c r="M380">
        <v>192</v>
      </c>
      <c r="N380">
        <f>O380/4</f>
        <v>38.5</v>
      </c>
      <c r="O380">
        <v>154</v>
      </c>
      <c r="P380">
        <v>200</v>
      </c>
      <c r="X380">
        <v>0</v>
      </c>
    </row>
    <row r="381" spans="1:24">
      <c r="A381" t="s">
        <v>49</v>
      </c>
      <c r="B381" t="s">
        <v>26</v>
      </c>
      <c r="C381" t="s">
        <v>28</v>
      </c>
      <c r="D381">
        <v>2</v>
      </c>
      <c r="E381" t="s">
        <v>47</v>
      </c>
      <c r="F381">
        <v>90</v>
      </c>
      <c r="G381" t="s">
        <v>19</v>
      </c>
      <c r="H381">
        <v>18</v>
      </c>
      <c r="I381" t="s">
        <v>44</v>
      </c>
      <c r="J381" t="s">
        <v>21</v>
      </c>
      <c r="K381">
        <v>10</v>
      </c>
      <c r="L381">
        <v>40</v>
      </c>
      <c r="M381">
        <v>192</v>
      </c>
      <c r="N381">
        <f t="shared" si="9"/>
        <v>38.5</v>
      </c>
      <c r="O381">
        <v>154</v>
      </c>
      <c r="P381">
        <v>200</v>
      </c>
      <c r="X381">
        <v>0</v>
      </c>
    </row>
    <row r="382" spans="1:24">
      <c r="A382" t="s">
        <v>49</v>
      </c>
      <c r="B382" t="s">
        <v>26</v>
      </c>
      <c r="C382" t="s">
        <v>28</v>
      </c>
      <c r="D382">
        <v>2</v>
      </c>
      <c r="E382" t="s">
        <v>47</v>
      </c>
      <c r="F382">
        <v>90</v>
      </c>
      <c r="G382" t="s">
        <v>19</v>
      </c>
      <c r="H382">
        <v>18</v>
      </c>
      <c r="I382" t="s">
        <v>44</v>
      </c>
      <c r="J382" t="s">
        <v>21</v>
      </c>
      <c r="K382">
        <v>10</v>
      </c>
      <c r="L382">
        <v>40</v>
      </c>
      <c r="M382">
        <v>192</v>
      </c>
      <c r="N382">
        <f t="shared" si="9"/>
        <v>38.5</v>
      </c>
      <c r="O382">
        <v>154</v>
      </c>
      <c r="P382">
        <v>200</v>
      </c>
      <c r="X382">
        <v>0</v>
      </c>
    </row>
    <row r="383" spans="1:24">
      <c r="A383" t="s">
        <v>49</v>
      </c>
      <c r="B383" t="s">
        <v>26</v>
      </c>
      <c r="C383" t="s">
        <v>28</v>
      </c>
      <c r="D383">
        <v>2</v>
      </c>
      <c r="E383" t="s">
        <v>47</v>
      </c>
      <c r="F383">
        <v>90</v>
      </c>
      <c r="G383" t="s">
        <v>19</v>
      </c>
      <c r="H383">
        <v>18</v>
      </c>
      <c r="I383" t="s">
        <v>44</v>
      </c>
      <c r="J383" t="s">
        <v>21</v>
      </c>
      <c r="K383">
        <v>10</v>
      </c>
      <c r="L383">
        <v>40</v>
      </c>
      <c r="M383">
        <v>192</v>
      </c>
      <c r="N383">
        <f t="shared" si="9"/>
        <v>38.5</v>
      </c>
      <c r="O383">
        <v>154</v>
      </c>
      <c r="P383">
        <v>500</v>
      </c>
      <c r="X383">
        <v>0</v>
      </c>
    </row>
    <row r="384" spans="1:24">
      <c r="A384" t="s">
        <v>49</v>
      </c>
      <c r="B384" t="s">
        <v>26</v>
      </c>
      <c r="C384" t="s">
        <v>28</v>
      </c>
      <c r="D384">
        <v>2</v>
      </c>
      <c r="E384" t="s">
        <v>47</v>
      </c>
      <c r="F384">
        <v>90</v>
      </c>
      <c r="G384" t="s">
        <v>19</v>
      </c>
      <c r="H384">
        <v>18</v>
      </c>
      <c r="I384" t="s">
        <v>44</v>
      </c>
      <c r="J384" t="s">
        <v>21</v>
      </c>
      <c r="K384">
        <v>10</v>
      </c>
      <c r="L384">
        <v>40</v>
      </c>
      <c r="M384">
        <v>192</v>
      </c>
      <c r="N384">
        <f t="shared" si="9"/>
        <v>38.5</v>
      </c>
      <c r="O384">
        <v>154</v>
      </c>
      <c r="P384">
        <v>500</v>
      </c>
      <c r="X384">
        <v>0</v>
      </c>
    </row>
    <row r="385" spans="1:24">
      <c r="A385" t="s">
        <v>49</v>
      </c>
      <c r="B385" t="s">
        <v>26</v>
      </c>
      <c r="C385" t="s">
        <v>28</v>
      </c>
      <c r="D385">
        <v>2</v>
      </c>
      <c r="E385" t="s">
        <v>47</v>
      </c>
      <c r="F385">
        <v>90</v>
      </c>
      <c r="G385" t="s">
        <v>19</v>
      </c>
      <c r="H385">
        <v>18</v>
      </c>
      <c r="I385" t="s">
        <v>44</v>
      </c>
      <c r="J385" t="s">
        <v>21</v>
      </c>
      <c r="K385">
        <v>10</v>
      </c>
      <c r="L385">
        <v>40</v>
      </c>
      <c r="M385">
        <v>192</v>
      </c>
      <c r="N385">
        <f t="shared" si="9"/>
        <v>38.5</v>
      </c>
      <c r="O385">
        <v>154</v>
      </c>
      <c r="P385">
        <v>500</v>
      </c>
      <c r="X385">
        <v>0</v>
      </c>
    </row>
    <row r="386" spans="1:24">
      <c r="A386" t="s">
        <v>49</v>
      </c>
      <c r="B386" t="s">
        <v>26</v>
      </c>
      <c r="C386" t="s">
        <v>28</v>
      </c>
      <c r="D386">
        <v>2</v>
      </c>
      <c r="E386" t="s">
        <v>47</v>
      </c>
      <c r="F386">
        <v>90</v>
      </c>
      <c r="G386" t="s">
        <v>19</v>
      </c>
      <c r="H386">
        <v>18</v>
      </c>
      <c r="I386" t="s">
        <v>44</v>
      </c>
      <c r="J386" t="s">
        <v>21</v>
      </c>
      <c r="K386">
        <v>10</v>
      </c>
      <c r="L386">
        <v>40</v>
      </c>
      <c r="M386">
        <v>192</v>
      </c>
      <c r="N386">
        <f t="shared" si="9"/>
        <v>38.5</v>
      </c>
      <c r="O386">
        <v>154</v>
      </c>
      <c r="P386">
        <v>750</v>
      </c>
      <c r="X386">
        <v>0</v>
      </c>
    </row>
    <row r="387" spans="1:24">
      <c r="A387" t="s">
        <v>49</v>
      </c>
      <c r="B387" t="s">
        <v>26</v>
      </c>
      <c r="C387" t="s">
        <v>28</v>
      </c>
      <c r="D387">
        <v>2</v>
      </c>
      <c r="E387" t="s">
        <v>47</v>
      </c>
      <c r="F387">
        <v>90</v>
      </c>
      <c r="G387" t="s">
        <v>19</v>
      </c>
      <c r="H387">
        <v>18</v>
      </c>
      <c r="I387" t="s">
        <v>44</v>
      </c>
      <c r="J387" t="s">
        <v>21</v>
      </c>
      <c r="K387">
        <v>10</v>
      </c>
      <c r="L387">
        <v>40</v>
      </c>
      <c r="M387">
        <v>192</v>
      </c>
      <c r="N387">
        <f t="shared" si="9"/>
        <v>38.5</v>
      </c>
      <c r="O387">
        <v>154</v>
      </c>
      <c r="P387">
        <v>750</v>
      </c>
      <c r="X387">
        <v>0</v>
      </c>
    </row>
    <row r="388" spans="1:24">
      <c r="A388" t="s">
        <v>49</v>
      </c>
      <c r="B388" t="s">
        <v>26</v>
      </c>
      <c r="C388" t="s">
        <v>28</v>
      </c>
      <c r="D388">
        <v>2</v>
      </c>
      <c r="E388" t="s">
        <v>47</v>
      </c>
      <c r="F388">
        <v>90</v>
      </c>
      <c r="G388" t="s">
        <v>19</v>
      </c>
      <c r="H388">
        <v>18</v>
      </c>
      <c r="I388" t="s">
        <v>44</v>
      </c>
      <c r="J388" t="s">
        <v>21</v>
      </c>
      <c r="K388">
        <v>10</v>
      </c>
      <c r="L388">
        <v>40</v>
      </c>
      <c r="M388">
        <v>192</v>
      </c>
      <c r="N388">
        <f t="shared" si="9"/>
        <v>38.5</v>
      </c>
      <c r="O388">
        <v>154</v>
      </c>
      <c r="P388">
        <v>750</v>
      </c>
      <c r="X388">
        <v>0</v>
      </c>
    </row>
    <row r="389" spans="1:24">
      <c r="A389" t="s">
        <v>49</v>
      </c>
      <c r="B389" t="s">
        <v>26</v>
      </c>
      <c r="C389" t="s">
        <v>28</v>
      </c>
      <c r="D389">
        <v>2</v>
      </c>
      <c r="E389" t="s">
        <v>47</v>
      </c>
      <c r="F389">
        <v>90</v>
      </c>
      <c r="G389" t="s">
        <v>19</v>
      </c>
      <c r="H389">
        <v>18</v>
      </c>
      <c r="I389" t="s">
        <v>44</v>
      </c>
      <c r="J389" t="s">
        <v>21</v>
      </c>
      <c r="K389">
        <v>10</v>
      </c>
      <c r="L389">
        <v>40</v>
      </c>
      <c r="M389">
        <v>192</v>
      </c>
      <c r="N389">
        <f>O389/4</f>
        <v>77</v>
      </c>
      <c r="O389">
        <v>308</v>
      </c>
      <c r="P389">
        <v>200</v>
      </c>
      <c r="X389">
        <v>0</v>
      </c>
    </row>
    <row r="390" spans="1:24">
      <c r="A390" t="s">
        <v>49</v>
      </c>
      <c r="B390" t="s">
        <v>26</v>
      </c>
      <c r="C390" t="s">
        <v>28</v>
      </c>
      <c r="D390">
        <v>2</v>
      </c>
      <c r="E390" t="s">
        <v>47</v>
      </c>
      <c r="F390">
        <v>90</v>
      </c>
      <c r="G390" t="s">
        <v>19</v>
      </c>
      <c r="H390">
        <v>18</v>
      </c>
      <c r="I390" t="s">
        <v>44</v>
      </c>
      <c r="J390" t="s">
        <v>21</v>
      </c>
      <c r="K390">
        <v>10</v>
      </c>
      <c r="L390">
        <v>40</v>
      </c>
      <c r="M390">
        <v>192</v>
      </c>
      <c r="N390">
        <f t="shared" si="9"/>
        <v>77</v>
      </c>
      <c r="O390">
        <v>308</v>
      </c>
      <c r="P390">
        <v>200</v>
      </c>
      <c r="X390">
        <v>0</v>
      </c>
    </row>
    <row r="391" spans="1:24">
      <c r="A391" t="s">
        <v>49</v>
      </c>
      <c r="B391" t="s">
        <v>26</v>
      </c>
      <c r="C391" t="s">
        <v>28</v>
      </c>
      <c r="D391">
        <v>2</v>
      </c>
      <c r="E391" t="s">
        <v>47</v>
      </c>
      <c r="F391">
        <v>90</v>
      </c>
      <c r="G391" t="s">
        <v>19</v>
      </c>
      <c r="H391">
        <v>18</v>
      </c>
      <c r="I391" t="s">
        <v>44</v>
      </c>
      <c r="J391" t="s">
        <v>21</v>
      </c>
      <c r="K391">
        <v>10</v>
      </c>
      <c r="L391">
        <v>40</v>
      </c>
      <c r="M391">
        <v>192</v>
      </c>
      <c r="N391">
        <f t="shared" ref="N391:N406" si="10">O391/4</f>
        <v>77</v>
      </c>
      <c r="O391">
        <v>308</v>
      </c>
      <c r="P391">
        <v>200</v>
      </c>
      <c r="X391">
        <v>0</v>
      </c>
    </row>
    <row r="392" spans="1:24">
      <c r="A392" t="s">
        <v>49</v>
      </c>
      <c r="B392" t="s">
        <v>26</v>
      </c>
      <c r="C392" t="s">
        <v>28</v>
      </c>
      <c r="D392">
        <v>2</v>
      </c>
      <c r="E392" t="s">
        <v>47</v>
      </c>
      <c r="F392">
        <v>90</v>
      </c>
      <c r="G392" t="s">
        <v>19</v>
      </c>
      <c r="H392">
        <v>18</v>
      </c>
      <c r="I392" t="s">
        <v>44</v>
      </c>
      <c r="J392" t="s">
        <v>21</v>
      </c>
      <c r="K392">
        <v>10</v>
      </c>
      <c r="L392">
        <v>40</v>
      </c>
      <c r="M392">
        <v>192</v>
      </c>
      <c r="N392">
        <f t="shared" si="10"/>
        <v>77</v>
      </c>
      <c r="O392">
        <v>308</v>
      </c>
      <c r="P392">
        <v>500</v>
      </c>
      <c r="X392">
        <v>0</v>
      </c>
    </row>
    <row r="393" spans="1:24">
      <c r="A393" t="s">
        <v>49</v>
      </c>
      <c r="B393" t="s">
        <v>26</v>
      </c>
      <c r="C393" t="s">
        <v>28</v>
      </c>
      <c r="D393">
        <v>2</v>
      </c>
      <c r="E393" t="s">
        <v>47</v>
      </c>
      <c r="F393">
        <v>90</v>
      </c>
      <c r="G393" t="s">
        <v>19</v>
      </c>
      <c r="H393">
        <v>18</v>
      </c>
      <c r="I393" t="s">
        <v>44</v>
      </c>
      <c r="J393" t="s">
        <v>21</v>
      </c>
      <c r="K393">
        <v>10</v>
      </c>
      <c r="L393">
        <v>40</v>
      </c>
      <c r="M393">
        <v>192</v>
      </c>
      <c r="N393">
        <f t="shared" si="10"/>
        <v>77</v>
      </c>
      <c r="O393">
        <v>308</v>
      </c>
      <c r="P393">
        <v>500</v>
      </c>
      <c r="X393">
        <v>0</v>
      </c>
    </row>
    <row r="394" spans="1:24">
      <c r="A394" t="s">
        <v>49</v>
      </c>
      <c r="B394" t="s">
        <v>26</v>
      </c>
      <c r="C394" t="s">
        <v>28</v>
      </c>
      <c r="D394">
        <v>2</v>
      </c>
      <c r="E394" t="s">
        <v>47</v>
      </c>
      <c r="F394">
        <v>90</v>
      </c>
      <c r="G394" t="s">
        <v>19</v>
      </c>
      <c r="H394">
        <v>18</v>
      </c>
      <c r="I394" t="s">
        <v>44</v>
      </c>
      <c r="J394" t="s">
        <v>21</v>
      </c>
      <c r="K394">
        <v>10</v>
      </c>
      <c r="L394">
        <v>40</v>
      </c>
      <c r="M394">
        <v>192</v>
      </c>
      <c r="N394">
        <f t="shared" si="10"/>
        <v>77</v>
      </c>
      <c r="O394">
        <v>308</v>
      </c>
      <c r="P394">
        <v>500</v>
      </c>
      <c r="X394">
        <v>0</v>
      </c>
    </row>
    <row r="395" spans="1:24">
      <c r="A395" t="s">
        <v>49</v>
      </c>
      <c r="B395" t="s">
        <v>26</v>
      </c>
      <c r="C395" t="s">
        <v>28</v>
      </c>
      <c r="D395">
        <v>2</v>
      </c>
      <c r="E395" t="s">
        <v>47</v>
      </c>
      <c r="F395">
        <v>90</v>
      </c>
      <c r="G395" t="s">
        <v>19</v>
      </c>
      <c r="H395">
        <v>18</v>
      </c>
      <c r="I395" t="s">
        <v>44</v>
      </c>
      <c r="J395" t="s">
        <v>21</v>
      </c>
      <c r="K395">
        <v>10</v>
      </c>
      <c r="L395">
        <v>40</v>
      </c>
      <c r="M395">
        <v>192</v>
      </c>
      <c r="N395">
        <f t="shared" si="10"/>
        <v>77</v>
      </c>
      <c r="O395">
        <v>308</v>
      </c>
      <c r="P395">
        <v>750</v>
      </c>
      <c r="X395">
        <v>0</v>
      </c>
    </row>
    <row r="396" spans="1:24">
      <c r="A396" t="s">
        <v>49</v>
      </c>
      <c r="B396" t="s">
        <v>26</v>
      </c>
      <c r="C396" t="s">
        <v>28</v>
      </c>
      <c r="D396">
        <v>2</v>
      </c>
      <c r="E396" t="s">
        <v>47</v>
      </c>
      <c r="F396">
        <v>90</v>
      </c>
      <c r="G396" t="s">
        <v>19</v>
      </c>
      <c r="H396">
        <v>18</v>
      </c>
      <c r="I396" t="s">
        <v>44</v>
      </c>
      <c r="J396" t="s">
        <v>21</v>
      </c>
      <c r="K396">
        <v>10</v>
      </c>
      <c r="L396">
        <v>40</v>
      </c>
      <c r="M396">
        <v>192</v>
      </c>
      <c r="N396">
        <f t="shared" si="10"/>
        <v>77</v>
      </c>
      <c r="O396">
        <v>308</v>
      </c>
      <c r="P396">
        <v>750</v>
      </c>
      <c r="X396">
        <v>0</v>
      </c>
    </row>
    <row r="397" spans="1:24">
      <c r="A397" t="s">
        <v>49</v>
      </c>
      <c r="B397" t="s">
        <v>26</v>
      </c>
      <c r="C397" t="s">
        <v>28</v>
      </c>
      <c r="D397">
        <v>2</v>
      </c>
      <c r="E397" t="s">
        <v>47</v>
      </c>
      <c r="F397">
        <v>90</v>
      </c>
      <c r="G397" t="s">
        <v>19</v>
      </c>
      <c r="H397">
        <v>18</v>
      </c>
      <c r="I397" t="s">
        <v>44</v>
      </c>
      <c r="J397" t="s">
        <v>21</v>
      </c>
      <c r="K397">
        <v>10</v>
      </c>
      <c r="L397">
        <v>40</v>
      </c>
      <c r="M397">
        <v>192</v>
      </c>
      <c r="N397">
        <f t="shared" si="10"/>
        <v>77</v>
      </c>
      <c r="O397">
        <v>308</v>
      </c>
      <c r="P397">
        <v>750</v>
      </c>
      <c r="X397">
        <v>0</v>
      </c>
    </row>
    <row r="398" spans="1:24">
      <c r="A398" t="s">
        <v>49</v>
      </c>
      <c r="B398" t="s">
        <v>26</v>
      </c>
      <c r="C398" t="s">
        <v>28</v>
      </c>
      <c r="D398">
        <v>2</v>
      </c>
      <c r="E398" t="s">
        <v>47</v>
      </c>
      <c r="F398">
        <v>90</v>
      </c>
      <c r="G398" t="s">
        <v>19</v>
      </c>
      <c r="H398">
        <v>18</v>
      </c>
      <c r="I398" t="s">
        <v>44</v>
      </c>
      <c r="J398" t="s">
        <v>21</v>
      </c>
      <c r="K398">
        <v>10</v>
      </c>
      <c r="L398">
        <v>40</v>
      </c>
      <c r="M398">
        <v>192</v>
      </c>
      <c r="N398">
        <f>O398/4</f>
        <v>115.5</v>
      </c>
      <c r="O398">
        <v>462</v>
      </c>
      <c r="P398">
        <v>200</v>
      </c>
      <c r="X398">
        <v>0</v>
      </c>
    </row>
    <row r="399" spans="1:24">
      <c r="A399" t="s">
        <v>49</v>
      </c>
      <c r="B399" t="s">
        <v>26</v>
      </c>
      <c r="C399" t="s">
        <v>28</v>
      </c>
      <c r="D399">
        <v>2</v>
      </c>
      <c r="E399" t="s">
        <v>47</v>
      </c>
      <c r="F399">
        <v>90</v>
      </c>
      <c r="G399" t="s">
        <v>19</v>
      </c>
      <c r="H399">
        <v>18</v>
      </c>
      <c r="I399" t="s">
        <v>44</v>
      </c>
      <c r="J399" t="s">
        <v>21</v>
      </c>
      <c r="K399">
        <v>10</v>
      </c>
      <c r="L399">
        <v>40</v>
      </c>
      <c r="M399">
        <v>192</v>
      </c>
      <c r="N399">
        <f t="shared" si="10"/>
        <v>115.5</v>
      </c>
      <c r="O399">
        <v>462</v>
      </c>
      <c r="P399">
        <v>200</v>
      </c>
      <c r="X399">
        <v>0</v>
      </c>
    </row>
    <row r="400" spans="1:24">
      <c r="A400" t="s">
        <v>49</v>
      </c>
      <c r="B400" t="s">
        <v>26</v>
      </c>
      <c r="C400" t="s">
        <v>28</v>
      </c>
      <c r="D400">
        <v>2</v>
      </c>
      <c r="E400" t="s">
        <v>47</v>
      </c>
      <c r="F400">
        <v>90</v>
      </c>
      <c r="G400" t="s">
        <v>19</v>
      </c>
      <c r="H400">
        <v>18</v>
      </c>
      <c r="I400" t="s">
        <v>44</v>
      </c>
      <c r="J400" t="s">
        <v>21</v>
      </c>
      <c r="K400">
        <v>10</v>
      </c>
      <c r="L400">
        <v>40</v>
      </c>
      <c r="M400">
        <v>192</v>
      </c>
      <c r="N400">
        <f t="shared" si="10"/>
        <v>115.5</v>
      </c>
      <c r="O400">
        <v>462</v>
      </c>
      <c r="P400">
        <v>200</v>
      </c>
      <c r="X400">
        <v>0</v>
      </c>
    </row>
    <row r="401" spans="1:24">
      <c r="A401" t="s">
        <v>49</v>
      </c>
      <c r="B401" t="s">
        <v>26</v>
      </c>
      <c r="C401" t="s">
        <v>28</v>
      </c>
      <c r="D401">
        <v>2</v>
      </c>
      <c r="E401" t="s">
        <v>47</v>
      </c>
      <c r="F401">
        <v>90</v>
      </c>
      <c r="G401" t="s">
        <v>19</v>
      </c>
      <c r="H401">
        <v>18</v>
      </c>
      <c r="I401" t="s">
        <v>44</v>
      </c>
      <c r="J401" t="s">
        <v>21</v>
      </c>
      <c r="K401">
        <v>10</v>
      </c>
      <c r="L401">
        <v>40</v>
      </c>
      <c r="M401">
        <v>192</v>
      </c>
      <c r="N401">
        <f t="shared" si="10"/>
        <v>115.5</v>
      </c>
      <c r="O401">
        <v>462</v>
      </c>
      <c r="P401">
        <v>500</v>
      </c>
      <c r="Q401" s="2">
        <v>9.4213809967041016</v>
      </c>
      <c r="R401" s="2">
        <v>1</v>
      </c>
      <c r="S401" s="2"/>
      <c r="T401" s="2"/>
      <c r="U401" s="2">
        <v>1</v>
      </c>
      <c r="V401" s="2" t="s">
        <v>45</v>
      </c>
      <c r="X401">
        <v>0</v>
      </c>
    </row>
    <row r="402" spans="1:24">
      <c r="A402" t="s">
        <v>49</v>
      </c>
      <c r="B402" t="s">
        <v>26</v>
      </c>
      <c r="C402" t="s">
        <v>28</v>
      </c>
      <c r="D402">
        <v>2</v>
      </c>
      <c r="E402" t="s">
        <v>47</v>
      </c>
      <c r="F402">
        <v>90</v>
      </c>
      <c r="G402" t="s">
        <v>19</v>
      </c>
      <c r="H402">
        <v>18</v>
      </c>
      <c r="I402" t="s">
        <v>44</v>
      </c>
      <c r="J402" t="s">
        <v>21</v>
      </c>
      <c r="K402">
        <v>10</v>
      </c>
      <c r="L402">
        <v>40</v>
      </c>
      <c r="M402">
        <v>192</v>
      </c>
      <c r="N402">
        <f t="shared" si="10"/>
        <v>115.5</v>
      </c>
      <c r="O402">
        <v>462</v>
      </c>
      <c r="P402">
        <v>500</v>
      </c>
      <c r="Q402" s="2">
        <v>10.16765308380127</v>
      </c>
      <c r="R402" s="2">
        <v>1</v>
      </c>
      <c r="S402" s="2"/>
      <c r="T402" s="2"/>
      <c r="U402" s="2">
        <v>1</v>
      </c>
      <c r="V402" s="2" t="s">
        <v>45</v>
      </c>
      <c r="X402">
        <v>0</v>
      </c>
    </row>
    <row r="403" spans="1:24">
      <c r="A403" t="s">
        <v>49</v>
      </c>
      <c r="B403" t="s">
        <v>26</v>
      </c>
      <c r="C403" t="s">
        <v>28</v>
      </c>
      <c r="D403">
        <v>2</v>
      </c>
      <c r="E403" t="s">
        <v>47</v>
      </c>
      <c r="F403">
        <v>90</v>
      </c>
      <c r="G403" t="s">
        <v>19</v>
      </c>
      <c r="H403">
        <v>18</v>
      </c>
      <c r="I403" t="s">
        <v>44</v>
      </c>
      <c r="J403" t="s">
        <v>21</v>
      </c>
      <c r="K403">
        <v>10</v>
      </c>
      <c r="L403">
        <v>40</v>
      </c>
      <c r="M403">
        <v>192</v>
      </c>
      <c r="N403">
        <f t="shared" si="10"/>
        <v>115.5</v>
      </c>
      <c r="O403">
        <v>462</v>
      </c>
      <c r="P403">
        <v>500</v>
      </c>
      <c r="Q403" s="2">
        <v>9.6985082626342773</v>
      </c>
      <c r="R403" s="2"/>
      <c r="S403" s="2"/>
      <c r="T403" s="2"/>
      <c r="U403" s="2">
        <v>1</v>
      </c>
      <c r="V403" s="2" t="s">
        <v>41</v>
      </c>
      <c r="X403">
        <v>0</v>
      </c>
    </row>
    <row r="404" spans="1:24">
      <c r="A404" t="s">
        <v>49</v>
      </c>
      <c r="B404" t="s">
        <v>26</v>
      </c>
      <c r="C404" t="s">
        <v>28</v>
      </c>
      <c r="D404">
        <v>2</v>
      </c>
      <c r="E404" t="s">
        <v>47</v>
      </c>
      <c r="F404">
        <v>90</v>
      </c>
      <c r="G404" t="s">
        <v>19</v>
      </c>
      <c r="H404">
        <v>18</v>
      </c>
      <c r="I404" t="s">
        <v>44</v>
      </c>
      <c r="J404" t="s">
        <v>21</v>
      </c>
      <c r="K404">
        <v>10</v>
      </c>
      <c r="L404">
        <v>40</v>
      </c>
      <c r="M404">
        <v>192</v>
      </c>
      <c r="N404">
        <f t="shared" si="10"/>
        <v>115.5</v>
      </c>
      <c r="O404">
        <v>462</v>
      </c>
      <c r="P404">
        <v>750</v>
      </c>
      <c r="X404">
        <v>0</v>
      </c>
    </row>
    <row r="405" spans="1:24">
      <c r="A405" t="s">
        <v>49</v>
      </c>
      <c r="B405" t="s">
        <v>26</v>
      </c>
      <c r="C405" t="s">
        <v>28</v>
      </c>
      <c r="D405">
        <v>2</v>
      </c>
      <c r="E405" t="s">
        <v>47</v>
      </c>
      <c r="F405">
        <v>90</v>
      </c>
      <c r="G405" t="s">
        <v>19</v>
      </c>
      <c r="H405">
        <v>18</v>
      </c>
      <c r="I405" t="s">
        <v>44</v>
      </c>
      <c r="J405" t="s">
        <v>21</v>
      </c>
      <c r="K405">
        <v>10</v>
      </c>
      <c r="L405">
        <v>40</v>
      </c>
      <c r="M405">
        <v>192</v>
      </c>
      <c r="N405">
        <f t="shared" si="10"/>
        <v>115.5</v>
      </c>
      <c r="O405">
        <v>462</v>
      </c>
      <c r="P405">
        <v>750</v>
      </c>
      <c r="X405">
        <v>0</v>
      </c>
    </row>
    <row r="406" spans="1:24">
      <c r="A406" t="s">
        <v>49</v>
      </c>
      <c r="B406" t="s">
        <v>26</v>
      </c>
      <c r="C406" t="s">
        <v>28</v>
      </c>
      <c r="D406">
        <v>2</v>
      </c>
      <c r="E406" t="s">
        <v>47</v>
      </c>
      <c r="F406">
        <v>90</v>
      </c>
      <c r="G406" t="s">
        <v>19</v>
      </c>
      <c r="H406">
        <v>18</v>
      </c>
      <c r="I406" t="s">
        <v>44</v>
      </c>
      <c r="J406" t="s">
        <v>21</v>
      </c>
      <c r="K406">
        <v>10</v>
      </c>
      <c r="L406">
        <v>40</v>
      </c>
      <c r="M406">
        <v>192</v>
      </c>
      <c r="N406">
        <f t="shared" si="10"/>
        <v>115.5</v>
      </c>
      <c r="O406">
        <v>462</v>
      </c>
      <c r="P406">
        <v>750</v>
      </c>
      <c r="X406">
        <v>0</v>
      </c>
    </row>
    <row r="407" spans="1:24">
      <c r="A407" t="s">
        <v>49</v>
      </c>
      <c r="B407" t="s">
        <v>26</v>
      </c>
      <c r="C407" t="s">
        <v>28</v>
      </c>
      <c r="D407">
        <v>2</v>
      </c>
      <c r="E407" t="s">
        <v>47</v>
      </c>
      <c r="F407">
        <v>90</v>
      </c>
      <c r="G407" t="s">
        <v>19</v>
      </c>
      <c r="H407">
        <v>18</v>
      </c>
      <c r="I407" t="s">
        <v>44</v>
      </c>
      <c r="J407" t="s">
        <v>21</v>
      </c>
      <c r="K407">
        <v>10</v>
      </c>
      <c r="L407">
        <v>40</v>
      </c>
      <c r="M407">
        <v>240</v>
      </c>
      <c r="N407">
        <f>O407/4</f>
        <v>38.5</v>
      </c>
      <c r="O407">
        <v>154</v>
      </c>
      <c r="P407">
        <v>200</v>
      </c>
      <c r="Q407" s="2">
        <v>6.2847695350646973</v>
      </c>
      <c r="R407" s="2"/>
      <c r="S407" s="2"/>
      <c r="T407" s="2"/>
      <c r="U407" s="2">
        <v>1</v>
      </c>
      <c r="V407" s="2" t="s">
        <v>41</v>
      </c>
      <c r="X407">
        <v>0</v>
      </c>
    </row>
    <row r="408" spans="1:24">
      <c r="A408" t="s">
        <v>49</v>
      </c>
      <c r="B408" t="s">
        <v>26</v>
      </c>
      <c r="C408" t="s">
        <v>28</v>
      </c>
      <c r="D408">
        <v>2</v>
      </c>
      <c r="E408" t="s">
        <v>47</v>
      </c>
      <c r="F408">
        <v>90</v>
      </c>
      <c r="G408" t="s">
        <v>19</v>
      </c>
      <c r="H408">
        <v>18</v>
      </c>
      <c r="I408" t="s">
        <v>44</v>
      </c>
      <c r="J408" t="s">
        <v>21</v>
      </c>
      <c r="K408">
        <v>10</v>
      </c>
      <c r="L408">
        <v>40</v>
      </c>
      <c r="M408">
        <v>240</v>
      </c>
      <c r="N408">
        <f t="shared" ref="N408:N433" si="11">O408/4</f>
        <v>38.5</v>
      </c>
      <c r="O408">
        <v>154</v>
      </c>
      <c r="P408">
        <v>200</v>
      </c>
      <c r="Q408" s="2">
        <v>6.7124581336975098</v>
      </c>
      <c r="R408" s="2">
        <v>1</v>
      </c>
      <c r="S408" s="2"/>
      <c r="T408" s="2"/>
      <c r="U408" s="2">
        <v>1</v>
      </c>
      <c r="V408" s="2" t="s">
        <v>45</v>
      </c>
      <c r="X408">
        <v>0</v>
      </c>
    </row>
    <row r="409" spans="1:24">
      <c r="A409" t="s">
        <v>49</v>
      </c>
      <c r="B409" t="s">
        <v>26</v>
      </c>
      <c r="C409" t="s">
        <v>28</v>
      </c>
      <c r="D409">
        <v>2</v>
      </c>
      <c r="E409" t="s">
        <v>47</v>
      </c>
      <c r="F409">
        <v>90</v>
      </c>
      <c r="G409" t="s">
        <v>19</v>
      </c>
      <c r="H409">
        <v>18</v>
      </c>
      <c r="I409" t="s">
        <v>44</v>
      </c>
      <c r="J409" t="s">
        <v>21</v>
      </c>
      <c r="K409">
        <v>10</v>
      </c>
      <c r="L409">
        <v>40</v>
      </c>
      <c r="M409">
        <v>240</v>
      </c>
      <c r="N409">
        <f t="shared" si="11"/>
        <v>38.5</v>
      </c>
      <c r="O409">
        <v>154</v>
      </c>
      <c r="P409">
        <v>200</v>
      </c>
      <c r="Q409" s="2">
        <v>9.5721731185913086</v>
      </c>
      <c r="R409" s="2">
        <v>1</v>
      </c>
      <c r="S409" s="2"/>
      <c r="T409" s="2"/>
      <c r="U409" s="2">
        <v>1</v>
      </c>
      <c r="V409" s="2" t="s">
        <v>46</v>
      </c>
      <c r="X409">
        <v>0</v>
      </c>
    </row>
    <row r="410" spans="1:24">
      <c r="A410" t="s">
        <v>49</v>
      </c>
      <c r="B410" t="s">
        <v>26</v>
      </c>
      <c r="C410" t="s">
        <v>28</v>
      </c>
      <c r="D410">
        <v>2</v>
      </c>
      <c r="E410" t="s">
        <v>47</v>
      </c>
      <c r="F410">
        <v>90</v>
      </c>
      <c r="G410" t="s">
        <v>19</v>
      </c>
      <c r="H410">
        <v>18</v>
      </c>
      <c r="I410" t="s">
        <v>44</v>
      </c>
      <c r="J410" t="s">
        <v>21</v>
      </c>
      <c r="K410">
        <v>10</v>
      </c>
      <c r="L410">
        <v>40</v>
      </c>
      <c r="M410">
        <v>240</v>
      </c>
      <c r="N410">
        <f t="shared" si="11"/>
        <v>38.5</v>
      </c>
      <c r="O410">
        <v>154</v>
      </c>
      <c r="P410">
        <v>500</v>
      </c>
      <c r="Q410" s="2">
        <v>8.9968891143798828</v>
      </c>
      <c r="R410" s="2"/>
      <c r="S410" s="2"/>
      <c r="T410" s="2"/>
      <c r="U410" s="2">
        <v>1</v>
      </c>
      <c r="V410" s="2" t="s">
        <v>41</v>
      </c>
      <c r="X410">
        <v>0</v>
      </c>
    </row>
    <row r="411" spans="1:24">
      <c r="A411" t="s">
        <v>49</v>
      </c>
      <c r="B411" t="s">
        <v>26</v>
      </c>
      <c r="C411" t="s">
        <v>28</v>
      </c>
      <c r="D411">
        <v>2</v>
      </c>
      <c r="E411" t="s">
        <v>47</v>
      </c>
      <c r="F411">
        <v>90</v>
      </c>
      <c r="G411" t="s">
        <v>19</v>
      </c>
      <c r="H411">
        <v>18</v>
      </c>
      <c r="I411" t="s">
        <v>44</v>
      </c>
      <c r="J411" t="s">
        <v>21</v>
      </c>
      <c r="K411">
        <v>10</v>
      </c>
      <c r="L411">
        <v>40</v>
      </c>
      <c r="M411">
        <v>240</v>
      </c>
      <c r="N411">
        <f t="shared" si="11"/>
        <v>38.5</v>
      </c>
      <c r="O411">
        <v>154</v>
      </c>
      <c r="P411">
        <v>500</v>
      </c>
      <c r="Q411" s="2">
        <v>7.5750164985656738</v>
      </c>
      <c r="R411" s="2"/>
      <c r="S411" s="2"/>
      <c r="T411" s="2"/>
      <c r="U411" s="2">
        <v>1</v>
      </c>
      <c r="V411" s="2" t="s">
        <v>41</v>
      </c>
      <c r="X411">
        <v>0</v>
      </c>
    </row>
    <row r="412" spans="1:24">
      <c r="A412" t="s">
        <v>49</v>
      </c>
      <c r="B412" t="s">
        <v>26</v>
      </c>
      <c r="C412" t="s">
        <v>28</v>
      </c>
      <c r="D412">
        <v>2</v>
      </c>
      <c r="E412" t="s">
        <v>47</v>
      </c>
      <c r="F412">
        <v>90</v>
      </c>
      <c r="G412" t="s">
        <v>19</v>
      </c>
      <c r="H412">
        <v>18</v>
      </c>
      <c r="I412" t="s">
        <v>44</v>
      </c>
      <c r="J412" t="s">
        <v>21</v>
      </c>
      <c r="K412">
        <v>10</v>
      </c>
      <c r="L412">
        <v>40</v>
      </c>
      <c r="M412">
        <v>240</v>
      </c>
      <c r="N412">
        <f t="shared" si="11"/>
        <v>38.5</v>
      </c>
      <c r="O412">
        <v>154</v>
      </c>
      <c r="P412">
        <v>500</v>
      </c>
      <c r="Q412" s="2">
        <v>10.964591026306152</v>
      </c>
      <c r="R412" s="2"/>
      <c r="S412" s="2"/>
      <c r="T412" s="2"/>
      <c r="U412" s="2">
        <v>1</v>
      </c>
      <c r="V412" s="2" t="s">
        <v>41</v>
      </c>
      <c r="X412">
        <v>0</v>
      </c>
    </row>
    <row r="413" spans="1:24">
      <c r="A413" t="s">
        <v>49</v>
      </c>
      <c r="B413" t="s">
        <v>26</v>
      </c>
      <c r="C413" t="s">
        <v>28</v>
      </c>
      <c r="D413">
        <v>2</v>
      </c>
      <c r="E413" t="s">
        <v>47</v>
      </c>
      <c r="F413">
        <v>90</v>
      </c>
      <c r="G413" t="s">
        <v>19</v>
      </c>
      <c r="H413">
        <v>18</v>
      </c>
      <c r="I413" t="s">
        <v>44</v>
      </c>
      <c r="J413" t="s">
        <v>21</v>
      </c>
      <c r="K413">
        <v>10</v>
      </c>
      <c r="L413">
        <v>40</v>
      </c>
      <c r="M413">
        <v>240</v>
      </c>
      <c r="N413">
        <f t="shared" si="11"/>
        <v>38.5</v>
      </c>
      <c r="O413">
        <v>154</v>
      </c>
      <c r="P413">
        <v>750</v>
      </c>
      <c r="Q413" s="2">
        <v>10.296116828918457</v>
      </c>
      <c r="R413" s="2"/>
      <c r="S413" s="2"/>
      <c r="T413" s="2"/>
      <c r="U413" s="2">
        <v>1</v>
      </c>
      <c r="V413" s="2" t="s">
        <v>41</v>
      </c>
      <c r="X413">
        <v>1</v>
      </c>
    </row>
    <row r="414" spans="1:24">
      <c r="A414" t="s">
        <v>49</v>
      </c>
      <c r="B414" t="s">
        <v>26</v>
      </c>
      <c r="C414" t="s">
        <v>28</v>
      </c>
      <c r="D414">
        <v>2</v>
      </c>
      <c r="E414" t="s">
        <v>47</v>
      </c>
      <c r="F414">
        <v>90</v>
      </c>
      <c r="G414" t="s">
        <v>19</v>
      </c>
      <c r="H414">
        <v>18</v>
      </c>
      <c r="I414" t="s">
        <v>44</v>
      </c>
      <c r="J414" t="s">
        <v>21</v>
      </c>
      <c r="K414">
        <v>10</v>
      </c>
      <c r="L414">
        <v>40</v>
      </c>
      <c r="M414">
        <v>240</v>
      </c>
      <c r="N414">
        <f t="shared" si="11"/>
        <v>38.5</v>
      </c>
      <c r="O414">
        <v>154</v>
      </c>
      <c r="P414">
        <v>750</v>
      </c>
      <c r="Q414" s="2">
        <v>9.5942802429199219</v>
      </c>
      <c r="R414" s="2"/>
      <c r="S414" s="2"/>
      <c r="T414" s="2"/>
      <c r="U414" s="2">
        <v>1</v>
      </c>
      <c r="V414" s="2" t="s">
        <v>41</v>
      </c>
      <c r="X414">
        <v>1</v>
      </c>
    </row>
    <row r="415" spans="1:24">
      <c r="A415" t="s">
        <v>49</v>
      </c>
      <c r="B415" t="s">
        <v>26</v>
      </c>
      <c r="C415" t="s">
        <v>28</v>
      </c>
      <c r="D415">
        <v>2</v>
      </c>
      <c r="E415" t="s">
        <v>47</v>
      </c>
      <c r="F415">
        <v>90</v>
      </c>
      <c r="G415" t="s">
        <v>19</v>
      </c>
      <c r="H415">
        <v>18</v>
      </c>
      <c r="I415" t="s">
        <v>44</v>
      </c>
      <c r="J415" t="s">
        <v>21</v>
      </c>
      <c r="K415">
        <v>10</v>
      </c>
      <c r="L415">
        <v>40</v>
      </c>
      <c r="M415">
        <v>240</v>
      </c>
      <c r="N415">
        <f t="shared" si="11"/>
        <v>38.5</v>
      </c>
      <c r="O415">
        <v>154</v>
      </c>
      <c r="P415">
        <v>750</v>
      </c>
      <c r="Q415" s="2">
        <v>9.5057334899902344</v>
      </c>
      <c r="R415" s="2"/>
      <c r="S415" s="2"/>
      <c r="T415" s="2"/>
      <c r="U415" s="2">
        <v>1</v>
      </c>
      <c r="V415" s="2" t="s">
        <v>41</v>
      </c>
      <c r="X415">
        <v>1</v>
      </c>
    </row>
    <row r="416" spans="1:24">
      <c r="A416" t="s">
        <v>49</v>
      </c>
      <c r="B416" t="s">
        <v>26</v>
      </c>
      <c r="C416" t="s">
        <v>28</v>
      </c>
      <c r="D416">
        <v>2</v>
      </c>
      <c r="E416" t="s">
        <v>47</v>
      </c>
      <c r="F416">
        <v>90</v>
      </c>
      <c r="G416" t="s">
        <v>19</v>
      </c>
      <c r="H416">
        <v>18</v>
      </c>
      <c r="I416" t="s">
        <v>44</v>
      </c>
      <c r="J416" t="s">
        <v>21</v>
      </c>
      <c r="K416">
        <v>10</v>
      </c>
      <c r="L416">
        <v>40</v>
      </c>
      <c r="M416">
        <v>240</v>
      </c>
      <c r="N416">
        <f>O416/4</f>
        <v>77</v>
      </c>
      <c r="O416">
        <v>308</v>
      </c>
      <c r="P416">
        <v>200</v>
      </c>
      <c r="Q416" s="2">
        <v>8.0313873291015625</v>
      </c>
      <c r="R416" s="2">
        <v>1</v>
      </c>
      <c r="S416" s="2"/>
      <c r="T416" s="2"/>
      <c r="U416" s="2">
        <v>1</v>
      </c>
      <c r="V416" s="2" t="s">
        <v>46</v>
      </c>
      <c r="X416">
        <v>0</v>
      </c>
    </row>
    <row r="417" spans="1:24">
      <c r="A417" t="s">
        <v>49</v>
      </c>
      <c r="B417" t="s">
        <v>26</v>
      </c>
      <c r="C417" t="s">
        <v>28</v>
      </c>
      <c r="D417">
        <v>2</v>
      </c>
      <c r="E417" t="s">
        <v>47</v>
      </c>
      <c r="F417">
        <v>90</v>
      </c>
      <c r="G417" t="s">
        <v>19</v>
      </c>
      <c r="H417">
        <v>18</v>
      </c>
      <c r="I417" t="s">
        <v>44</v>
      </c>
      <c r="J417" t="s">
        <v>21</v>
      </c>
      <c r="K417">
        <v>10</v>
      </c>
      <c r="L417">
        <v>40</v>
      </c>
      <c r="M417">
        <v>240</v>
      </c>
      <c r="N417">
        <f t="shared" si="11"/>
        <v>77</v>
      </c>
      <c r="O417">
        <v>308</v>
      </c>
      <c r="P417">
        <v>200</v>
      </c>
      <c r="Q417" s="2">
        <v>6.4301414489746094</v>
      </c>
      <c r="R417" s="2">
        <v>1</v>
      </c>
      <c r="S417" s="2"/>
      <c r="T417" s="2"/>
      <c r="U417" s="2">
        <v>1</v>
      </c>
      <c r="V417" s="2" t="s">
        <v>46</v>
      </c>
      <c r="X417">
        <v>0</v>
      </c>
    </row>
    <row r="418" spans="1:24">
      <c r="A418" t="s">
        <v>49</v>
      </c>
      <c r="B418" t="s">
        <v>26</v>
      </c>
      <c r="C418" t="s">
        <v>28</v>
      </c>
      <c r="D418">
        <v>2</v>
      </c>
      <c r="E418" t="s">
        <v>47</v>
      </c>
      <c r="F418">
        <v>90</v>
      </c>
      <c r="G418" t="s">
        <v>19</v>
      </c>
      <c r="H418">
        <v>18</v>
      </c>
      <c r="I418" t="s">
        <v>44</v>
      </c>
      <c r="J418" t="s">
        <v>21</v>
      </c>
      <c r="K418">
        <v>10</v>
      </c>
      <c r="L418">
        <v>40</v>
      </c>
      <c r="M418">
        <v>240</v>
      </c>
      <c r="N418">
        <f t="shared" si="11"/>
        <v>77</v>
      </c>
      <c r="O418">
        <v>308</v>
      </c>
      <c r="P418">
        <v>200</v>
      </c>
      <c r="Q418" s="2">
        <v>5.6599149703979492</v>
      </c>
      <c r="R418" s="2">
        <v>1</v>
      </c>
      <c r="S418" s="2"/>
      <c r="T418" s="2"/>
      <c r="U418" s="2">
        <v>1</v>
      </c>
      <c r="V418" s="2" t="s">
        <v>46</v>
      </c>
      <c r="X418">
        <v>0</v>
      </c>
    </row>
    <row r="419" spans="1:24">
      <c r="A419" t="s">
        <v>49</v>
      </c>
      <c r="B419" t="s">
        <v>26</v>
      </c>
      <c r="C419" t="s">
        <v>28</v>
      </c>
      <c r="D419">
        <v>2</v>
      </c>
      <c r="E419" t="s">
        <v>47</v>
      </c>
      <c r="F419">
        <v>90</v>
      </c>
      <c r="G419" t="s">
        <v>19</v>
      </c>
      <c r="H419">
        <v>18</v>
      </c>
      <c r="I419" t="s">
        <v>44</v>
      </c>
      <c r="J419" t="s">
        <v>21</v>
      </c>
      <c r="K419">
        <v>10</v>
      </c>
      <c r="L419">
        <v>40</v>
      </c>
      <c r="M419">
        <v>240</v>
      </c>
      <c r="N419">
        <f t="shared" si="11"/>
        <v>77</v>
      </c>
      <c r="O419">
        <v>308</v>
      </c>
      <c r="P419">
        <v>500</v>
      </c>
      <c r="X419">
        <v>0</v>
      </c>
    </row>
    <row r="420" spans="1:24">
      <c r="A420" t="s">
        <v>49</v>
      </c>
      <c r="B420" t="s">
        <v>26</v>
      </c>
      <c r="C420" t="s">
        <v>28</v>
      </c>
      <c r="D420">
        <v>2</v>
      </c>
      <c r="E420" t="s">
        <v>47</v>
      </c>
      <c r="F420">
        <v>90</v>
      </c>
      <c r="G420" t="s">
        <v>19</v>
      </c>
      <c r="H420">
        <v>18</v>
      </c>
      <c r="I420" t="s">
        <v>44</v>
      </c>
      <c r="J420" t="s">
        <v>21</v>
      </c>
      <c r="K420">
        <v>10</v>
      </c>
      <c r="L420">
        <v>40</v>
      </c>
      <c r="M420">
        <v>240</v>
      </c>
      <c r="N420">
        <f t="shared" si="11"/>
        <v>77</v>
      </c>
      <c r="O420">
        <v>308</v>
      </c>
      <c r="P420">
        <v>500</v>
      </c>
      <c r="X420">
        <v>0</v>
      </c>
    </row>
    <row r="421" spans="1:24">
      <c r="A421" t="s">
        <v>49</v>
      </c>
      <c r="B421" t="s">
        <v>26</v>
      </c>
      <c r="C421" t="s">
        <v>28</v>
      </c>
      <c r="D421">
        <v>2</v>
      </c>
      <c r="E421" t="s">
        <v>47</v>
      </c>
      <c r="F421">
        <v>90</v>
      </c>
      <c r="G421" t="s">
        <v>19</v>
      </c>
      <c r="H421">
        <v>18</v>
      </c>
      <c r="I421" t="s">
        <v>44</v>
      </c>
      <c r="J421" t="s">
        <v>21</v>
      </c>
      <c r="K421">
        <v>10</v>
      </c>
      <c r="L421">
        <v>40</v>
      </c>
      <c r="M421">
        <v>240</v>
      </c>
      <c r="N421">
        <f t="shared" si="11"/>
        <v>77</v>
      </c>
      <c r="O421">
        <v>308</v>
      </c>
      <c r="P421">
        <v>500</v>
      </c>
      <c r="X421">
        <v>0</v>
      </c>
    </row>
    <row r="422" spans="1:24">
      <c r="A422" t="s">
        <v>49</v>
      </c>
      <c r="B422" t="s">
        <v>26</v>
      </c>
      <c r="C422" t="s">
        <v>28</v>
      </c>
      <c r="D422">
        <v>2</v>
      </c>
      <c r="E422" t="s">
        <v>47</v>
      </c>
      <c r="F422">
        <v>90</v>
      </c>
      <c r="G422" t="s">
        <v>19</v>
      </c>
      <c r="H422">
        <v>18</v>
      </c>
      <c r="I422" t="s">
        <v>44</v>
      </c>
      <c r="J422" t="s">
        <v>21</v>
      </c>
      <c r="K422">
        <v>10</v>
      </c>
      <c r="L422">
        <v>40</v>
      </c>
      <c r="M422">
        <v>240</v>
      </c>
      <c r="N422">
        <f t="shared" si="11"/>
        <v>77</v>
      </c>
      <c r="O422">
        <v>308</v>
      </c>
      <c r="P422">
        <v>750</v>
      </c>
      <c r="Q422" s="2">
        <v>10.3448486328125</v>
      </c>
      <c r="R422" s="2"/>
      <c r="S422" s="2"/>
      <c r="T422" s="2"/>
      <c r="U422" s="2">
        <v>1</v>
      </c>
      <c r="V422" s="2" t="s">
        <v>41</v>
      </c>
      <c r="X422">
        <v>0</v>
      </c>
    </row>
    <row r="423" spans="1:24">
      <c r="A423" t="s">
        <v>49</v>
      </c>
      <c r="B423" t="s">
        <v>26</v>
      </c>
      <c r="C423" t="s">
        <v>28</v>
      </c>
      <c r="D423">
        <v>2</v>
      </c>
      <c r="E423" t="s">
        <v>47</v>
      </c>
      <c r="F423">
        <v>90</v>
      </c>
      <c r="G423" t="s">
        <v>19</v>
      </c>
      <c r="H423">
        <v>18</v>
      </c>
      <c r="I423" t="s">
        <v>44</v>
      </c>
      <c r="J423" t="s">
        <v>21</v>
      </c>
      <c r="K423">
        <v>10</v>
      </c>
      <c r="L423">
        <v>40</v>
      </c>
      <c r="M423">
        <v>240</v>
      </c>
      <c r="N423">
        <f t="shared" si="11"/>
        <v>77</v>
      </c>
      <c r="O423">
        <v>308</v>
      </c>
      <c r="P423">
        <v>750</v>
      </c>
      <c r="Q423" s="2">
        <v>8.5457763671875</v>
      </c>
      <c r="R423" s="2"/>
      <c r="S423" s="2"/>
      <c r="T423" s="2"/>
      <c r="U423" s="2">
        <v>1</v>
      </c>
      <c r="V423" s="2" t="s">
        <v>41</v>
      </c>
      <c r="X423">
        <v>0</v>
      </c>
    </row>
    <row r="424" spans="1:24">
      <c r="A424" t="s">
        <v>49</v>
      </c>
      <c r="B424" t="s">
        <v>26</v>
      </c>
      <c r="C424" t="s">
        <v>28</v>
      </c>
      <c r="D424">
        <v>2</v>
      </c>
      <c r="E424" t="s">
        <v>47</v>
      </c>
      <c r="F424">
        <v>90</v>
      </c>
      <c r="G424" t="s">
        <v>19</v>
      </c>
      <c r="H424">
        <v>18</v>
      </c>
      <c r="I424" t="s">
        <v>44</v>
      </c>
      <c r="J424" t="s">
        <v>21</v>
      </c>
      <c r="K424">
        <v>10</v>
      </c>
      <c r="L424">
        <v>40</v>
      </c>
      <c r="M424">
        <v>240</v>
      </c>
      <c r="N424">
        <f t="shared" si="11"/>
        <v>77</v>
      </c>
      <c r="O424">
        <v>308</v>
      </c>
      <c r="P424">
        <v>750</v>
      </c>
      <c r="Q424" s="2">
        <v>10.847708702087402</v>
      </c>
      <c r="R424" s="2"/>
      <c r="S424" s="2"/>
      <c r="T424" s="2"/>
      <c r="U424" s="2">
        <v>1</v>
      </c>
      <c r="V424" s="2" t="s">
        <v>41</v>
      </c>
      <c r="X424">
        <v>0</v>
      </c>
    </row>
    <row r="425" spans="1:24">
      <c r="A425" t="s">
        <v>49</v>
      </c>
      <c r="B425" t="s">
        <v>26</v>
      </c>
      <c r="C425" t="s">
        <v>28</v>
      </c>
      <c r="D425">
        <v>2</v>
      </c>
      <c r="E425" t="s">
        <v>47</v>
      </c>
      <c r="F425">
        <v>90</v>
      </c>
      <c r="G425" t="s">
        <v>19</v>
      </c>
      <c r="H425">
        <v>18</v>
      </c>
      <c r="I425" t="s">
        <v>44</v>
      </c>
      <c r="J425" t="s">
        <v>21</v>
      </c>
      <c r="K425">
        <v>10</v>
      </c>
      <c r="L425">
        <v>40</v>
      </c>
      <c r="M425">
        <v>240</v>
      </c>
      <c r="N425">
        <f>O425/4</f>
        <v>115.5</v>
      </c>
      <c r="O425">
        <v>462</v>
      </c>
      <c r="P425">
        <v>200</v>
      </c>
      <c r="Q425" s="2">
        <v>5.7659387588500977</v>
      </c>
      <c r="R425" s="2"/>
      <c r="S425" s="2"/>
      <c r="T425" s="2"/>
      <c r="U425" s="2">
        <v>1</v>
      </c>
      <c r="V425" s="2" t="s">
        <v>41</v>
      </c>
      <c r="X425">
        <v>0</v>
      </c>
    </row>
    <row r="426" spans="1:24">
      <c r="A426" t="s">
        <v>49</v>
      </c>
      <c r="B426" t="s">
        <v>26</v>
      </c>
      <c r="C426" t="s">
        <v>28</v>
      </c>
      <c r="D426">
        <v>2</v>
      </c>
      <c r="E426" t="s">
        <v>47</v>
      </c>
      <c r="F426">
        <v>90</v>
      </c>
      <c r="G426" t="s">
        <v>19</v>
      </c>
      <c r="H426">
        <v>18</v>
      </c>
      <c r="I426" t="s">
        <v>44</v>
      </c>
      <c r="J426" t="s">
        <v>21</v>
      </c>
      <c r="K426">
        <v>10</v>
      </c>
      <c r="L426">
        <v>40</v>
      </c>
      <c r="M426">
        <v>240</v>
      </c>
      <c r="N426">
        <f t="shared" si="11"/>
        <v>115.5</v>
      </c>
      <c r="O426">
        <v>462</v>
      </c>
      <c r="P426">
        <v>200</v>
      </c>
      <c r="Q426" s="2">
        <v>6.6891293525695801</v>
      </c>
      <c r="R426" s="2"/>
      <c r="S426" s="2"/>
      <c r="T426" s="2"/>
      <c r="U426" s="2">
        <v>1</v>
      </c>
      <c r="V426" s="2" t="s">
        <v>41</v>
      </c>
      <c r="X426">
        <v>0</v>
      </c>
    </row>
    <row r="427" spans="1:24">
      <c r="A427" t="s">
        <v>49</v>
      </c>
      <c r="B427" t="s">
        <v>26</v>
      </c>
      <c r="C427" t="s">
        <v>28</v>
      </c>
      <c r="D427">
        <v>2</v>
      </c>
      <c r="E427" t="s">
        <v>47</v>
      </c>
      <c r="F427">
        <v>90</v>
      </c>
      <c r="G427" t="s">
        <v>19</v>
      </c>
      <c r="H427">
        <v>18</v>
      </c>
      <c r="I427" t="s">
        <v>44</v>
      </c>
      <c r="J427" t="s">
        <v>21</v>
      </c>
      <c r="K427">
        <v>10</v>
      </c>
      <c r="L427">
        <v>40</v>
      </c>
      <c r="M427">
        <v>240</v>
      </c>
      <c r="N427">
        <f t="shared" si="11"/>
        <v>115.5</v>
      </c>
      <c r="O427">
        <v>462</v>
      </c>
      <c r="P427">
        <v>200</v>
      </c>
      <c r="Q427" s="2">
        <v>5.4818840026855469</v>
      </c>
      <c r="R427" s="2"/>
      <c r="S427" s="2"/>
      <c r="T427" s="2"/>
      <c r="U427" s="2">
        <v>1</v>
      </c>
      <c r="V427" s="2" t="s">
        <v>41</v>
      </c>
      <c r="X427">
        <v>0</v>
      </c>
    </row>
    <row r="428" spans="1:24">
      <c r="A428" t="s">
        <v>49</v>
      </c>
      <c r="B428" t="s">
        <v>26</v>
      </c>
      <c r="C428" t="s">
        <v>28</v>
      </c>
      <c r="D428">
        <v>2</v>
      </c>
      <c r="E428" t="s">
        <v>47</v>
      </c>
      <c r="F428">
        <v>90</v>
      </c>
      <c r="G428" t="s">
        <v>19</v>
      </c>
      <c r="H428">
        <v>18</v>
      </c>
      <c r="I428" t="s">
        <v>44</v>
      </c>
      <c r="J428" t="s">
        <v>21</v>
      </c>
      <c r="K428">
        <v>10</v>
      </c>
      <c r="L428">
        <v>40</v>
      </c>
      <c r="M428">
        <v>240</v>
      </c>
      <c r="N428">
        <f t="shared" si="11"/>
        <v>115.5</v>
      </c>
      <c r="O428">
        <v>462</v>
      </c>
      <c r="P428">
        <v>500</v>
      </c>
      <c r="X428">
        <v>1</v>
      </c>
    </row>
    <row r="429" spans="1:24">
      <c r="A429" t="s">
        <v>49</v>
      </c>
      <c r="B429" t="s">
        <v>26</v>
      </c>
      <c r="C429" t="s">
        <v>28</v>
      </c>
      <c r="D429">
        <v>2</v>
      </c>
      <c r="E429" t="s">
        <v>47</v>
      </c>
      <c r="F429">
        <v>90</v>
      </c>
      <c r="G429" t="s">
        <v>19</v>
      </c>
      <c r="H429">
        <v>18</v>
      </c>
      <c r="I429" t="s">
        <v>44</v>
      </c>
      <c r="J429" t="s">
        <v>21</v>
      </c>
      <c r="K429">
        <v>10</v>
      </c>
      <c r="L429">
        <v>40</v>
      </c>
      <c r="M429">
        <v>240</v>
      </c>
      <c r="N429">
        <f t="shared" si="11"/>
        <v>115.5</v>
      </c>
      <c r="O429">
        <v>462</v>
      </c>
      <c r="P429">
        <v>500</v>
      </c>
      <c r="X429">
        <v>1</v>
      </c>
    </row>
    <row r="430" spans="1:24">
      <c r="A430" t="s">
        <v>49</v>
      </c>
      <c r="B430" t="s">
        <v>26</v>
      </c>
      <c r="C430" t="s">
        <v>28</v>
      </c>
      <c r="D430">
        <v>2</v>
      </c>
      <c r="E430" t="s">
        <v>47</v>
      </c>
      <c r="F430">
        <v>90</v>
      </c>
      <c r="G430" t="s">
        <v>19</v>
      </c>
      <c r="H430">
        <v>18</v>
      </c>
      <c r="I430" t="s">
        <v>44</v>
      </c>
      <c r="J430" t="s">
        <v>21</v>
      </c>
      <c r="K430">
        <v>10</v>
      </c>
      <c r="L430">
        <v>40</v>
      </c>
      <c r="M430">
        <v>240</v>
      </c>
      <c r="N430">
        <f t="shared" si="11"/>
        <v>115.5</v>
      </c>
      <c r="O430">
        <v>462</v>
      </c>
      <c r="P430">
        <v>500</v>
      </c>
      <c r="X430">
        <v>1</v>
      </c>
    </row>
    <row r="431" spans="1:24">
      <c r="A431" t="s">
        <v>49</v>
      </c>
      <c r="B431" t="s">
        <v>26</v>
      </c>
      <c r="C431" t="s">
        <v>28</v>
      </c>
      <c r="D431">
        <v>2</v>
      </c>
      <c r="E431" t="s">
        <v>47</v>
      </c>
      <c r="F431">
        <v>90</v>
      </c>
      <c r="G431" t="s">
        <v>19</v>
      </c>
      <c r="H431">
        <v>18</v>
      </c>
      <c r="I431" t="s">
        <v>44</v>
      </c>
      <c r="J431" t="s">
        <v>21</v>
      </c>
      <c r="K431">
        <v>10</v>
      </c>
      <c r="L431">
        <v>40</v>
      </c>
      <c r="M431">
        <v>240</v>
      </c>
      <c r="N431">
        <f t="shared" si="11"/>
        <v>115.5</v>
      </c>
      <c r="O431">
        <v>462</v>
      </c>
      <c r="P431">
        <v>750</v>
      </c>
      <c r="Q431" s="2">
        <v>8.8686285018920898</v>
      </c>
      <c r="R431" s="2"/>
      <c r="S431" s="2"/>
      <c r="T431" s="2"/>
      <c r="U431" s="2">
        <v>1</v>
      </c>
      <c r="V431" s="2" t="s">
        <v>41</v>
      </c>
      <c r="X431">
        <v>0</v>
      </c>
    </row>
    <row r="432" spans="1:24">
      <c r="A432" t="s">
        <v>49</v>
      </c>
      <c r="B432" t="s">
        <v>26</v>
      </c>
      <c r="C432" t="s">
        <v>28</v>
      </c>
      <c r="D432">
        <v>2</v>
      </c>
      <c r="E432" t="s">
        <v>47</v>
      </c>
      <c r="F432">
        <v>90</v>
      </c>
      <c r="G432" t="s">
        <v>19</v>
      </c>
      <c r="H432">
        <v>18</v>
      </c>
      <c r="I432" t="s">
        <v>44</v>
      </c>
      <c r="J432" t="s">
        <v>21</v>
      </c>
      <c r="K432">
        <v>10</v>
      </c>
      <c r="L432">
        <v>40</v>
      </c>
      <c r="M432">
        <v>240</v>
      </c>
      <c r="N432">
        <f t="shared" si="11"/>
        <v>115.5</v>
      </c>
      <c r="O432">
        <v>462</v>
      </c>
      <c r="P432">
        <v>750</v>
      </c>
      <c r="Q432" s="2">
        <v>10.464946746826172</v>
      </c>
      <c r="R432" s="2"/>
      <c r="S432" s="2"/>
      <c r="T432" s="2"/>
      <c r="U432" s="2">
        <v>1</v>
      </c>
      <c r="V432" s="2" t="s">
        <v>41</v>
      </c>
      <c r="X432">
        <v>0</v>
      </c>
    </row>
    <row r="433" spans="1:24">
      <c r="A433" t="s">
        <v>49</v>
      </c>
      <c r="B433" t="s">
        <v>26</v>
      </c>
      <c r="C433" t="s">
        <v>28</v>
      </c>
      <c r="D433">
        <v>2</v>
      </c>
      <c r="E433" t="s">
        <v>47</v>
      </c>
      <c r="F433">
        <v>90</v>
      </c>
      <c r="G433" t="s">
        <v>19</v>
      </c>
      <c r="H433">
        <v>18</v>
      </c>
      <c r="I433" t="s">
        <v>44</v>
      </c>
      <c r="J433" t="s">
        <v>21</v>
      </c>
      <c r="K433">
        <v>10</v>
      </c>
      <c r="L433">
        <v>40</v>
      </c>
      <c r="M433">
        <v>240</v>
      </c>
      <c r="N433">
        <f t="shared" si="11"/>
        <v>115.5</v>
      </c>
      <c r="O433">
        <v>462</v>
      </c>
      <c r="P433">
        <v>750</v>
      </c>
      <c r="Q433" s="2">
        <v>11.472103118896484</v>
      </c>
      <c r="R433" s="2"/>
      <c r="S433" s="2"/>
      <c r="T433" s="2"/>
      <c r="U433" s="2">
        <v>1</v>
      </c>
      <c r="V433" s="2" t="s">
        <v>41</v>
      </c>
      <c r="X433">
        <v>0</v>
      </c>
    </row>
    <row r="434" spans="1:24" s="17" customFormat="1">
      <c r="A434" s="17" t="s">
        <v>49</v>
      </c>
      <c r="B434" s="17" t="s">
        <v>122</v>
      </c>
      <c r="C434" s="17" t="s">
        <v>123</v>
      </c>
      <c r="D434" s="17">
        <v>2</v>
      </c>
      <c r="E434" s="17" t="s">
        <v>124</v>
      </c>
      <c r="F434" s="17">
        <v>90</v>
      </c>
      <c r="G434" s="17" t="s">
        <v>19</v>
      </c>
      <c r="H434" s="17">
        <v>18</v>
      </c>
      <c r="I434" s="17" t="s">
        <v>44</v>
      </c>
      <c r="J434" s="17" t="s">
        <v>21</v>
      </c>
      <c r="K434" s="17">
        <v>20</v>
      </c>
      <c r="L434" s="17">
        <v>100</v>
      </c>
      <c r="M434" s="17">
        <v>120</v>
      </c>
      <c r="N434" s="17">
        <v>38.5</v>
      </c>
      <c r="O434" s="17">
        <v>770</v>
      </c>
      <c r="P434" s="17">
        <v>200</v>
      </c>
      <c r="Q434" s="18">
        <v>2</v>
      </c>
      <c r="R434" s="18"/>
      <c r="S434" s="18"/>
      <c r="T434" s="18"/>
      <c r="U434" s="18"/>
      <c r="V434" s="18"/>
      <c r="X434">
        <v>0</v>
      </c>
    </row>
    <row r="435" spans="1:24">
      <c r="A435" t="s">
        <v>49</v>
      </c>
      <c r="B435" t="s">
        <v>122</v>
      </c>
      <c r="C435" t="s">
        <v>123</v>
      </c>
      <c r="D435">
        <v>2</v>
      </c>
      <c r="E435" t="s">
        <v>124</v>
      </c>
      <c r="F435">
        <v>90</v>
      </c>
      <c r="G435" t="s">
        <v>19</v>
      </c>
      <c r="H435">
        <v>18</v>
      </c>
      <c r="I435" t="s">
        <v>44</v>
      </c>
      <c r="J435" t="s">
        <v>21</v>
      </c>
      <c r="K435">
        <v>20</v>
      </c>
      <c r="L435">
        <v>100</v>
      </c>
      <c r="M435">
        <v>120</v>
      </c>
      <c r="N435">
        <v>38.5</v>
      </c>
      <c r="O435">
        <v>770</v>
      </c>
      <c r="P435">
        <v>200</v>
      </c>
      <c r="Q435" s="2">
        <v>2.4</v>
      </c>
      <c r="R435" s="2"/>
      <c r="S435" s="2"/>
      <c r="T435" s="2"/>
      <c r="U435" s="2"/>
      <c r="V435" s="2"/>
      <c r="X435">
        <v>0</v>
      </c>
    </row>
    <row r="436" spans="1:24">
      <c r="A436" t="s">
        <v>49</v>
      </c>
      <c r="B436" t="s">
        <v>122</v>
      </c>
      <c r="C436" t="s">
        <v>123</v>
      </c>
      <c r="D436">
        <v>2</v>
      </c>
      <c r="E436" t="s">
        <v>124</v>
      </c>
      <c r="F436">
        <v>90</v>
      </c>
      <c r="G436" t="s">
        <v>19</v>
      </c>
      <c r="H436">
        <v>18</v>
      </c>
      <c r="I436" t="s">
        <v>44</v>
      </c>
      <c r="J436" t="s">
        <v>21</v>
      </c>
      <c r="K436">
        <v>20</v>
      </c>
      <c r="L436">
        <v>100</v>
      </c>
      <c r="M436">
        <v>120</v>
      </c>
      <c r="N436">
        <v>38.5</v>
      </c>
      <c r="O436">
        <v>770</v>
      </c>
      <c r="P436">
        <v>200</v>
      </c>
      <c r="Q436" s="2">
        <f>(2.2*3)-2-2.4</f>
        <v>2.2000000000000006</v>
      </c>
      <c r="R436" s="2"/>
      <c r="S436" s="2"/>
      <c r="T436" s="2"/>
      <c r="U436" s="2"/>
      <c r="V436" s="2"/>
      <c r="X436">
        <v>0</v>
      </c>
    </row>
    <row r="437" spans="1:24">
      <c r="A437" t="s">
        <v>49</v>
      </c>
      <c r="B437" t="s">
        <v>122</v>
      </c>
      <c r="C437" t="s">
        <v>123</v>
      </c>
      <c r="D437">
        <v>2</v>
      </c>
      <c r="E437" t="s">
        <v>124</v>
      </c>
      <c r="F437">
        <v>90</v>
      </c>
      <c r="G437" t="s">
        <v>19</v>
      </c>
      <c r="H437">
        <v>18</v>
      </c>
      <c r="I437" t="s">
        <v>44</v>
      </c>
      <c r="J437" t="s">
        <v>21</v>
      </c>
      <c r="K437">
        <v>20</v>
      </c>
      <c r="L437">
        <v>100</v>
      </c>
      <c r="M437">
        <v>120</v>
      </c>
      <c r="N437">
        <v>38.5</v>
      </c>
      <c r="O437">
        <v>770</v>
      </c>
      <c r="P437">
        <v>500</v>
      </c>
      <c r="X437">
        <f ca="1">X437:X2195</f>
        <v>0</v>
      </c>
    </row>
    <row r="438" spans="1:24">
      <c r="A438" t="s">
        <v>49</v>
      </c>
      <c r="B438" t="s">
        <v>122</v>
      </c>
      <c r="C438" t="s">
        <v>123</v>
      </c>
      <c r="D438">
        <v>2</v>
      </c>
      <c r="E438" t="s">
        <v>124</v>
      </c>
      <c r="F438">
        <v>90</v>
      </c>
      <c r="G438" t="s">
        <v>19</v>
      </c>
      <c r="H438">
        <v>18</v>
      </c>
      <c r="I438" t="s">
        <v>44</v>
      </c>
      <c r="J438" t="s">
        <v>21</v>
      </c>
      <c r="K438">
        <v>20</v>
      </c>
      <c r="L438">
        <v>100</v>
      </c>
      <c r="M438">
        <v>120</v>
      </c>
      <c r="N438">
        <v>38.5</v>
      </c>
      <c r="O438">
        <v>770</v>
      </c>
      <c r="P438">
        <v>500</v>
      </c>
      <c r="X438">
        <f ca="1">X438:X2196</f>
        <v>0</v>
      </c>
    </row>
    <row r="439" spans="1:24">
      <c r="A439" t="s">
        <v>49</v>
      </c>
      <c r="B439" t="s">
        <v>122</v>
      </c>
      <c r="C439" t="s">
        <v>123</v>
      </c>
      <c r="D439">
        <v>2</v>
      </c>
      <c r="E439" t="s">
        <v>124</v>
      </c>
      <c r="F439">
        <v>90</v>
      </c>
      <c r="G439" t="s">
        <v>19</v>
      </c>
      <c r="H439">
        <v>18</v>
      </c>
      <c r="I439" t="s">
        <v>44</v>
      </c>
      <c r="J439" t="s">
        <v>21</v>
      </c>
      <c r="K439">
        <v>20</v>
      </c>
      <c r="L439">
        <v>100</v>
      </c>
      <c r="M439">
        <v>120</v>
      </c>
      <c r="N439">
        <v>38.5</v>
      </c>
      <c r="O439">
        <v>770</v>
      </c>
      <c r="P439">
        <v>500</v>
      </c>
      <c r="X439">
        <v>0</v>
      </c>
    </row>
    <row r="440" spans="1:24">
      <c r="A440" t="s">
        <v>49</v>
      </c>
      <c r="B440" t="s">
        <v>122</v>
      </c>
      <c r="C440" t="s">
        <v>123</v>
      </c>
      <c r="D440">
        <v>2</v>
      </c>
      <c r="E440" t="s">
        <v>124</v>
      </c>
      <c r="F440">
        <v>90</v>
      </c>
      <c r="G440" t="s">
        <v>19</v>
      </c>
      <c r="H440">
        <v>18</v>
      </c>
      <c r="I440" t="s">
        <v>44</v>
      </c>
      <c r="J440" t="s">
        <v>21</v>
      </c>
      <c r="K440">
        <v>20</v>
      </c>
      <c r="L440">
        <v>100</v>
      </c>
      <c r="M440">
        <v>120</v>
      </c>
      <c r="N440">
        <v>38.5</v>
      </c>
      <c r="O440">
        <v>770</v>
      </c>
      <c r="P440">
        <v>750</v>
      </c>
      <c r="Q440" s="2">
        <v>4.3</v>
      </c>
      <c r="R440" s="2"/>
      <c r="S440" s="2"/>
      <c r="T440" s="2"/>
      <c r="U440" s="2"/>
      <c r="V440" s="2"/>
      <c r="X440">
        <v>0</v>
      </c>
    </row>
    <row r="441" spans="1:24">
      <c r="A441" t="s">
        <v>49</v>
      </c>
      <c r="B441" t="s">
        <v>122</v>
      </c>
      <c r="C441" t="s">
        <v>123</v>
      </c>
      <c r="D441">
        <v>2</v>
      </c>
      <c r="E441" t="s">
        <v>124</v>
      </c>
      <c r="F441">
        <v>90</v>
      </c>
      <c r="G441" t="s">
        <v>19</v>
      </c>
      <c r="H441">
        <v>18</v>
      </c>
      <c r="I441" t="s">
        <v>44</v>
      </c>
      <c r="J441" t="s">
        <v>21</v>
      </c>
      <c r="K441">
        <v>20</v>
      </c>
      <c r="L441">
        <v>100</v>
      </c>
      <c r="M441">
        <v>120</v>
      </c>
      <c r="N441">
        <v>38.5</v>
      </c>
      <c r="O441">
        <v>770</v>
      </c>
      <c r="P441">
        <v>750</v>
      </c>
      <c r="Q441" s="2">
        <v>7</v>
      </c>
      <c r="R441" s="2"/>
      <c r="S441" s="2"/>
      <c r="T441" s="2"/>
      <c r="U441" s="2"/>
      <c r="V441" s="2"/>
      <c r="X441">
        <v>0</v>
      </c>
    </row>
    <row r="442" spans="1:24">
      <c r="A442" t="s">
        <v>49</v>
      </c>
      <c r="B442" t="s">
        <v>122</v>
      </c>
      <c r="C442" t="s">
        <v>123</v>
      </c>
      <c r="D442">
        <v>2</v>
      </c>
      <c r="E442" t="s">
        <v>124</v>
      </c>
      <c r="F442">
        <v>90</v>
      </c>
      <c r="G442" t="s">
        <v>19</v>
      </c>
      <c r="H442">
        <v>18</v>
      </c>
      <c r="I442" t="s">
        <v>44</v>
      </c>
      <c r="J442" t="s">
        <v>21</v>
      </c>
      <c r="K442">
        <v>20</v>
      </c>
      <c r="L442">
        <v>100</v>
      </c>
      <c r="M442">
        <v>120</v>
      </c>
      <c r="N442">
        <v>38.5</v>
      </c>
      <c r="O442">
        <v>770</v>
      </c>
      <c r="P442">
        <v>750</v>
      </c>
      <c r="Q442" s="2">
        <f>5.5*3-7-4.3</f>
        <v>5.2</v>
      </c>
      <c r="R442" s="2"/>
      <c r="S442" s="2"/>
      <c r="T442" s="2"/>
      <c r="U442" s="2"/>
      <c r="V442" s="2"/>
      <c r="X442">
        <v>0</v>
      </c>
    </row>
    <row r="443" spans="1:24">
      <c r="A443" t="s">
        <v>49</v>
      </c>
      <c r="B443" t="s">
        <v>122</v>
      </c>
      <c r="C443" t="s">
        <v>123</v>
      </c>
      <c r="D443">
        <v>2</v>
      </c>
      <c r="E443" t="s">
        <v>124</v>
      </c>
      <c r="F443">
        <v>90</v>
      </c>
      <c r="G443" t="s">
        <v>19</v>
      </c>
      <c r="H443">
        <v>18</v>
      </c>
      <c r="I443" t="s">
        <v>44</v>
      </c>
      <c r="J443" t="s">
        <v>21</v>
      </c>
      <c r="K443">
        <v>20</v>
      </c>
      <c r="L443">
        <v>100</v>
      </c>
      <c r="M443">
        <v>120</v>
      </c>
      <c r="N443">
        <v>77</v>
      </c>
      <c r="O443">
        <v>1540</v>
      </c>
      <c r="P443">
        <v>200</v>
      </c>
      <c r="X443">
        <v>0</v>
      </c>
    </row>
    <row r="444" spans="1:24">
      <c r="A444" t="s">
        <v>49</v>
      </c>
      <c r="B444" t="s">
        <v>122</v>
      </c>
      <c r="C444" t="s">
        <v>123</v>
      </c>
      <c r="D444">
        <v>2</v>
      </c>
      <c r="E444" t="s">
        <v>124</v>
      </c>
      <c r="F444">
        <v>90</v>
      </c>
      <c r="G444" t="s">
        <v>19</v>
      </c>
      <c r="H444">
        <v>18</v>
      </c>
      <c r="I444" t="s">
        <v>44</v>
      </c>
      <c r="J444" t="s">
        <v>21</v>
      </c>
      <c r="K444">
        <v>20</v>
      </c>
      <c r="L444">
        <v>100</v>
      </c>
      <c r="M444">
        <v>120</v>
      </c>
      <c r="N444">
        <v>77</v>
      </c>
      <c r="O444">
        <v>1540</v>
      </c>
      <c r="P444">
        <v>200</v>
      </c>
      <c r="X444">
        <v>1</v>
      </c>
    </row>
    <row r="445" spans="1:24">
      <c r="A445" t="s">
        <v>49</v>
      </c>
      <c r="B445" t="s">
        <v>122</v>
      </c>
      <c r="C445" t="s">
        <v>123</v>
      </c>
      <c r="D445">
        <v>2</v>
      </c>
      <c r="E445" t="s">
        <v>124</v>
      </c>
      <c r="F445">
        <v>90</v>
      </c>
      <c r="G445" t="s">
        <v>19</v>
      </c>
      <c r="H445">
        <v>18</v>
      </c>
      <c r="I445" t="s">
        <v>44</v>
      </c>
      <c r="J445" t="s">
        <v>21</v>
      </c>
      <c r="K445">
        <v>20</v>
      </c>
      <c r="L445">
        <v>100</v>
      </c>
      <c r="M445">
        <v>120</v>
      </c>
      <c r="N445">
        <v>77</v>
      </c>
      <c r="O445">
        <v>1540</v>
      </c>
      <c r="P445">
        <v>200</v>
      </c>
      <c r="X445">
        <v>1</v>
      </c>
    </row>
    <row r="446" spans="1:24">
      <c r="A446" t="s">
        <v>49</v>
      </c>
      <c r="B446" t="s">
        <v>122</v>
      </c>
      <c r="C446" t="s">
        <v>123</v>
      </c>
      <c r="D446">
        <v>2</v>
      </c>
      <c r="E446" t="s">
        <v>124</v>
      </c>
      <c r="F446">
        <v>90</v>
      </c>
      <c r="G446" t="s">
        <v>19</v>
      </c>
      <c r="H446">
        <v>18</v>
      </c>
      <c r="I446" t="s">
        <v>44</v>
      </c>
      <c r="J446" t="s">
        <v>21</v>
      </c>
      <c r="K446">
        <v>20</v>
      </c>
      <c r="L446">
        <v>100</v>
      </c>
      <c r="M446">
        <v>120</v>
      </c>
      <c r="N446">
        <v>77</v>
      </c>
      <c r="O446">
        <v>1540</v>
      </c>
      <c r="P446">
        <v>500</v>
      </c>
      <c r="Q446" s="2">
        <v>5.4</v>
      </c>
      <c r="R446" s="2"/>
      <c r="S446" s="2"/>
      <c r="T446" s="2"/>
      <c r="U446" s="2"/>
      <c r="V446" s="2"/>
      <c r="X446">
        <v>1</v>
      </c>
    </row>
    <row r="447" spans="1:24">
      <c r="A447" t="s">
        <v>49</v>
      </c>
      <c r="B447" t="s">
        <v>122</v>
      </c>
      <c r="C447" t="s">
        <v>123</v>
      </c>
      <c r="D447">
        <v>2</v>
      </c>
      <c r="E447" t="s">
        <v>124</v>
      </c>
      <c r="F447">
        <v>90</v>
      </c>
      <c r="G447" t="s">
        <v>19</v>
      </c>
      <c r="H447">
        <v>18</v>
      </c>
      <c r="I447" t="s">
        <v>44</v>
      </c>
      <c r="J447" t="s">
        <v>21</v>
      </c>
      <c r="K447">
        <v>20</v>
      </c>
      <c r="L447">
        <v>100</v>
      </c>
      <c r="M447">
        <v>120</v>
      </c>
      <c r="N447">
        <v>77</v>
      </c>
      <c r="O447">
        <v>1540</v>
      </c>
      <c r="P447">
        <v>500</v>
      </c>
      <c r="Q447" s="2">
        <v>5.7</v>
      </c>
      <c r="R447" s="2"/>
      <c r="S447" s="2"/>
      <c r="T447" s="2"/>
      <c r="U447" s="2"/>
      <c r="V447" s="2"/>
      <c r="X447">
        <v>0</v>
      </c>
    </row>
    <row r="448" spans="1:24">
      <c r="A448" t="s">
        <v>49</v>
      </c>
      <c r="B448" t="s">
        <v>122</v>
      </c>
      <c r="C448" t="s">
        <v>123</v>
      </c>
      <c r="D448">
        <v>2</v>
      </c>
      <c r="E448" t="s">
        <v>124</v>
      </c>
      <c r="F448">
        <v>90</v>
      </c>
      <c r="G448" t="s">
        <v>19</v>
      </c>
      <c r="H448">
        <v>18</v>
      </c>
      <c r="I448" t="s">
        <v>44</v>
      </c>
      <c r="J448" t="s">
        <v>21</v>
      </c>
      <c r="K448">
        <v>20</v>
      </c>
      <c r="L448">
        <v>100</v>
      </c>
      <c r="M448">
        <v>120</v>
      </c>
      <c r="N448">
        <v>77</v>
      </c>
      <c r="O448">
        <v>1540</v>
      </c>
      <c r="P448">
        <v>500</v>
      </c>
      <c r="Q448" s="2">
        <f>5.5*3-5.4-5.7</f>
        <v>5.3999999999999995</v>
      </c>
      <c r="R448" s="2"/>
      <c r="S448" s="2"/>
      <c r="T448" s="2"/>
      <c r="U448" s="2"/>
      <c r="V448" s="2"/>
      <c r="X448">
        <v>0</v>
      </c>
    </row>
    <row r="449" spans="1:24">
      <c r="A449" t="s">
        <v>49</v>
      </c>
      <c r="B449" t="s">
        <v>122</v>
      </c>
      <c r="C449" t="s">
        <v>123</v>
      </c>
      <c r="D449">
        <v>2</v>
      </c>
      <c r="E449" t="s">
        <v>124</v>
      </c>
      <c r="F449">
        <v>90</v>
      </c>
      <c r="G449" t="s">
        <v>19</v>
      </c>
      <c r="H449">
        <v>18</v>
      </c>
      <c r="I449" t="s">
        <v>44</v>
      </c>
      <c r="J449" t="s">
        <v>21</v>
      </c>
      <c r="K449">
        <v>20</v>
      </c>
      <c r="L449">
        <v>100</v>
      </c>
      <c r="M449">
        <v>120</v>
      </c>
      <c r="N449">
        <v>77</v>
      </c>
      <c r="O449">
        <v>1540</v>
      </c>
      <c r="P449">
        <v>750</v>
      </c>
      <c r="X449">
        <v>0</v>
      </c>
    </row>
    <row r="450" spans="1:24">
      <c r="A450" t="s">
        <v>49</v>
      </c>
      <c r="B450" t="s">
        <v>122</v>
      </c>
      <c r="C450" t="s">
        <v>123</v>
      </c>
      <c r="D450">
        <v>2</v>
      </c>
      <c r="E450" t="s">
        <v>124</v>
      </c>
      <c r="F450">
        <v>90</v>
      </c>
      <c r="G450" t="s">
        <v>19</v>
      </c>
      <c r="H450">
        <v>18</v>
      </c>
      <c r="I450" t="s">
        <v>44</v>
      </c>
      <c r="J450" t="s">
        <v>21</v>
      </c>
      <c r="K450">
        <v>20</v>
      </c>
      <c r="L450">
        <v>100</v>
      </c>
      <c r="M450">
        <v>120</v>
      </c>
      <c r="N450">
        <v>77</v>
      </c>
      <c r="O450">
        <v>1540</v>
      </c>
      <c r="P450">
        <v>750</v>
      </c>
      <c r="X450">
        <v>0</v>
      </c>
    </row>
    <row r="451" spans="1:24">
      <c r="A451" t="s">
        <v>49</v>
      </c>
      <c r="B451" t="s">
        <v>122</v>
      </c>
      <c r="C451" t="s">
        <v>123</v>
      </c>
      <c r="D451">
        <v>2</v>
      </c>
      <c r="E451" t="s">
        <v>124</v>
      </c>
      <c r="F451">
        <v>90</v>
      </c>
      <c r="G451" t="s">
        <v>19</v>
      </c>
      <c r="H451">
        <v>18</v>
      </c>
      <c r="I451" t="s">
        <v>44</v>
      </c>
      <c r="J451" t="s">
        <v>21</v>
      </c>
      <c r="K451">
        <v>20</v>
      </c>
      <c r="L451">
        <v>100</v>
      </c>
      <c r="M451">
        <v>120</v>
      </c>
      <c r="N451">
        <v>77</v>
      </c>
      <c r="O451">
        <v>1540</v>
      </c>
      <c r="P451">
        <v>750</v>
      </c>
      <c r="X451">
        <v>0</v>
      </c>
    </row>
    <row r="452" spans="1:24">
      <c r="A452" t="s">
        <v>49</v>
      </c>
      <c r="B452" t="s">
        <v>122</v>
      </c>
      <c r="C452" t="s">
        <v>123</v>
      </c>
      <c r="D452">
        <v>2</v>
      </c>
      <c r="E452" t="s">
        <v>124</v>
      </c>
      <c r="F452">
        <v>90</v>
      </c>
      <c r="G452" t="s">
        <v>19</v>
      </c>
      <c r="H452">
        <v>18</v>
      </c>
      <c r="I452" t="s">
        <v>44</v>
      </c>
      <c r="J452" t="s">
        <v>21</v>
      </c>
      <c r="K452">
        <v>20</v>
      </c>
      <c r="L452">
        <v>100</v>
      </c>
      <c r="M452">
        <v>120</v>
      </c>
      <c r="N452">
        <v>115.5</v>
      </c>
      <c r="O452">
        <f>N452*K452*L452/100</f>
        <v>2310</v>
      </c>
      <c r="P452">
        <v>200</v>
      </c>
      <c r="Q452" s="2">
        <v>5.9</v>
      </c>
      <c r="R452" s="2"/>
      <c r="S452" s="2"/>
      <c r="T452" s="2"/>
      <c r="U452" s="2"/>
      <c r="V452" s="2"/>
      <c r="X452">
        <v>0</v>
      </c>
    </row>
    <row r="453" spans="1:24">
      <c r="A453" t="s">
        <v>49</v>
      </c>
      <c r="B453" t="s">
        <v>122</v>
      </c>
      <c r="C453" t="s">
        <v>123</v>
      </c>
      <c r="D453">
        <v>2</v>
      </c>
      <c r="E453" t="s">
        <v>124</v>
      </c>
      <c r="F453">
        <v>90</v>
      </c>
      <c r="G453" t="s">
        <v>19</v>
      </c>
      <c r="H453">
        <v>18</v>
      </c>
      <c r="I453" t="s">
        <v>44</v>
      </c>
      <c r="J453" t="s">
        <v>21</v>
      </c>
      <c r="K453">
        <v>20</v>
      </c>
      <c r="L453">
        <v>100</v>
      </c>
      <c r="M453">
        <v>120</v>
      </c>
      <c r="N453">
        <v>115.5</v>
      </c>
      <c r="O453">
        <f t="shared" ref="O453:O460" si="12">N453*K453*L453/100</f>
        <v>2310</v>
      </c>
      <c r="P453">
        <v>200</v>
      </c>
      <c r="Q453" s="2">
        <v>6.6</v>
      </c>
      <c r="R453" s="2"/>
      <c r="S453" s="2"/>
      <c r="T453" s="2"/>
      <c r="U453" s="2"/>
      <c r="V453" s="2"/>
      <c r="X453">
        <v>0</v>
      </c>
    </row>
    <row r="454" spans="1:24">
      <c r="A454" t="s">
        <v>49</v>
      </c>
      <c r="B454" t="s">
        <v>122</v>
      </c>
      <c r="C454" t="s">
        <v>123</v>
      </c>
      <c r="D454">
        <v>2</v>
      </c>
      <c r="E454" t="s">
        <v>124</v>
      </c>
      <c r="F454">
        <v>90</v>
      </c>
      <c r="G454" t="s">
        <v>19</v>
      </c>
      <c r="H454">
        <v>18</v>
      </c>
      <c r="I454" t="s">
        <v>44</v>
      </c>
      <c r="J454" t="s">
        <v>21</v>
      </c>
      <c r="K454">
        <v>20</v>
      </c>
      <c r="L454">
        <v>100</v>
      </c>
      <c r="M454">
        <v>120</v>
      </c>
      <c r="N454">
        <v>115.5</v>
      </c>
      <c r="O454">
        <f t="shared" si="12"/>
        <v>2310</v>
      </c>
      <c r="P454">
        <v>200</v>
      </c>
      <c r="Q454" s="2">
        <f>6.2*3-5.9-6.6</f>
        <v>6.1000000000000014</v>
      </c>
      <c r="R454" s="2"/>
      <c r="S454" s="2"/>
      <c r="T454" s="2"/>
      <c r="U454" s="2"/>
      <c r="V454" s="2"/>
      <c r="X454">
        <v>0</v>
      </c>
    </row>
    <row r="455" spans="1:24">
      <c r="A455" t="s">
        <v>49</v>
      </c>
      <c r="B455" t="s">
        <v>122</v>
      </c>
      <c r="C455" t="s">
        <v>123</v>
      </c>
      <c r="D455">
        <v>2</v>
      </c>
      <c r="E455" t="s">
        <v>124</v>
      </c>
      <c r="F455">
        <v>90</v>
      </c>
      <c r="G455" t="s">
        <v>19</v>
      </c>
      <c r="H455">
        <v>18</v>
      </c>
      <c r="I455" t="s">
        <v>44</v>
      </c>
      <c r="J455" t="s">
        <v>21</v>
      </c>
      <c r="K455">
        <v>20</v>
      </c>
      <c r="L455">
        <v>100</v>
      </c>
      <c r="M455">
        <v>120</v>
      </c>
      <c r="N455">
        <v>115.5</v>
      </c>
      <c r="O455">
        <f t="shared" si="12"/>
        <v>2310</v>
      </c>
      <c r="P455">
        <v>500</v>
      </c>
      <c r="X455">
        <v>1</v>
      </c>
    </row>
    <row r="456" spans="1:24">
      <c r="A456" t="s">
        <v>49</v>
      </c>
      <c r="B456" t="s">
        <v>122</v>
      </c>
      <c r="C456" t="s">
        <v>123</v>
      </c>
      <c r="D456">
        <v>2</v>
      </c>
      <c r="E456" t="s">
        <v>124</v>
      </c>
      <c r="F456">
        <v>90</v>
      </c>
      <c r="G456" t="s">
        <v>19</v>
      </c>
      <c r="H456">
        <v>18</v>
      </c>
      <c r="I456" t="s">
        <v>44</v>
      </c>
      <c r="J456" t="s">
        <v>21</v>
      </c>
      <c r="K456">
        <v>20</v>
      </c>
      <c r="L456">
        <v>100</v>
      </c>
      <c r="M456">
        <v>120</v>
      </c>
      <c r="N456">
        <v>115.5</v>
      </c>
      <c r="O456">
        <f t="shared" si="12"/>
        <v>2310</v>
      </c>
      <c r="P456">
        <v>500</v>
      </c>
      <c r="X456">
        <v>1</v>
      </c>
    </row>
    <row r="457" spans="1:24">
      <c r="A457" t="s">
        <v>49</v>
      </c>
      <c r="B457" t="s">
        <v>122</v>
      </c>
      <c r="C457" t="s">
        <v>123</v>
      </c>
      <c r="D457">
        <v>2</v>
      </c>
      <c r="E457" t="s">
        <v>124</v>
      </c>
      <c r="F457">
        <v>90</v>
      </c>
      <c r="G457" t="s">
        <v>19</v>
      </c>
      <c r="H457">
        <v>18</v>
      </c>
      <c r="I457" t="s">
        <v>44</v>
      </c>
      <c r="J457" t="s">
        <v>21</v>
      </c>
      <c r="K457">
        <v>20</v>
      </c>
      <c r="L457">
        <v>100</v>
      </c>
      <c r="M457">
        <v>120</v>
      </c>
      <c r="N457">
        <v>115.5</v>
      </c>
      <c r="O457">
        <f t="shared" si="12"/>
        <v>2310</v>
      </c>
      <c r="P457">
        <v>500</v>
      </c>
      <c r="X457">
        <v>1</v>
      </c>
    </row>
    <row r="458" spans="1:24">
      <c r="A458" t="s">
        <v>49</v>
      </c>
      <c r="B458" t="s">
        <v>122</v>
      </c>
      <c r="C458" t="s">
        <v>123</v>
      </c>
      <c r="D458">
        <v>2</v>
      </c>
      <c r="E458" t="s">
        <v>124</v>
      </c>
      <c r="F458">
        <v>90</v>
      </c>
      <c r="G458" t="s">
        <v>19</v>
      </c>
      <c r="H458">
        <v>18</v>
      </c>
      <c r="I458" t="s">
        <v>44</v>
      </c>
      <c r="J458" t="s">
        <v>21</v>
      </c>
      <c r="K458">
        <v>20</v>
      </c>
      <c r="L458">
        <v>100</v>
      </c>
      <c r="M458">
        <v>120</v>
      </c>
      <c r="N458">
        <v>115.5</v>
      </c>
      <c r="O458">
        <f t="shared" si="12"/>
        <v>2310</v>
      </c>
      <c r="P458">
        <v>750</v>
      </c>
      <c r="Q458" s="2">
        <v>5.9</v>
      </c>
      <c r="R458" s="2"/>
      <c r="S458" s="2"/>
      <c r="T458" s="2"/>
      <c r="U458" s="2"/>
      <c r="V458" s="2"/>
      <c r="X458">
        <v>1</v>
      </c>
    </row>
    <row r="459" spans="1:24">
      <c r="A459" t="s">
        <v>49</v>
      </c>
      <c r="B459" t="s">
        <v>122</v>
      </c>
      <c r="C459" t="s">
        <v>123</v>
      </c>
      <c r="D459">
        <v>2</v>
      </c>
      <c r="E459" t="s">
        <v>124</v>
      </c>
      <c r="F459">
        <v>90</v>
      </c>
      <c r="G459" t="s">
        <v>19</v>
      </c>
      <c r="H459">
        <v>18</v>
      </c>
      <c r="I459" t="s">
        <v>44</v>
      </c>
      <c r="J459" t="s">
        <v>21</v>
      </c>
      <c r="K459">
        <v>20</v>
      </c>
      <c r="L459">
        <v>100</v>
      </c>
      <c r="M459">
        <v>120</v>
      </c>
      <c r="N459">
        <v>115.5</v>
      </c>
      <c r="O459">
        <f t="shared" si="12"/>
        <v>2310</v>
      </c>
      <c r="P459">
        <v>750</v>
      </c>
      <c r="Q459" s="2">
        <v>6.3</v>
      </c>
      <c r="R459" s="2"/>
      <c r="S459" s="2"/>
      <c r="T459" s="2"/>
      <c r="U459" s="2"/>
      <c r="V459" s="2"/>
      <c r="X459">
        <v>0</v>
      </c>
    </row>
    <row r="460" spans="1:24">
      <c r="A460" t="s">
        <v>49</v>
      </c>
      <c r="B460" t="s">
        <v>122</v>
      </c>
      <c r="C460" t="s">
        <v>123</v>
      </c>
      <c r="D460">
        <v>2</v>
      </c>
      <c r="E460" t="s">
        <v>124</v>
      </c>
      <c r="F460">
        <v>90</v>
      </c>
      <c r="G460" t="s">
        <v>19</v>
      </c>
      <c r="H460">
        <v>18</v>
      </c>
      <c r="I460" t="s">
        <v>44</v>
      </c>
      <c r="J460" t="s">
        <v>21</v>
      </c>
      <c r="K460">
        <v>20</v>
      </c>
      <c r="L460">
        <v>100</v>
      </c>
      <c r="M460">
        <v>120</v>
      </c>
      <c r="N460">
        <v>115.5</v>
      </c>
      <c r="O460">
        <f t="shared" si="12"/>
        <v>2310</v>
      </c>
      <c r="P460">
        <v>750</v>
      </c>
      <c r="Q460" s="2">
        <f>6.1*3-5.9-6.3</f>
        <v>6.099999999999997</v>
      </c>
      <c r="R460" s="2"/>
      <c r="S460" s="2"/>
      <c r="T460" s="2"/>
      <c r="U460" s="2"/>
      <c r="V460" s="2"/>
      <c r="X460">
        <v>0</v>
      </c>
    </row>
    <row r="461" spans="1:24">
      <c r="A461" t="s">
        <v>49</v>
      </c>
      <c r="B461" t="s">
        <v>122</v>
      </c>
      <c r="C461" t="s">
        <v>123</v>
      </c>
      <c r="D461">
        <v>2</v>
      </c>
      <c r="E461" t="s">
        <v>124</v>
      </c>
      <c r="F461">
        <v>90</v>
      </c>
      <c r="G461" t="s">
        <v>19</v>
      </c>
      <c r="H461">
        <v>18</v>
      </c>
      <c r="I461" t="s">
        <v>44</v>
      </c>
      <c r="J461" t="s">
        <v>21</v>
      </c>
      <c r="K461">
        <v>20</v>
      </c>
      <c r="L461">
        <v>100</v>
      </c>
      <c r="M461">
        <v>168</v>
      </c>
      <c r="N461">
        <v>38.5</v>
      </c>
      <c r="O461">
        <v>770</v>
      </c>
      <c r="P461">
        <v>200</v>
      </c>
      <c r="X461">
        <v>0</v>
      </c>
    </row>
    <row r="462" spans="1:24">
      <c r="A462" t="s">
        <v>49</v>
      </c>
      <c r="B462" t="s">
        <v>122</v>
      </c>
      <c r="C462" t="s">
        <v>123</v>
      </c>
      <c r="D462">
        <v>2</v>
      </c>
      <c r="E462" t="s">
        <v>124</v>
      </c>
      <c r="F462">
        <v>90</v>
      </c>
      <c r="G462" t="s">
        <v>19</v>
      </c>
      <c r="H462">
        <v>18</v>
      </c>
      <c r="I462" t="s">
        <v>44</v>
      </c>
      <c r="J462" t="s">
        <v>21</v>
      </c>
      <c r="K462">
        <v>20</v>
      </c>
      <c r="L462">
        <v>100</v>
      </c>
      <c r="M462">
        <v>168</v>
      </c>
      <c r="N462">
        <v>38.5</v>
      </c>
      <c r="O462">
        <v>770</v>
      </c>
      <c r="P462">
        <v>200</v>
      </c>
      <c r="X462">
        <v>0</v>
      </c>
    </row>
    <row r="463" spans="1:24">
      <c r="A463" t="s">
        <v>49</v>
      </c>
      <c r="B463" t="s">
        <v>122</v>
      </c>
      <c r="C463" t="s">
        <v>123</v>
      </c>
      <c r="D463">
        <v>2</v>
      </c>
      <c r="E463" t="s">
        <v>124</v>
      </c>
      <c r="F463">
        <v>90</v>
      </c>
      <c r="G463" t="s">
        <v>19</v>
      </c>
      <c r="H463">
        <v>18</v>
      </c>
      <c r="I463" t="s">
        <v>44</v>
      </c>
      <c r="J463" t="s">
        <v>21</v>
      </c>
      <c r="K463">
        <v>20</v>
      </c>
      <c r="L463">
        <v>100</v>
      </c>
      <c r="M463">
        <v>168</v>
      </c>
      <c r="N463">
        <v>38.5</v>
      </c>
      <c r="O463">
        <v>770</v>
      </c>
      <c r="P463">
        <v>200</v>
      </c>
      <c r="X463">
        <v>0</v>
      </c>
    </row>
    <row r="464" spans="1:24">
      <c r="A464" t="s">
        <v>49</v>
      </c>
      <c r="B464" t="s">
        <v>122</v>
      </c>
      <c r="C464" t="s">
        <v>123</v>
      </c>
      <c r="D464">
        <v>2</v>
      </c>
      <c r="E464" t="s">
        <v>124</v>
      </c>
      <c r="F464">
        <v>90</v>
      </c>
      <c r="G464" t="s">
        <v>19</v>
      </c>
      <c r="H464">
        <v>18</v>
      </c>
      <c r="I464" t="s">
        <v>44</v>
      </c>
      <c r="J464" t="s">
        <v>21</v>
      </c>
      <c r="K464">
        <v>20</v>
      </c>
      <c r="L464">
        <v>100</v>
      </c>
      <c r="M464">
        <v>168</v>
      </c>
      <c r="N464">
        <v>38.5</v>
      </c>
      <c r="O464">
        <v>770</v>
      </c>
      <c r="P464">
        <v>500</v>
      </c>
      <c r="X464">
        <v>0</v>
      </c>
    </row>
    <row r="465" spans="1:24">
      <c r="A465" t="s">
        <v>49</v>
      </c>
      <c r="B465" t="s">
        <v>122</v>
      </c>
      <c r="C465" t="s">
        <v>123</v>
      </c>
      <c r="D465">
        <v>2</v>
      </c>
      <c r="E465" t="s">
        <v>124</v>
      </c>
      <c r="F465">
        <v>90</v>
      </c>
      <c r="G465" t="s">
        <v>19</v>
      </c>
      <c r="H465">
        <v>18</v>
      </c>
      <c r="I465" t="s">
        <v>44</v>
      </c>
      <c r="J465" t="s">
        <v>21</v>
      </c>
      <c r="K465">
        <v>20</v>
      </c>
      <c r="L465">
        <v>100</v>
      </c>
      <c r="M465">
        <v>168</v>
      </c>
      <c r="N465">
        <v>38.5</v>
      </c>
      <c r="O465">
        <v>770</v>
      </c>
      <c r="P465">
        <v>500</v>
      </c>
      <c r="X465">
        <v>0</v>
      </c>
    </row>
    <row r="466" spans="1:24">
      <c r="A466" t="s">
        <v>49</v>
      </c>
      <c r="B466" t="s">
        <v>122</v>
      </c>
      <c r="C466" t="s">
        <v>123</v>
      </c>
      <c r="D466">
        <v>2</v>
      </c>
      <c r="E466" t="s">
        <v>124</v>
      </c>
      <c r="F466">
        <v>90</v>
      </c>
      <c r="G466" t="s">
        <v>19</v>
      </c>
      <c r="H466">
        <v>18</v>
      </c>
      <c r="I466" t="s">
        <v>44</v>
      </c>
      <c r="J466" t="s">
        <v>21</v>
      </c>
      <c r="K466">
        <v>20</v>
      </c>
      <c r="L466">
        <v>100</v>
      </c>
      <c r="M466">
        <v>168</v>
      </c>
      <c r="N466">
        <v>38.5</v>
      </c>
      <c r="O466">
        <v>770</v>
      </c>
      <c r="P466">
        <v>500</v>
      </c>
      <c r="X466">
        <v>0</v>
      </c>
    </row>
    <row r="467" spans="1:24">
      <c r="A467" t="s">
        <v>49</v>
      </c>
      <c r="B467" t="s">
        <v>122</v>
      </c>
      <c r="C467" t="s">
        <v>123</v>
      </c>
      <c r="D467">
        <v>2</v>
      </c>
      <c r="E467" t="s">
        <v>124</v>
      </c>
      <c r="F467">
        <v>90</v>
      </c>
      <c r="G467" t="s">
        <v>19</v>
      </c>
      <c r="H467">
        <v>18</v>
      </c>
      <c r="I467" t="s">
        <v>44</v>
      </c>
      <c r="J467" t="s">
        <v>21</v>
      </c>
      <c r="K467">
        <v>20</v>
      </c>
      <c r="L467">
        <v>100</v>
      </c>
      <c r="M467">
        <v>168</v>
      </c>
      <c r="N467">
        <v>38.5</v>
      </c>
      <c r="O467">
        <v>770</v>
      </c>
      <c r="P467">
        <v>750</v>
      </c>
      <c r="Q467" s="2">
        <v>4.7</v>
      </c>
      <c r="R467" s="2"/>
      <c r="S467" s="2"/>
      <c r="T467" s="2"/>
      <c r="U467" s="2"/>
      <c r="V467" s="2"/>
      <c r="X467">
        <v>0</v>
      </c>
    </row>
    <row r="468" spans="1:24">
      <c r="A468" t="s">
        <v>49</v>
      </c>
      <c r="B468" t="s">
        <v>122</v>
      </c>
      <c r="C468" t="s">
        <v>123</v>
      </c>
      <c r="D468">
        <v>2</v>
      </c>
      <c r="E468" t="s">
        <v>124</v>
      </c>
      <c r="F468">
        <v>90</v>
      </c>
      <c r="G468" t="s">
        <v>19</v>
      </c>
      <c r="H468">
        <v>18</v>
      </c>
      <c r="I468" t="s">
        <v>44</v>
      </c>
      <c r="J468" t="s">
        <v>21</v>
      </c>
      <c r="K468">
        <v>20</v>
      </c>
      <c r="L468">
        <v>100</v>
      </c>
      <c r="M468">
        <v>168</v>
      </c>
      <c r="N468">
        <v>38.5</v>
      </c>
      <c r="O468">
        <v>770</v>
      </c>
      <c r="P468">
        <v>750</v>
      </c>
      <c r="Q468" s="2">
        <v>6.8</v>
      </c>
      <c r="R468" s="2"/>
      <c r="S468" s="2"/>
      <c r="T468" s="2"/>
      <c r="U468" s="2"/>
      <c r="V468" s="2"/>
      <c r="X468">
        <v>0</v>
      </c>
    </row>
    <row r="469" spans="1:24">
      <c r="A469" t="s">
        <v>49</v>
      </c>
      <c r="B469" t="s">
        <v>122</v>
      </c>
      <c r="C469" t="s">
        <v>123</v>
      </c>
      <c r="D469">
        <v>2</v>
      </c>
      <c r="E469" t="s">
        <v>124</v>
      </c>
      <c r="F469">
        <v>90</v>
      </c>
      <c r="G469" t="s">
        <v>19</v>
      </c>
      <c r="H469">
        <v>18</v>
      </c>
      <c r="I469" t="s">
        <v>44</v>
      </c>
      <c r="J469" t="s">
        <v>21</v>
      </c>
      <c r="K469">
        <v>20</v>
      </c>
      <c r="L469">
        <v>100</v>
      </c>
      <c r="M469">
        <v>168</v>
      </c>
      <c r="N469">
        <v>38.5</v>
      </c>
      <c r="O469">
        <v>770</v>
      </c>
      <c r="P469">
        <v>750</v>
      </c>
      <c r="Q469" s="2">
        <f>5.6*3-4.7-6.8</f>
        <v>5.299999999999998</v>
      </c>
      <c r="R469" s="2"/>
      <c r="S469" s="2"/>
      <c r="T469" s="2"/>
      <c r="U469" s="2"/>
      <c r="V469" s="2"/>
      <c r="X469">
        <v>0</v>
      </c>
    </row>
    <row r="470" spans="1:24">
      <c r="A470" t="s">
        <v>49</v>
      </c>
      <c r="B470" t="s">
        <v>122</v>
      </c>
      <c r="C470" t="s">
        <v>123</v>
      </c>
      <c r="D470">
        <v>2</v>
      </c>
      <c r="E470" t="s">
        <v>124</v>
      </c>
      <c r="F470">
        <v>90</v>
      </c>
      <c r="G470" t="s">
        <v>19</v>
      </c>
      <c r="H470">
        <v>18</v>
      </c>
      <c r="I470" t="s">
        <v>44</v>
      </c>
      <c r="J470" t="s">
        <v>21</v>
      </c>
      <c r="K470">
        <v>20</v>
      </c>
      <c r="L470">
        <v>100</v>
      </c>
      <c r="M470">
        <v>168</v>
      </c>
      <c r="N470">
        <v>77</v>
      </c>
      <c r="O470">
        <v>1540</v>
      </c>
      <c r="P470">
        <v>200</v>
      </c>
      <c r="Q470" s="2">
        <v>5.2</v>
      </c>
      <c r="R470" s="2"/>
      <c r="S470" s="2"/>
      <c r="T470" s="2"/>
      <c r="U470" s="2"/>
      <c r="V470" s="2"/>
      <c r="X470">
        <v>0</v>
      </c>
    </row>
    <row r="471" spans="1:24">
      <c r="A471" t="s">
        <v>49</v>
      </c>
      <c r="B471" t="s">
        <v>122</v>
      </c>
      <c r="C471" t="s">
        <v>123</v>
      </c>
      <c r="D471">
        <v>2</v>
      </c>
      <c r="E471" t="s">
        <v>124</v>
      </c>
      <c r="F471">
        <v>90</v>
      </c>
      <c r="G471" t="s">
        <v>19</v>
      </c>
      <c r="H471">
        <v>18</v>
      </c>
      <c r="I471" t="s">
        <v>44</v>
      </c>
      <c r="J471" t="s">
        <v>21</v>
      </c>
      <c r="K471">
        <v>20</v>
      </c>
      <c r="L471">
        <v>100</v>
      </c>
      <c r="M471">
        <v>168</v>
      </c>
      <c r="N471">
        <v>77</v>
      </c>
      <c r="O471">
        <v>1540</v>
      </c>
      <c r="P471">
        <v>200</v>
      </c>
      <c r="Q471" s="2">
        <v>6</v>
      </c>
      <c r="R471" s="2"/>
      <c r="S471" s="2"/>
      <c r="T471" s="2"/>
      <c r="U471" s="2"/>
      <c r="V471" s="2"/>
      <c r="X471">
        <v>0</v>
      </c>
    </row>
    <row r="472" spans="1:24">
      <c r="A472" t="s">
        <v>49</v>
      </c>
      <c r="B472" t="s">
        <v>122</v>
      </c>
      <c r="C472" t="s">
        <v>123</v>
      </c>
      <c r="D472">
        <v>2</v>
      </c>
      <c r="E472" t="s">
        <v>124</v>
      </c>
      <c r="F472">
        <v>90</v>
      </c>
      <c r="G472" t="s">
        <v>19</v>
      </c>
      <c r="H472">
        <v>18</v>
      </c>
      <c r="I472" t="s">
        <v>44</v>
      </c>
      <c r="J472" t="s">
        <v>21</v>
      </c>
      <c r="K472">
        <v>20</v>
      </c>
      <c r="L472">
        <v>100</v>
      </c>
      <c r="M472">
        <v>168</v>
      </c>
      <c r="N472">
        <v>77</v>
      </c>
      <c r="O472">
        <v>1540</v>
      </c>
      <c r="P472">
        <v>200</v>
      </c>
      <c r="Q472" s="2">
        <f>5.7*3-5.2-6</f>
        <v>5.9000000000000021</v>
      </c>
      <c r="R472" s="2"/>
      <c r="S472" s="2"/>
      <c r="T472" s="2"/>
      <c r="U472" s="2"/>
      <c r="V472" s="2"/>
      <c r="X472">
        <v>0</v>
      </c>
    </row>
    <row r="473" spans="1:24">
      <c r="A473" t="s">
        <v>49</v>
      </c>
      <c r="B473" t="s">
        <v>122</v>
      </c>
      <c r="C473" t="s">
        <v>123</v>
      </c>
      <c r="D473">
        <v>2</v>
      </c>
      <c r="E473" t="s">
        <v>124</v>
      </c>
      <c r="F473">
        <v>90</v>
      </c>
      <c r="G473" t="s">
        <v>19</v>
      </c>
      <c r="H473">
        <v>18</v>
      </c>
      <c r="I473" t="s">
        <v>44</v>
      </c>
      <c r="J473" t="s">
        <v>21</v>
      </c>
      <c r="K473">
        <v>20</v>
      </c>
      <c r="L473">
        <v>100</v>
      </c>
      <c r="M473">
        <v>168</v>
      </c>
      <c r="N473">
        <v>77</v>
      </c>
      <c r="O473">
        <v>1540</v>
      </c>
      <c r="P473">
        <v>500</v>
      </c>
      <c r="X473">
        <v>0</v>
      </c>
    </row>
    <row r="474" spans="1:24">
      <c r="A474" t="s">
        <v>49</v>
      </c>
      <c r="B474" t="s">
        <v>122</v>
      </c>
      <c r="C474" t="s">
        <v>123</v>
      </c>
      <c r="D474">
        <v>2</v>
      </c>
      <c r="E474" t="s">
        <v>124</v>
      </c>
      <c r="F474">
        <v>90</v>
      </c>
      <c r="G474" t="s">
        <v>19</v>
      </c>
      <c r="H474">
        <v>18</v>
      </c>
      <c r="I474" t="s">
        <v>44</v>
      </c>
      <c r="J474" t="s">
        <v>21</v>
      </c>
      <c r="K474">
        <v>20</v>
      </c>
      <c r="L474">
        <v>100</v>
      </c>
      <c r="M474">
        <v>168</v>
      </c>
      <c r="N474">
        <v>77</v>
      </c>
      <c r="O474">
        <v>1540</v>
      </c>
      <c r="P474">
        <v>500</v>
      </c>
      <c r="X474">
        <v>0</v>
      </c>
    </row>
    <row r="475" spans="1:24">
      <c r="A475" t="s">
        <v>49</v>
      </c>
      <c r="B475" t="s">
        <v>122</v>
      </c>
      <c r="C475" t="s">
        <v>123</v>
      </c>
      <c r="D475">
        <v>2</v>
      </c>
      <c r="E475" t="s">
        <v>124</v>
      </c>
      <c r="F475">
        <v>90</v>
      </c>
      <c r="G475" t="s">
        <v>19</v>
      </c>
      <c r="H475">
        <v>18</v>
      </c>
      <c r="I475" t="s">
        <v>44</v>
      </c>
      <c r="J475" t="s">
        <v>21</v>
      </c>
      <c r="K475">
        <v>20</v>
      </c>
      <c r="L475">
        <v>100</v>
      </c>
      <c r="M475">
        <v>168</v>
      </c>
      <c r="N475">
        <v>77</v>
      </c>
      <c r="O475">
        <v>1540</v>
      </c>
      <c r="P475">
        <v>500</v>
      </c>
      <c r="X475">
        <v>0</v>
      </c>
    </row>
    <row r="476" spans="1:24">
      <c r="A476" t="s">
        <v>49</v>
      </c>
      <c r="B476" t="s">
        <v>122</v>
      </c>
      <c r="C476" t="s">
        <v>123</v>
      </c>
      <c r="D476">
        <v>2</v>
      </c>
      <c r="E476" t="s">
        <v>124</v>
      </c>
      <c r="F476">
        <v>90</v>
      </c>
      <c r="G476" t="s">
        <v>19</v>
      </c>
      <c r="H476">
        <v>18</v>
      </c>
      <c r="I476" t="s">
        <v>44</v>
      </c>
      <c r="J476" t="s">
        <v>21</v>
      </c>
      <c r="K476">
        <v>20</v>
      </c>
      <c r="L476">
        <v>100</v>
      </c>
      <c r="M476">
        <v>168</v>
      </c>
      <c r="N476">
        <v>77</v>
      </c>
      <c r="O476">
        <v>1540</v>
      </c>
      <c r="P476">
        <v>750</v>
      </c>
      <c r="X476">
        <v>0</v>
      </c>
    </row>
    <row r="477" spans="1:24">
      <c r="A477" t="s">
        <v>49</v>
      </c>
      <c r="B477" t="s">
        <v>122</v>
      </c>
      <c r="C477" t="s">
        <v>123</v>
      </c>
      <c r="D477">
        <v>2</v>
      </c>
      <c r="E477" t="s">
        <v>124</v>
      </c>
      <c r="F477">
        <v>90</v>
      </c>
      <c r="G477" t="s">
        <v>19</v>
      </c>
      <c r="H477">
        <v>18</v>
      </c>
      <c r="I477" t="s">
        <v>44</v>
      </c>
      <c r="J477" t="s">
        <v>21</v>
      </c>
      <c r="K477">
        <v>20</v>
      </c>
      <c r="L477">
        <v>100</v>
      </c>
      <c r="M477">
        <v>168</v>
      </c>
      <c r="N477">
        <v>77</v>
      </c>
      <c r="O477">
        <v>1540</v>
      </c>
      <c r="P477">
        <v>750</v>
      </c>
      <c r="X477">
        <v>0</v>
      </c>
    </row>
    <row r="478" spans="1:24">
      <c r="A478" t="s">
        <v>49</v>
      </c>
      <c r="B478" t="s">
        <v>122</v>
      </c>
      <c r="C478" t="s">
        <v>123</v>
      </c>
      <c r="D478">
        <v>2</v>
      </c>
      <c r="E478" t="s">
        <v>124</v>
      </c>
      <c r="F478">
        <v>90</v>
      </c>
      <c r="G478" t="s">
        <v>19</v>
      </c>
      <c r="H478">
        <v>18</v>
      </c>
      <c r="I478" t="s">
        <v>44</v>
      </c>
      <c r="J478" t="s">
        <v>21</v>
      </c>
      <c r="K478">
        <v>20</v>
      </c>
      <c r="L478">
        <v>100</v>
      </c>
      <c r="M478">
        <v>168</v>
      </c>
      <c r="N478">
        <v>77</v>
      </c>
      <c r="O478">
        <v>1540</v>
      </c>
      <c r="P478">
        <v>750</v>
      </c>
      <c r="X478">
        <v>0</v>
      </c>
    </row>
    <row r="479" spans="1:24">
      <c r="A479" t="s">
        <v>49</v>
      </c>
      <c r="B479" t="s">
        <v>122</v>
      </c>
      <c r="C479" t="s">
        <v>123</v>
      </c>
      <c r="D479">
        <v>2</v>
      </c>
      <c r="E479" t="s">
        <v>124</v>
      </c>
      <c r="F479">
        <v>90</v>
      </c>
      <c r="G479" t="s">
        <v>19</v>
      </c>
      <c r="H479">
        <v>18</v>
      </c>
      <c r="I479" t="s">
        <v>44</v>
      </c>
      <c r="J479" t="s">
        <v>21</v>
      </c>
      <c r="K479">
        <v>20</v>
      </c>
      <c r="L479">
        <v>100</v>
      </c>
      <c r="M479">
        <v>168</v>
      </c>
      <c r="N479">
        <v>115.5</v>
      </c>
      <c r="O479">
        <f>N479*K479*L479/100</f>
        <v>2310</v>
      </c>
      <c r="P479">
        <v>200</v>
      </c>
      <c r="X479">
        <v>0</v>
      </c>
    </row>
    <row r="480" spans="1:24">
      <c r="A480" t="s">
        <v>49</v>
      </c>
      <c r="B480" t="s">
        <v>122</v>
      </c>
      <c r="C480" t="s">
        <v>123</v>
      </c>
      <c r="D480">
        <v>2</v>
      </c>
      <c r="E480" t="s">
        <v>124</v>
      </c>
      <c r="F480">
        <v>90</v>
      </c>
      <c r="G480" t="s">
        <v>19</v>
      </c>
      <c r="H480">
        <v>18</v>
      </c>
      <c r="I480" t="s">
        <v>44</v>
      </c>
      <c r="J480" t="s">
        <v>21</v>
      </c>
      <c r="K480">
        <v>20</v>
      </c>
      <c r="L480">
        <v>100</v>
      </c>
      <c r="M480">
        <v>168</v>
      </c>
      <c r="N480">
        <v>115.5</v>
      </c>
      <c r="O480">
        <f t="shared" ref="O480:O487" si="13">N480*K480*L480/100</f>
        <v>2310</v>
      </c>
      <c r="P480">
        <v>200</v>
      </c>
      <c r="X480">
        <v>0</v>
      </c>
    </row>
    <row r="481" spans="1:24">
      <c r="A481" t="s">
        <v>49</v>
      </c>
      <c r="B481" t="s">
        <v>122</v>
      </c>
      <c r="C481" t="s">
        <v>123</v>
      </c>
      <c r="D481">
        <v>2</v>
      </c>
      <c r="E481" t="s">
        <v>124</v>
      </c>
      <c r="F481">
        <v>90</v>
      </c>
      <c r="G481" t="s">
        <v>19</v>
      </c>
      <c r="H481">
        <v>18</v>
      </c>
      <c r="I481" t="s">
        <v>44</v>
      </c>
      <c r="J481" t="s">
        <v>21</v>
      </c>
      <c r="K481">
        <v>20</v>
      </c>
      <c r="L481">
        <v>100</v>
      </c>
      <c r="M481">
        <v>168</v>
      </c>
      <c r="N481">
        <v>115.5</v>
      </c>
      <c r="O481">
        <f t="shared" si="13"/>
        <v>2310</v>
      </c>
      <c r="P481">
        <v>200</v>
      </c>
      <c r="X481">
        <v>0</v>
      </c>
    </row>
    <row r="482" spans="1:24">
      <c r="A482" t="s">
        <v>49</v>
      </c>
      <c r="B482" t="s">
        <v>122</v>
      </c>
      <c r="C482" t="s">
        <v>123</v>
      </c>
      <c r="D482">
        <v>2</v>
      </c>
      <c r="E482" t="s">
        <v>124</v>
      </c>
      <c r="F482">
        <v>90</v>
      </c>
      <c r="G482" t="s">
        <v>19</v>
      </c>
      <c r="H482">
        <v>18</v>
      </c>
      <c r="I482" t="s">
        <v>44</v>
      </c>
      <c r="J482" t="s">
        <v>21</v>
      </c>
      <c r="K482">
        <v>20</v>
      </c>
      <c r="L482">
        <v>100</v>
      </c>
      <c r="M482">
        <v>168</v>
      </c>
      <c r="N482">
        <v>115.5</v>
      </c>
      <c r="O482">
        <f t="shared" si="13"/>
        <v>2310</v>
      </c>
      <c r="P482">
        <v>500</v>
      </c>
      <c r="X482">
        <v>0</v>
      </c>
    </row>
    <row r="483" spans="1:24">
      <c r="A483" t="s">
        <v>49</v>
      </c>
      <c r="B483" t="s">
        <v>122</v>
      </c>
      <c r="C483" t="s">
        <v>123</v>
      </c>
      <c r="D483">
        <v>2</v>
      </c>
      <c r="E483" t="s">
        <v>124</v>
      </c>
      <c r="F483">
        <v>90</v>
      </c>
      <c r="G483" t="s">
        <v>19</v>
      </c>
      <c r="H483">
        <v>18</v>
      </c>
      <c r="I483" t="s">
        <v>44</v>
      </c>
      <c r="J483" t="s">
        <v>21</v>
      </c>
      <c r="K483">
        <v>20</v>
      </c>
      <c r="L483">
        <v>100</v>
      </c>
      <c r="M483">
        <v>168</v>
      </c>
      <c r="N483">
        <v>115.5</v>
      </c>
      <c r="O483">
        <f t="shared" si="13"/>
        <v>2310</v>
      </c>
      <c r="P483">
        <v>500</v>
      </c>
      <c r="X483">
        <v>0</v>
      </c>
    </row>
    <row r="484" spans="1:24">
      <c r="A484" t="s">
        <v>49</v>
      </c>
      <c r="B484" t="s">
        <v>122</v>
      </c>
      <c r="C484" t="s">
        <v>123</v>
      </c>
      <c r="D484">
        <v>2</v>
      </c>
      <c r="E484" t="s">
        <v>124</v>
      </c>
      <c r="F484">
        <v>90</v>
      </c>
      <c r="G484" t="s">
        <v>19</v>
      </c>
      <c r="H484">
        <v>18</v>
      </c>
      <c r="I484" t="s">
        <v>44</v>
      </c>
      <c r="J484" t="s">
        <v>21</v>
      </c>
      <c r="K484">
        <v>20</v>
      </c>
      <c r="L484">
        <v>100</v>
      </c>
      <c r="M484">
        <v>168</v>
      </c>
      <c r="N484">
        <v>115.5</v>
      </c>
      <c r="O484">
        <f t="shared" si="13"/>
        <v>2310</v>
      </c>
      <c r="P484">
        <v>500</v>
      </c>
      <c r="X484">
        <v>0</v>
      </c>
    </row>
    <row r="485" spans="1:24">
      <c r="A485" t="s">
        <v>49</v>
      </c>
      <c r="B485" t="s">
        <v>122</v>
      </c>
      <c r="C485" t="s">
        <v>123</v>
      </c>
      <c r="D485">
        <v>2</v>
      </c>
      <c r="E485" t="s">
        <v>124</v>
      </c>
      <c r="F485">
        <v>90</v>
      </c>
      <c r="G485" t="s">
        <v>19</v>
      </c>
      <c r="H485">
        <v>18</v>
      </c>
      <c r="I485" t="s">
        <v>44</v>
      </c>
      <c r="J485" t="s">
        <v>21</v>
      </c>
      <c r="K485">
        <v>20</v>
      </c>
      <c r="L485">
        <v>100</v>
      </c>
      <c r="M485">
        <v>168</v>
      </c>
      <c r="N485">
        <v>115.5</v>
      </c>
      <c r="O485">
        <f t="shared" si="13"/>
        <v>2310</v>
      </c>
      <c r="P485">
        <v>750</v>
      </c>
      <c r="X485">
        <v>0</v>
      </c>
    </row>
    <row r="486" spans="1:24">
      <c r="A486" t="s">
        <v>49</v>
      </c>
      <c r="B486" t="s">
        <v>122</v>
      </c>
      <c r="C486" t="s">
        <v>123</v>
      </c>
      <c r="D486">
        <v>2</v>
      </c>
      <c r="E486" t="s">
        <v>124</v>
      </c>
      <c r="F486">
        <v>90</v>
      </c>
      <c r="G486" t="s">
        <v>19</v>
      </c>
      <c r="H486">
        <v>18</v>
      </c>
      <c r="I486" t="s">
        <v>44</v>
      </c>
      <c r="J486" t="s">
        <v>21</v>
      </c>
      <c r="K486">
        <v>20</v>
      </c>
      <c r="L486">
        <v>100</v>
      </c>
      <c r="M486">
        <v>168</v>
      </c>
      <c r="N486">
        <v>115.5</v>
      </c>
      <c r="O486">
        <f t="shared" si="13"/>
        <v>2310</v>
      </c>
      <c r="P486">
        <v>750</v>
      </c>
      <c r="X486">
        <v>0</v>
      </c>
    </row>
    <row r="487" spans="1:24">
      <c r="A487" t="s">
        <v>49</v>
      </c>
      <c r="B487" t="s">
        <v>122</v>
      </c>
      <c r="C487" t="s">
        <v>123</v>
      </c>
      <c r="D487">
        <v>2</v>
      </c>
      <c r="E487" t="s">
        <v>124</v>
      </c>
      <c r="F487">
        <v>90</v>
      </c>
      <c r="G487" t="s">
        <v>19</v>
      </c>
      <c r="H487">
        <v>18</v>
      </c>
      <c r="I487" t="s">
        <v>44</v>
      </c>
      <c r="J487" t="s">
        <v>21</v>
      </c>
      <c r="K487">
        <v>20</v>
      </c>
      <c r="L487">
        <v>100</v>
      </c>
      <c r="M487">
        <v>168</v>
      </c>
      <c r="N487">
        <v>115.5</v>
      </c>
      <c r="O487">
        <f t="shared" si="13"/>
        <v>2310</v>
      </c>
      <c r="P487">
        <v>750</v>
      </c>
      <c r="X487">
        <v>0</v>
      </c>
    </row>
    <row r="488" spans="1:24">
      <c r="A488" t="s">
        <v>49</v>
      </c>
      <c r="B488" t="s">
        <v>122</v>
      </c>
      <c r="C488" t="s">
        <v>123</v>
      </c>
      <c r="D488">
        <v>2</v>
      </c>
      <c r="E488" t="s">
        <v>124</v>
      </c>
      <c r="F488">
        <v>90</v>
      </c>
      <c r="G488" t="s">
        <v>19</v>
      </c>
      <c r="H488">
        <v>18</v>
      </c>
      <c r="I488" t="s">
        <v>44</v>
      </c>
      <c r="J488" t="s">
        <v>21</v>
      </c>
      <c r="K488">
        <v>20</v>
      </c>
      <c r="L488">
        <v>100</v>
      </c>
      <c r="M488">
        <v>192</v>
      </c>
      <c r="N488">
        <v>38.5</v>
      </c>
      <c r="O488">
        <v>770</v>
      </c>
      <c r="P488">
        <v>200</v>
      </c>
      <c r="X488">
        <v>0</v>
      </c>
    </row>
    <row r="489" spans="1:24">
      <c r="A489" t="s">
        <v>49</v>
      </c>
      <c r="B489" t="s">
        <v>122</v>
      </c>
      <c r="C489" t="s">
        <v>123</v>
      </c>
      <c r="D489">
        <v>2</v>
      </c>
      <c r="E489" t="s">
        <v>124</v>
      </c>
      <c r="F489">
        <v>90</v>
      </c>
      <c r="G489" t="s">
        <v>19</v>
      </c>
      <c r="H489">
        <v>18</v>
      </c>
      <c r="I489" t="s">
        <v>44</v>
      </c>
      <c r="J489" t="s">
        <v>21</v>
      </c>
      <c r="K489">
        <v>20</v>
      </c>
      <c r="L489">
        <v>100</v>
      </c>
      <c r="M489">
        <v>192</v>
      </c>
      <c r="N489">
        <v>38.5</v>
      </c>
      <c r="O489">
        <v>770</v>
      </c>
      <c r="P489">
        <v>200</v>
      </c>
      <c r="X489">
        <v>0</v>
      </c>
    </row>
    <row r="490" spans="1:24">
      <c r="A490" t="s">
        <v>49</v>
      </c>
      <c r="B490" t="s">
        <v>122</v>
      </c>
      <c r="C490" t="s">
        <v>123</v>
      </c>
      <c r="D490">
        <v>2</v>
      </c>
      <c r="E490" t="s">
        <v>124</v>
      </c>
      <c r="F490">
        <v>90</v>
      </c>
      <c r="G490" t="s">
        <v>19</v>
      </c>
      <c r="H490">
        <v>18</v>
      </c>
      <c r="I490" t="s">
        <v>44</v>
      </c>
      <c r="J490" t="s">
        <v>21</v>
      </c>
      <c r="K490">
        <v>20</v>
      </c>
      <c r="L490">
        <v>100</v>
      </c>
      <c r="M490">
        <v>192</v>
      </c>
      <c r="N490">
        <v>38.5</v>
      </c>
      <c r="O490">
        <v>770</v>
      </c>
      <c r="P490">
        <v>200</v>
      </c>
      <c r="X490">
        <v>0</v>
      </c>
    </row>
    <row r="491" spans="1:24">
      <c r="A491" t="s">
        <v>49</v>
      </c>
      <c r="B491" t="s">
        <v>122</v>
      </c>
      <c r="C491" t="s">
        <v>123</v>
      </c>
      <c r="D491">
        <v>2</v>
      </c>
      <c r="E491" t="s">
        <v>124</v>
      </c>
      <c r="F491">
        <v>90</v>
      </c>
      <c r="G491" t="s">
        <v>19</v>
      </c>
      <c r="H491">
        <v>18</v>
      </c>
      <c r="I491" t="s">
        <v>44</v>
      </c>
      <c r="J491" t="s">
        <v>21</v>
      </c>
      <c r="K491">
        <v>20</v>
      </c>
      <c r="L491">
        <v>100</v>
      </c>
      <c r="M491">
        <v>192</v>
      </c>
      <c r="N491">
        <v>38.5</v>
      </c>
      <c r="O491">
        <v>770</v>
      </c>
      <c r="P491">
        <v>500</v>
      </c>
      <c r="X491">
        <v>0</v>
      </c>
    </row>
    <row r="492" spans="1:24">
      <c r="A492" t="s">
        <v>49</v>
      </c>
      <c r="B492" t="s">
        <v>122</v>
      </c>
      <c r="C492" t="s">
        <v>123</v>
      </c>
      <c r="D492">
        <v>2</v>
      </c>
      <c r="E492" t="s">
        <v>124</v>
      </c>
      <c r="F492">
        <v>90</v>
      </c>
      <c r="G492" t="s">
        <v>19</v>
      </c>
      <c r="H492">
        <v>18</v>
      </c>
      <c r="I492" t="s">
        <v>44</v>
      </c>
      <c r="J492" t="s">
        <v>21</v>
      </c>
      <c r="K492">
        <v>20</v>
      </c>
      <c r="L492">
        <v>100</v>
      </c>
      <c r="M492">
        <v>192</v>
      </c>
      <c r="N492">
        <v>38.5</v>
      </c>
      <c r="O492">
        <v>770</v>
      </c>
      <c r="P492">
        <v>500</v>
      </c>
      <c r="X492">
        <v>0</v>
      </c>
    </row>
    <row r="493" spans="1:24">
      <c r="A493" t="s">
        <v>49</v>
      </c>
      <c r="B493" t="s">
        <v>122</v>
      </c>
      <c r="C493" t="s">
        <v>123</v>
      </c>
      <c r="D493">
        <v>2</v>
      </c>
      <c r="E493" t="s">
        <v>124</v>
      </c>
      <c r="F493">
        <v>90</v>
      </c>
      <c r="G493" t="s">
        <v>19</v>
      </c>
      <c r="H493">
        <v>18</v>
      </c>
      <c r="I493" t="s">
        <v>44</v>
      </c>
      <c r="J493" t="s">
        <v>21</v>
      </c>
      <c r="K493">
        <v>20</v>
      </c>
      <c r="L493">
        <v>100</v>
      </c>
      <c r="M493">
        <v>192</v>
      </c>
      <c r="N493">
        <v>38.5</v>
      </c>
      <c r="O493">
        <v>770</v>
      </c>
      <c r="P493">
        <v>500</v>
      </c>
      <c r="X493">
        <v>0</v>
      </c>
    </row>
    <row r="494" spans="1:24">
      <c r="A494" t="s">
        <v>49</v>
      </c>
      <c r="B494" t="s">
        <v>122</v>
      </c>
      <c r="C494" t="s">
        <v>123</v>
      </c>
      <c r="D494">
        <v>2</v>
      </c>
      <c r="E494" t="s">
        <v>124</v>
      </c>
      <c r="F494">
        <v>90</v>
      </c>
      <c r="G494" t="s">
        <v>19</v>
      </c>
      <c r="H494">
        <v>18</v>
      </c>
      <c r="I494" t="s">
        <v>44</v>
      </c>
      <c r="J494" t="s">
        <v>21</v>
      </c>
      <c r="K494">
        <v>20</v>
      </c>
      <c r="L494">
        <v>100</v>
      </c>
      <c r="M494">
        <v>192</v>
      </c>
      <c r="N494">
        <v>38.5</v>
      </c>
      <c r="O494">
        <v>770</v>
      </c>
      <c r="P494">
        <v>750</v>
      </c>
      <c r="X494">
        <v>0</v>
      </c>
    </row>
    <row r="495" spans="1:24">
      <c r="A495" t="s">
        <v>49</v>
      </c>
      <c r="B495" t="s">
        <v>122</v>
      </c>
      <c r="C495" t="s">
        <v>123</v>
      </c>
      <c r="D495">
        <v>2</v>
      </c>
      <c r="E495" t="s">
        <v>124</v>
      </c>
      <c r="F495">
        <v>90</v>
      </c>
      <c r="G495" t="s">
        <v>19</v>
      </c>
      <c r="H495">
        <v>18</v>
      </c>
      <c r="I495" t="s">
        <v>44</v>
      </c>
      <c r="J495" t="s">
        <v>21</v>
      </c>
      <c r="K495">
        <v>20</v>
      </c>
      <c r="L495">
        <v>100</v>
      </c>
      <c r="M495">
        <v>192</v>
      </c>
      <c r="N495">
        <v>38.5</v>
      </c>
      <c r="O495">
        <v>770</v>
      </c>
      <c r="P495">
        <v>750</v>
      </c>
      <c r="X495">
        <v>0</v>
      </c>
    </row>
    <row r="496" spans="1:24">
      <c r="A496" t="s">
        <v>49</v>
      </c>
      <c r="B496" t="s">
        <v>122</v>
      </c>
      <c r="C496" t="s">
        <v>123</v>
      </c>
      <c r="D496">
        <v>2</v>
      </c>
      <c r="E496" t="s">
        <v>124</v>
      </c>
      <c r="F496">
        <v>90</v>
      </c>
      <c r="G496" t="s">
        <v>19</v>
      </c>
      <c r="H496">
        <v>18</v>
      </c>
      <c r="I496" t="s">
        <v>44</v>
      </c>
      <c r="J496" t="s">
        <v>21</v>
      </c>
      <c r="K496">
        <v>20</v>
      </c>
      <c r="L496">
        <v>100</v>
      </c>
      <c r="M496">
        <v>192</v>
      </c>
      <c r="N496">
        <v>38.5</v>
      </c>
      <c r="O496">
        <v>770</v>
      </c>
      <c r="P496">
        <v>750</v>
      </c>
      <c r="X496">
        <v>0</v>
      </c>
    </row>
    <row r="497" spans="1:24">
      <c r="A497" t="s">
        <v>49</v>
      </c>
      <c r="B497" t="s">
        <v>122</v>
      </c>
      <c r="C497" t="s">
        <v>123</v>
      </c>
      <c r="D497">
        <v>2</v>
      </c>
      <c r="E497" t="s">
        <v>124</v>
      </c>
      <c r="F497">
        <v>90</v>
      </c>
      <c r="G497" t="s">
        <v>19</v>
      </c>
      <c r="H497">
        <v>18</v>
      </c>
      <c r="I497" t="s">
        <v>44</v>
      </c>
      <c r="J497" t="s">
        <v>21</v>
      </c>
      <c r="K497">
        <v>20</v>
      </c>
      <c r="L497">
        <v>100</v>
      </c>
      <c r="M497">
        <v>192</v>
      </c>
      <c r="N497">
        <v>77</v>
      </c>
      <c r="O497">
        <v>1540</v>
      </c>
      <c r="P497">
        <v>200</v>
      </c>
      <c r="X497">
        <v>0</v>
      </c>
    </row>
    <row r="498" spans="1:24">
      <c r="A498" t="s">
        <v>49</v>
      </c>
      <c r="B498" t="s">
        <v>122</v>
      </c>
      <c r="C498" t="s">
        <v>123</v>
      </c>
      <c r="D498">
        <v>2</v>
      </c>
      <c r="E498" t="s">
        <v>124</v>
      </c>
      <c r="F498">
        <v>90</v>
      </c>
      <c r="G498" t="s">
        <v>19</v>
      </c>
      <c r="H498">
        <v>18</v>
      </c>
      <c r="I498" t="s">
        <v>44</v>
      </c>
      <c r="J498" t="s">
        <v>21</v>
      </c>
      <c r="K498">
        <v>20</v>
      </c>
      <c r="L498">
        <v>100</v>
      </c>
      <c r="M498">
        <v>192</v>
      </c>
      <c r="N498">
        <v>77</v>
      </c>
      <c r="O498">
        <v>1540</v>
      </c>
      <c r="P498">
        <v>200</v>
      </c>
      <c r="X498">
        <v>0</v>
      </c>
    </row>
    <row r="499" spans="1:24">
      <c r="A499" t="s">
        <v>49</v>
      </c>
      <c r="B499" t="s">
        <v>122</v>
      </c>
      <c r="C499" t="s">
        <v>123</v>
      </c>
      <c r="D499">
        <v>2</v>
      </c>
      <c r="E499" t="s">
        <v>124</v>
      </c>
      <c r="F499">
        <v>90</v>
      </c>
      <c r="G499" t="s">
        <v>19</v>
      </c>
      <c r="H499">
        <v>18</v>
      </c>
      <c r="I499" t="s">
        <v>44</v>
      </c>
      <c r="J499" t="s">
        <v>21</v>
      </c>
      <c r="K499">
        <v>20</v>
      </c>
      <c r="L499">
        <v>100</v>
      </c>
      <c r="M499">
        <v>192</v>
      </c>
      <c r="N499">
        <v>77</v>
      </c>
      <c r="O499">
        <v>1540</v>
      </c>
      <c r="P499">
        <v>200</v>
      </c>
      <c r="X499">
        <v>0</v>
      </c>
    </row>
    <row r="500" spans="1:24">
      <c r="A500" t="s">
        <v>49</v>
      </c>
      <c r="B500" t="s">
        <v>122</v>
      </c>
      <c r="C500" t="s">
        <v>123</v>
      </c>
      <c r="D500">
        <v>2</v>
      </c>
      <c r="E500" t="s">
        <v>124</v>
      </c>
      <c r="F500">
        <v>90</v>
      </c>
      <c r="G500" t="s">
        <v>19</v>
      </c>
      <c r="H500">
        <v>18</v>
      </c>
      <c r="I500" t="s">
        <v>44</v>
      </c>
      <c r="J500" t="s">
        <v>21</v>
      </c>
      <c r="K500">
        <v>20</v>
      </c>
      <c r="L500">
        <v>100</v>
      </c>
      <c r="M500">
        <v>192</v>
      </c>
      <c r="N500">
        <v>77</v>
      </c>
      <c r="O500">
        <v>1540</v>
      </c>
      <c r="P500">
        <v>500</v>
      </c>
      <c r="X500">
        <v>0</v>
      </c>
    </row>
    <row r="501" spans="1:24">
      <c r="A501" t="s">
        <v>49</v>
      </c>
      <c r="B501" t="s">
        <v>122</v>
      </c>
      <c r="C501" t="s">
        <v>123</v>
      </c>
      <c r="D501">
        <v>2</v>
      </c>
      <c r="E501" t="s">
        <v>124</v>
      </c>
      <c r="F501">
        <v>90</v>
      </c>
      <c r="G501" t="s">
        <v>19</v>
      </c>
      <c r="H501">
        <v>18</v>
      </c>
      <c r="I501" t="s">
        <v>44</v>
      </c>
      <c r="J501" t="s">
        <v>21</v>
      </c>
      <c r="K501">
        <v>20</v>
      </c>
      <c r="L501">
        <v>100</v>
      </c>
      <c r="M501">
        <v>192</v>
      </c>
      <c r="N501">
        <v>77</v>
      </c>
      <c r="O501">
        <v>1540</v>
      </c>
      <c r="P501">
        <v>500</v>
      </c>
      <c r="X501">
        <v>0</v>
      </c>
    </row>
    <row r="502" spans="1:24">
      <c r="A502" t="s">
        <v>49</v>
      </c>
      <c r="B502" t="s">
        <v>122</v>
      </c>
      <c r="C502" t="s">
        <v>123</v>
      </c>
      <c r="D502">
        <v>2</v>
      </c>
      <c r="E502" t="s">
        <v>124</v>
      </c>
      <c r="F502">
        <v>90</v>
      </c>
      <c r="G502" t="s">
        <v>19</v>
      </c>
      <c r="H502">
        <v>18</v>
      </c>
      <c r="I502" t="s">
        <v>44</v>
      </c>
      <c r="J502" t="s">
        <v>21</v>
      </c>
      <c r="K502">
        <v>20</v>
      </c>
      <c r="L502">
        <v>100</v>
      </c>
      <c r="M502">
        <v>192</v>
      </c>
      <c r="N502">
        <v>77</v>
      </c>
      <c r="O502">
        <v>1540</v>
      </c>
      <c r="P502">
        <v>500</v>
      </c>
      <c r="X502">
        <v>0</v>
      </c>
    </row>
    <row r="503" spans="1:24">
      <c r="A503" t="s">
        <v>49</v>
      </c>
      <c r="B503" t="s">
        <v>122</v>
      </c>
      <c r="C503" t="s">
        <v>123</v>
      </c>
      <c r="D503">
        <v>2</v>
      </c>
      <c r="E503" t="s">
        <v>124</v>
      </c>
      <c r="F503">
        <v>90</v>
      </c>
      <c r="G503" t="s">
        <v>19</v>
      </c>
      <c r="H503">
        <v>18</v>
      </c>
      <c r="I503" t="s">
        <v>44</v>
      </c>
      <c r="J503" t="s">
        <v>21</v>
      </c>
      <c r="K503">
        <v>20</v>
      </c>
      <c r="L503">
        <v>100</v>
      </c>
      <c r="M503">
        <v>192</v>
      </c>
      <c r="N503">
        <v>77</v>
      </c>
      <c r="O503">
        <v>1540</v>
      </c>
      <c r="P503">
        <v>750</v>
      </c>
      <c r="X503">
        <v>0</v>
      </c>
    </row>
    <row r="504" spans="1:24">
      <c r="A504" t="s">
        <v>49</v>
      </c>
      <c r="B504" t="s">
        <v>122</v>
      </c>
      <c r="C504" t="s">
        <v>123</v>
      </c>
      <c r="D504">
        <v>2</v>
      </c>
      <c r="E504" t="s">
        <v>124</v>
      </c>
      <c r="F504">
        <v>90</v>
      </c>
      <c r="G504" t="s">
        <v>19</v>
      </c>
      <c r="H504">
        <v>18</v>
      </c>
      <c r="I504" t="s">
        <v>44</v>
      </c>
      <c r="J504" t="s">
        <v>21</v>
      </c>
      <c r="K504">
        <v>20</v>
      </c>
      <c r="L504">
        <v>100</v>
      </c>
      <c r="M504">
        <v>192</v>
      </c>
      <c r="N504">
        <v>77</v>
      </c>
      <c r="O504">
        <v>1540</v>
      </c>
      <c r="P504">
        <v>750</v>
      </c>
      <c r="X504">
        <v>0</v>
      </c>
    </row>
    <row r="505" spans="1:24">
      <c r="A505" t="s">
        <v>49</v>
      </c>
      <c r="B505" t="s">
        <v>122</v>
      </c>
      <c r="C505" t="s">
        <v>123</v>
      </c>
      <c r="D505">
        <v>2</v>
      </c>
      <c r="E505" t="s">
        <v>124</v>
      </c>
      <c r="F505">
        <v>90</v>
      </c>
      <c r="G505" t="s">
        <v>19</v>
      </c>
      <c r="H505">
        <v>18</v>
      </c>
      <c r="I505" t="s">
        <v>44</v>
      </c>
      <c r="J505" t="s">
        <v>21</v>
      </c>
      <c r="K505">
        <v>20</v>
      </c>
      <c r="L505">
        <v>100</v>
      </c>
      <c r="M505">
        <v>192</v>
      </c>
      <c r="N505">
        <v>77</v>
      </c>
      <c r="O505">
        <v>1540</v>
      </c>
      <c r="P505">
        <v>750</v>
      </c>
      <c r="X505">
        <v>0</v>
      </c>
    </row>
    <row r="506" spans="1:24">
      <c r="A506" t="s">
        <v>49</v>
      </c>
      <c r="B506" t="s">
        <v>122</v>
      </c>
      <c r="C506" t="s">
        <v>123</v>
      </c>
      <c r="D506">
        <v>2</v>
      </c>
      <c r="E506" t="s">
        <v>124</v>
      </c>
      <c r="F506">
        <v>90</v>
      </c>
      <c r="G506" t="s">
        <v>19</v>
      </c>
      <c r="H506">
        <v>18</v>
      </c>
      <c r="I506" t="s">
        <v>44</v>
      </c>
      <c r="J506" t="s">
        <v>21</v>
      </c>
      <c r="K506">
        <v>20</v>
      </c>
      <c r="L506">
        <v>100</v>
      </c>
      <c r="M506">
        <v>192</v>
      </c>
      <c r="N506">
        <v>115.5</v>
      </c>
      <c r="O506">
        <f>N506*K506*L506/100</f>
        <v>2310</v>
      </c>
      <c r="P506">
        <v>200</v>
      </c>
      <c r="X506">
        <v>0</v>
      </c>
    </row>
    <row r="507" spans="1:24">
      <c r="A507" t="s">
        <v>49</v>
      </c>
      <c r="B507" t="s">
        <v>122</v>
      </c>
      <c r="C507" t="s">
        <v>123</v>
      </c>
      <c r="D507">
        <v>2</v>
      </c>
      <c r="E507" t="s">
        <v>124</v>
      </c>
      <c r="F507">
        <v>90</v>
      </c>
      <c r="G507" t="s">
        <v>19</v>
      </c>
      <c r="H507">
        <v>18</v>
      </c>
      <c r="I507" t="s">
        <v>44</v>
      </c>
      <c r="J507" t="s">
        <v>21</v>
      </c>
      <c r="K507">
        <v>20</v>
      </c>
      <c r="L507">
        <v>100</v>
      </c>
      <c r="M507">
        <v>192</v>
      </c>
      <c r="N507">
        <v>115.5</v>
      </c>
      <c r="O507">
        <f t="shared" ref="O507:O514" si="14">N507*K507*L507/100</f>
        <v>2310</v>
      </c>
      <c r="P507">
        <v>200</v>
      </c>
      <c r="X507">
        <v>0</v>
      </c>
    </row>
    <row r="508" spans="1:24">
      <c r="A508" t="s">
        <v>49</v>
      </c>
      <c r="B508" t="s">
        <v>122</v>
      </c>
      <c r="C508" t="s">
        <v>123</v>
      </c>
      <c r="D508">
        <v>2</v>
      </c>
      <c r="E508" t="s">
        <v>124</v>
      </c>
      <c r="F508">
        <v>90</v>
      </c>
      <c r="G508" t="s">
        <v>19</v>
      </c>
      <c r="H508">
        <v>18</v>
      </c>
      <c r="I508" t="s">
        <v>44</v>
      </c>
      <c r="J508" t="s">
        <v>21</v>
      </c>
      <c r="K508">
        <v>20</v>
      </c>
      <c r="L508">
        <v>100</v>
      </c>
      <c r="M508">
        <v>192</v>
      </c>
      <c r="N508">
        <v>115.5</v>
      </c>
      <c r="O508">
        <f t="shared" si="14"/>
        <v>2310</v>
      </c>
      <c r="P508">
        <v>200</v>
      </c>
      <c r="X508">
        <v>0</v>
      </c>
    </row>
    <row r="509" spans="1:24">
      <c r="A509" t="s">
        <v>49</v>
      </c>
      <c r="B509" t="s">
        <v>122</v>
      </c>
      <c r="C509" t="s">
        <v>123</v>
      </c>
      <c r="D509">
        <v>2</v>
      </c>
      <c r="E509" t="s">
        <v>124</v>
      </c>
      <c r="F509">
        <v>90</v>
      </c>
      <c r="G509" t="s">
        <v>19</v>
      </c>
      <c r="H509">
        <v>18</v>
      </c>
      <c r="I509" t="s">
        <v>44</v>
      </c>
      <c r="J509" t="s">
        <v>21</v>
      </c>
      <c r="K509">
        <v>20</v>
      </c>
      <c r="L509">
        <v>100</v>
      </c>
      <c r="M509">
        <v>192</v>
      </c>
      <c r="N509">
        <v>115.5</v>
      </c>
      <c r="O509">
        <f t="shared" si="14"/>
        <v>2310</v>
      </c>
      <c r="P509">
        <v>500</v>
      </c>
      <c r="Q509" s="2">
        <v>4.9000000000000004</v>
      </c>
      <c r="R509" s="2"/>
      <c r="S509" s="2"/>
      <c r="T509" s="2"/>
      <c r="U509" s="2"/>
      <c r="V509" s="2"/>
      <c r="X509">
        <v>0</v>
      </c>
    </row>
    <row r="510" spans="1:24">
      <c r="A510" t="s">
        <v>49</v>
      </c>
      <c r="B510" t="s">
        <v>122</v>
      </c>
      <c r="C510" t="s">
        <v>123</v>
      </c>
      <c r="D510">
        <v>2</v>
      </c>
      <c r="E510" t="s">
        <v>124</v>
      </c>
      <c r="F510">
        <v>90</v>
      </c>
      <c r="G510" t="s">
        <v>19</v>
      </c>
      <c r="H510">
        <v>18</v>
      </c>
      <c r="I510" t="s">
        <v>44</v>
      </c>
      <c r="J510" t="s">
        <v>21</v>
      </c>
      <c r="K510">
        <v>20</v>
      </c>
      <c r="L510">
        <v>100</v>
      </c>
      <c r="M510">
        <v>192</v>
      </c>
      <c r="N510">
        <v>115.5</v>
      </c>
      <c r="O510">
        <f t="shared" si="14"/>
        <v>2310</v>
      </c>
      <c r="P510">
        <v>500</v>
      </c>
      <c r="Q510" s="2">
        <v>6.6</v>
      </c>
      <c r="R510" s="2"/>
      <c r="S510" s="2"/>
      <c r="T510" s="2"/>
      <c r="U510" s="2"/>
      <c r="V510" s="2"/>
      <c r="X510">
        <v>0</v>
      </c>
    </row>
    <row r="511" spans="1:24">
      <c r="A511" t="s">
        <v>49</v>
      </c>
      <c r="B511" t="s">
        <v>122</v>
      </c>
      <c r="C511" t="s">
        <v>123</v>
      </c>
      <c r="D511">
        <v>2</v>
      </c>
      <c r="E511" t="s">
        <v>124</v>
      </c>
      <c r="F511">
        <v>90</v>
      </c>
      <c r="G511" t="s">
        <v>19</v>
      </c>
      <c r="H511">
        <v>18</v>
      </c>
      <c r="I511" t="s">
        <v>44</v>
      </c>
      <c r="J511" t="s">
        <v>21</v>
      </c>
      <c r="K511">
        <v>20</v>
      </c>
      <c r="L511">
        <v>100</v>
      </c>
      <c r="M511">
        <v>192</v>
      </c>
      <c r="N511">
        <v>115.5</v>
      </c>
      <c r="O511">
        <f t="shared" si="14"/>
        <v>2310</v>
      </c>
      <c r="P511">
        <v>500</v>
      </c>
      <c r="Q511" s="2">
        <f>5.9*3-4.9-6.6</f>
        <v>6.2000000000000028</v>
      </c>
      <c r="R511" s="2"/>
      <c r="S511" s="2"/>
      <c r="T511" s="2"/>
      <c r="U511" s="2"/>
      <c r="V511" s="2"/>
      <c r="X511">
        <v>0</v>
      </c>
    </row>
    <row r="512" spans="1:24">
      <c r="A512" t="s">
        <v>49</v>
      </c>
      <c r="B512" t="s">
        <v>122</v>
      </c>
      <c r="C512" t="s">
        <v>123</v>
      </c>
      <c r="D512">
        <v>2</v>
      </c>
      <c r="E512" t="s">
        <v>124</v>
      </c>
      <c r="F512">
        <v>90</v>
      </c>
      <c r="G512" t="s">
        <v>19</v>
      </c>
      <c r="H512">
        <v>18</v>
      </c>
      <c r="I512" t="s">
        <v>44</v>
      </c>
      <c r="J512" t="s">
        <v>21</v>
      </c>
      <c r="K512">
        <v>20</v>
      </c>
      <c r="L512">
        <v>100</v>
      </c>
      <c r="M512">
        <v>192</v>
      </c>
      <c r="N512">
        <v>115.5</v>
      </c>
      <c r="O512">
        <f t="shared" si="14"/>
        <v>2310</v>
      </c>
      <c r="P512">
        <v>750</v>
      </c>
      <c r="X512">
        <v>0</v>
      </c>
    </row>
    <row r="513" spans="1:24">
      <c r="A513" t="s">
        <v>49</v>
      </c>
      <c r="B513" t="s">
        <v>122</v>
      </c>
      <c r="C513" t="s">
        <v>123</v>
      </c>
      <c r="D513">
        <v>2</v>
      </c>
      <c r="E513" t="s">
        <v>124</v>
      </c>
      <c r="F513">
        <v>90</v>
      </c>
      <c r="G513" t="s">
        <v>19</v>
      </c>
      <c r="H513">
        <v>18</v>
      </c>
      <c r="I513" t="s">
        <v>44</v>
      </c>
      <c r="J513" t="s">
        <v>21</v>
      </c>
      <c r="K513">
        <v>20</v>
      </c>
      <c r="L513">
        <v>100</v>
      </c>
      <c r="M513">
        <v>192</v>
      </c>
      <c r="N513">
        <v>115.5</v>
      </c>
      <c r="O513">
        <f t="shared" si="14"/>
        <v>2310</v>
      </c>
      <c r="P513">
        <v>750</v>
      </c>
      <c r="X513">
        <v>0</v>
      </c>
    </row>
    <row r="514" spans="1:24">
      <c r="A514" t="s">
        <v>49</v>
      </c>
      <c r="B514" t="s">
        <v>122</v>
      </c>
      <c r="C514" t="s">
        <v>123</v>
      </c>
      <c r="D514">
        <v>2</v>
      </c>
      <c r="E514" t="s">
        <v>124</v>
      </c>
      <c r="F514">
        <v>90</v>
      </c>
      <c r="G514" t="s">
        <v>19</v>
      </c>
      <c r="H514">
        <v>18</v>
      </c>
      <c r="I514" t="s">
        <v>44</v>
      </c>
      <c r="J514" t="s">
        <v>21</v>
      </c>
      <c r="K514">
        <v>20</v>
      </c>
      <c r="L514">
        <v>100</v>
      </c>
      <c r="M514">
        <v>192</v>
      </c>
      <c r="N514">
        <v>115.5</v>
      </c>
      <c r="O514">
        <f t="shared" si="14"/>
        <v>2310</v>
      </c>
      <c r="P514">
        <v>750</v>
      </c>
      <c r="X514">
        <v>0</v>
      </c>
    </row>
    <row r="515" spans="1:24">
      <c r="A515" t="s">
        <v>49</v>
      </c>
      <c r="B515" t="s">
        <v>122</v>
      </c>
      <c r="C515" t="s">
        <v>123</v>
      </c>
      <c r="D515">
        <v>2</v>
      </c>
      <c r="E515" t="s">
        <v>124</v>
      </c>
      <c r="F515">
        <v>90</v>
      </c>
      <c r="G515" t="s">
        <v>19</v>
      </c>
      <c r="H515">
        <v>18</v>
      </c>
      <c r="I515" t="s">
        <v>44</v>
      </c>
      <c r="J515" t="s">
        <v>21</v>
      </c>
      <c r="K515">
        <v>20</v>
      </c>
      <c r="L515">
        <v>100</v>
      </c>
      <c r="M515">
        <v>240</v>
      </c>
      <c r="N515">
        <v>38.5</v>
      </c>
      <c r="O515">
        <v>770</v>
      </c>
      <c r="P515">
        <v>200</v>
      </c>
      <c r="Q515" s="2">
        <v>4</v>
      </c>
      <c r="R515" s="2"/>
      <c r="S515" s="2"/>
      <c r="T515" s="2"/>
      <c r="U515" s="2"/>
      <c r="V515" s="2"/>
      <c r="X515">
        <v>0</v>
      </c>
    </row>
    <row r="516" spans="1:24">
      <c r="A516" t="s">
        <v>49</v>
      </c>
      <c r="B516" t="s">
        <v>122</v>
      </c>
      <c r="C516" t="s">
        <v>123</v>
      </c>
      <c r="D516">
        <v>2</v>
      </c>
      <c r="E516" t="s">
        <v>124</v>
      </c>
      <c r="F516">
        <v>90</v>
      </c>
      <c r="G516" t="s">
        <v>19</v>
      </c>
      <c r="H516">
        <v>18</v>
      </c>
      <c r="I516" t="s">
        <v>44</v>
      </c>
      <c r="J516" t="s">
        <v>21</v>
      </c>
      <c r="K516">
        <v>20</v>
      </c>
      <c r="L516">
        <v>100</v>
      </c>
      <c r="M516">
        <v>240</v>
      </c>
      <c r="N516">
        <v>38.5</v>
      </c>
      <c r="O516">
        <v>770</v>
      </c>
      <c r="P516">
        <v>200</v>
      </c>
      <c r="Q516" s="2">
        <v>6.5</v>
      </c>
      <c r="R516" s="2"/>
      <c r="S516" s="2"/>
      <c r="T516" s="2"/>
      <c r="U516" s="2"/>
      <c r="V516" s="2"/>
      <c r="X516">
        <v>0</v>
      </c>
    </row>
    <row r="517" spans="1:24">
      <c r="A517" t="s">
        <v>49</v>
      </c>
      <c r="B517" t="s">
        <v>122</v>
      </c>
      <c r="C517" t="s">
        <v>123</v>
      </c>
      <c r="D517">
        <v>2</v>
      </c>
      <c r="E517" t="s">
        <v>124</v>
      </c>
      <c r="F517">
        <v>90</v>
      </c>
      <c r="G517" t="s">
        <v>19</v>
      </c>
      <c r="H517">
        <v>18</v>
      </c>
      <c r="I517" t="s">
        <v>44</v>
      </c>
      <c r="J517" t="s">
        <v>21</v>
      </c>
      <c r="K517">
        <v>20</v>
      </c>
      <c r="L517">
        <v>100</v>
      </c>
      <c r="M517">
        <v>240</v>
      </c>
      <c r="N517">
        <v>38.5</v>
      </c>
      <c r="O517">
        <v>770</v>
      </c>
      <c r="P517">
        <v>200</v>
      </c>
      <c r="Q517" s="2">
        <f>5.3*3-6.5-4</f>
        <v>5.3999999999999986</v>
      </c>
      <c r="R517" s="2"/>
      <c r="S517" s="2"/>
      <c r="T517" s="2"/>
      <c r="U517" s="2"/>
      <c r="V517" s="2"/>
      <c r="X517">
        <v>0</v>
      </c>
    </row>
    <row r="518" spans="1:24">
      <c r="A518" t="s">
        <v>49</v>
      </c>
      <c r="B518" t="s">
        <v>122</v>
      </c>
      <c r="C518" t="s">
        <v>123</v>
      </c>
      <c r="D518">
        <v>2</v>
      </c>
      <c r="E518" t="s">
        <v>124</v>
      </c>
      <c r="F518">
        <v>90</v>
      </c>
      <c r="G518" t="s">
        <v>19</v>
      </c>
      <c r="H518">
        <v>18</v>
      </c>
      <c r="I518" t="s">
        <v>44</v>
      </c>
      <c r="J518" t="s">
        <v>21</v>
      </c>
      <c r="K518">
        <v>20</v>
      </c>
      <c r="L518">
        <v>100</v>
      </c>
      <c r="M518">
        <v>240</v>
      </c>
      <c r="N518">
        <v>38.5</v>
      </c>
      <c r="O518">
        <v>770</v>
      </c>
      <c r="P518">
        <v>500</v>
      </c>
      <c r="Q518" s="2">
        <v>4.5</v>
      </c>
      <c r="R518" s="2"/>
      <c r="S518" s="2"/>
      <c r="T518" s="2"/>
      <c r="U518" s="2"/>
      <c r="V518" s="2"/>
      <c r="X518">
        <v>0</v>
      </c>
    </row>
    <row r="519" spans="1:24">
      <c r="A519" t="s">
        <v>49</v>
      </c>
      <c r="B519" t="s">
        <v>122</v>
      </c>
      <c r="C519" t="s">
        <v>123</v>
      </c>
      <c r="D519">
        <v>2</v>
      </c>
      <c r="E519" t="s">
        <v>124</v>
      </c>
      <c r="F519">
        <v>90</v>
      </c>
      <c r="G519" t="s">
        <v>19</v>
      </c>
      <c r="H519">
        <v>18</v>
      </c>
      <c r="I519" t="s">
        <v>44</v>
      </c>
      <c r="J519" t="s">
        <v>21</v>
      </c>
      <c r="K519">
        <v>20</v>
      </c>
      <c r="L519">
        <v>100</v>
      </c>
      <c r="M519">
        <v>240</v>
      </c>
      <c r="N519">
        <v>38.5</v>
      </c>
      <c r="O519">
        <v>770</v>
      </c>
      <c r="P519">
        <v>500</v>
      </c>
      <c r="Q519" s="2">
        <v>6.3</v>
      </c>
      <c r="R519" s="2"/>
      <c r="S519" s="2"/>
      <c r="T519" s="2"/>
      <c r="U519" s="2"/>
      <c r="V519" s="2"/>
      <c r="X519">
        <v>0</v>
      </c>
    </row>
    <row r="520" spans="1:24">
      <c r="A520" t="s">
        <v>49</v>
      </c>
      <c r="B520" t="s">
        <v>122</v>
      </c>
      <c r="C520" t="s">
        <v>123</v>
      </c>
      <c r="D520">
        <v>2</v>
      </c>
      <c r="E520" t="s">
        <v>124</v>
      </c>
      <c r="F520">
        <v>90</v>
      </c>
      <c r="G520" t="s">
        <v>19</v>
      </c>
      <c r="H520">
        <v>18</v>
      </c>
      <c r="I520" t="s">
        <v>44</v>
      </c>
      <c r="J520" t="s">
        <v>21</v>
      </c>
      <c r="K520">
        <v>20</v>
      </c>
      <c r="L520">
        <v>100</v>
      </c>
      <c r="M520">
        <v>240</v>
      </c>
      <c r="N520">
        <v>38.5</v>
      </c>
      <c r="O520">
        <v>770</v>
      </c>
      <c r="P520">
        <v>500</v>
      </c>
      <c r="Q520" s="2">
        <f>5.4*3-4.5-6.3</f>
        <v>5.400000000000003</v>
      </c>
      <c r="R520" s="2"/>
      <c r="S520" s="2"/>
      <c r="T520" s="2"/>
      <c r="U520" s="2"/>
      <c r="V520" s="2"/>
      <c r="X520">
        <v>0</v>
      </c>
    </row>
    <row r="521" spans="1:24">
      <c r="A521" t="s">
        <v>49</v>
      </c>
      <c r="B521" t="s">
        <v>122</v>
      </c>
      <c r="C521" t="s">
        <v>123</v>
      </c>
      <c r="D521">
        <v>2</v>
      </c>
      <c r="E521" t="s">
        <v>124</v>
      </c>
      <c r="F521">
        <v>90</v>
      </c>
      <c r="G521" t="s">
        <v>19</v>
      </c>
      <c r="H521">
        <v>18</v>
      </c>
      <c r="I521" t="s">
        <v>44</v>
      </c>
      <c r="J521" t="s">
        <v>21</v>
      </c>
      <c r="K521">
        <v>20</v>
      </c>
      <c r="L521">
        <v>100</v>
      </c>
      <c r="M521">
        <v>240</v>
      </c>
      <c r="N521">
        <v>38.5</v>
      </c>
      <c r="O521">
        <v>770</v>
      </c>
      <c r="P521">
        <v>750</v>
      </c>
      <c r="Q521" s="2">
        <v>5.2</v>
      </c>
      <c r="R521" s="2"/>
      <c r="S521" s="2"/>
      <c r="T521" s="2"/>
      <c r="U521" s="2"/>
      <c r="V521" s="2"/>
      <c r="X521">
        <v>0</v>
      </c>
    </row>
    <row r="522" spans="1:24">
      <c r="A522" t="s">
        <v>49</v>
      </c>
      <c r="B522" t="s">
        <v>122</v>
      </c>
      <c r="C522" t="s">
        <v>123</v>
      </c>
      <c r="D522">
        <v>2</v>
      </c>
      <c r="E522" t="s">
        <v>124</v>
      </c>
      <c r="F522">
        <v>90</v>
      </c>
      <c r="G522" t="s">
        <v>19</v>
      </c>
      <c r="H522">
        <v>18</v>
      </c>
      <c r="I522" t="s">
        <v>44</v>
      </c>
      <c r="J522" t="s">
        <v>21</v>
      </c>
      <c r="K522">
        <v>20</v>
      </c>
      <c r="L522">
        <v>100</v>
      </c>
      <c r="M522">
        <v>240</v>
      </c>
      <c r="N522">
        <v>38.5</v>
      </c>
      <c r="O522">
        <v>770</v>
      </c>
      <c r="P522">
        <v>750</v>
      </c>
      <c r="Q522" s="2">
        <v>6.2</v>
      </c>
      <c r="R522" s="2"/>
      <c r="S522" s="2"/>
      <c r="T522" s="2"/>
      <c r="U522" s="2"/>
      <c r="V522" s="2"/>
      <c r="X522">
        <v>1</v>
      </c>
    </row>
    <row r="523" spans="1:24">
      <c r="A523" t="s">
        <v>49</v>
      </c>
      <c r="B523" t="s">
        <v>122</v>
      </c>
      <c r="C523" t="s">
        <v>123</v>
      </c>
      <c r="D523">
        <v>2</v>
      </c>
      <c r="E523" t="s">
        <v>124</v>
      </c>
      <c r="F523">
        <v>90</v>
      </c>
      <c r="G523" t="s">
        <v>19</v>
      </c>
      <c r="H523">
        <v>18</v>
      </c>
      <c r="I523" t="s">
        <v>44</v>
      </c>
      <c r="J523" t="s">
        <v>21</v>
      </c>
      <c r="K523">
        <v>20</v>
      </c>
      <c r="L523">
        <v>100</v>
      </c>
      <c r="M523">
        <v>240</v>
      </c>
      <c r="N523">
        <v>38.5</v>
      </c>
      <c r="O523">
        <v>770</v>
      </c>
      <c r="P523">
        <v>750</v>
      </c>
      <c r="Q523" s="2">
        <f>5.7*3-5.2-6.2</f>
        <v>5.700000000000002</v>
      </c>
      <c r="R523" s="2"/>
      <c r="S523" s="2"/>
      <c r="T523" s="2"/>
      <c r="U523" s="2"/>
      <c r="V523" s="2"/>
      <c r="X523">
        <v>1</v>
      </c>
    </row>
    <row r="524" spans="1:24">
      <c r="A524" t="s">
        <v>49</v>
      </c>
      <c r="B524" t="s">
        <v>122</v>
      </c>
      <c r="C524" t="s">
        <v>123</v>
      </c>
      <c r="D524">
        <v>2</v>
      </c>
      <c r="E524" t="s">
        <v>124</v>
      </c>
      <c r="F524">
        <v>90</v>
      </c>
      <c r="G524" t="s">
        <v>19</v>
      </c>
      <c r="H524">
        <v>18</v>
      </c>
      <c r="I524" t="s">
        <v>44</v>
      </c>
      <c r="J524" t="s">
        <v>21</v>
      </c>
      <c r="K524">
        <v>20</v>
      </c>
      <c r="L524">
        <v>100</v>
      </c>
      <c r="M524">
        <v>240</v>
      </c>
      <c r="N524">
        <v>77</v>
      </c>
      <c r="O524">
        <v>1540</v>
      </c>
      <c r="P524">
        <v>200</v>
      </c>
      <c r="Q524" s="2">
        <v>5.0999999999999996</v>
      </c>
      <c r="R524" s="2"/>
      <c r="S524" s="2"/>
      <c r="T524" s="2"/>
      <c r="U524" s="2"/>
      <c r="V524" s="2"/>
      <c r="X524">
        <v>1</v>
      </c>
    </row>
    <row r="525" spans="1:24">
      <c r="A525" t="s">
        <v>49</v>
      </c>
      <c r="B525" t="s">
        <v>122</v>
      </c>
      <c r="C525" t="s">
        <v>123</v>
      </c>
      <c r="D525">
        <v>2</v>
      </c>
      <c r="E525" t="s">
        <v>124</v>
      </c>
      <c r="F525">
        <v>90</v>
      </c>
      <c r="G525" t="s">
        <v>19</v>
      </c>
      <c r="H525">
        <v>18</v>
      </c>
      <c r="I525" t="s">
        <v>44</v>
      </c>
      <c r="J525" t="s">
        <v>21</v>
      </c>
      <c r="K525">
        <v>20</v>
      </c>
      <c r="L525">
        <v>100</v>
      </c>
      <c r="M525">
        <v>240</v>
      </c>
      <c r="N525">
        <v>77</v>
      </c>
      <c r="O525">
        <v>1540</v>
      </c>
      <c r="P525">
        <v>200</v>
      </c>
      <c r="Q525" s="2">
        <v>8.3000000000000007</v>
      </c>
      <c r="R525" s="2"/>
      <c r="S525" s="2"/>
      <c r="T525" s="2"/>
      <c r="U525" s="2"/>
      <c r="V525" s="2"/>
      <c r="X525">
        <v>0</v>
      </c>
    </row>
    <row r="526" spans="1:24">
      <c r="A526" t="s">
        <v>49</v>
      </c>
      <c r="B526" t="s">
        <v>122</v>
      </c>
      <c r="C526" t="s">
        <v>123</v>
      </c>
      <c r="D526">
        <v>2</v>
      </c>
      <c r="E526" t="s">
        <v>124</v>
      </c>
      <c r="F526">
        <v>90</v>
      </c>
      <c r="G526" t="s">
        <v>19</v>
      </c>
      <c r="H526">
        <v>18</v>
      </c>
      <c r="I526" t="s">
        <v>44</v>
      </c>
      <c r="J526" t="s">
        <v>21</v>
      </c>
      <c r="K526">
        <v>20</v>
      </c>
      <c r="L526">
        <v>100</v>
      </c>
      <c r="M526">
        <v>240</v>
      </c>
      <c r="N526">
        <v>77</v>
      </c>
      <c r="O526">
        <v>1540</v>
      </c>
      <c r="P526">
        <v>200</v>
      </c>
      <c r="Q526" s="2">
        <f>6.4*3-5.1-8.3</f>
        <v>5.8000000000000025</v>
      </c>
      <c r="R526" s="2"/>
      <c r="S526" s="2"/>
      <c r="T526" s="2"/>
      <c r="U526" s="2"/>
      <c r="V526" s="2"/>
      <c r="X526">
        <v>0</v>
      </c>
    </row>
    <row r="527" spans="1:24">
      <c r="A527" t="s">
        <v>49</v>
      </c>
      <c r="B527" t="s">
        <v>122</v>
      </c>
      <c r="C527" t="s">
        <v>123</v>
      </c>
      <c r="D527">
        <v>2</v>
      </c>
      <c r="E527" t="s">
        <v>124</v>
      </c>
      <c r="F527">
        <v>90</v>
      </c>
      <c r="G527" t="s">
        <v>19</v>
      </c>
      <c r="H527">
        <v>18</v>
      </c>
      <c r="I527" t="s">
        <v>44</v>
      </c>
      <c r="J527" t="s">
        <v>21</v>
      </c>
      <c r="K527">
        <v>20</v>
      </c>
      <c r="L527">
        <v>100</v>
      </c>
      <c r="M527">
        <v>240</v>
      </c>
      <c r="N527">
        <v>77</v>
      </c>
      <c r="O527">
        <v>1540</v>
      </c>
      <c r="P527">
        <v>500</v>
      </c>
      <c r="X527">
        <v>0</v>
      </c>
    </row>
    <row r="528" spans="1:24">
      <c r="A528" t="s">
        <v>49</v>
      </c>
      <c r="B528" t="s">
        <v>122</v>
      </c>
      <c r="C528" t="s">
        <v>123</v>
      </c>
      <c r="D528">
        <v>2</v>
      </c>
      <c r="E528" t="s">
        <v>124</v>
      </c>
      <c r="F528">
        <v>90</v>
      </c>
      <c r="G528" t="s">
        <v>19</v>
      </c>
      <c r="H528">
        <v>18</v>
      </c>
      <c r="I528" t="s">
        <v>44</v>
      </c>
      <c r="J528" t="s">
        <v>21</v>
      </c>
      <c r="K528">
        <v>20</v>
      </c>
      <c r="L528">
        <v>100</v>
      </c>
      <c r="M528">
        <v>240</v>
      </c>
      <c r="N528">
        <v>77</v>
      </c>
      <c r="O528">
        <v>1540</v>
      </c>
      <c r="P528">
        <v>500</v>
      </c>
      <c r="X528">
        <v>0</v>
      </c>
    </row>
    <row r="529" spans="1:24">
      <c r="A529" t="s">
        <v>49</v>
      </c>
      <c r="B529" t="s">
        <v>122</v>
      </c>
      <c r="C529" t="s">
        <v>123</v>
      </c>
      <c r="D529">
        <v>2</v>
      </c>
      <c r="E529" t="s">
        <v>124</v>
      </c>
      <c r="F529">
        <v>90</v>
      </c>
      <c r="G529" t="s">
        <v>19</v>
      </c>
      <c r="H529">
        <v>18</v>
      </c>
      <c r="I529" t="s">
        <v>44</v>
      </c>
      <c r="J529" t="s">
        <v>21</v>
      </c>
      <c r="K529">
        <v>20</v>
      </c>
      <c r="L529">
        <v>100</v>
      </c>
      <c r="M529">
        <v>240</v>
      </c>
      <c r="N529">
        <v>77</v>
      </c>
      <c r="O529">
        <v>1540</v>
      </c>
      <c r="P529">
        <v>500</v>
      </c>
      <c r="X529">
        <v>0</v>
      </c>
    </row>
    <row r="530" spans="1:24">
      <c r="A530" t="s">
        <v>49</v>
      </c>
      <c r="B530" t="s">
        <v>122</v>
      </c>
      <c r="C530" t="s">
        <v>123</v>
      </c>
      <c r="D530">
        <v>2</v>
      </c>
      <c r="E530" t="s">
        <v>124</v>
      </c>
      <c r="F530">
        <v>90</v>
      </c>
      <c r="G530" t="s">
        <v>19</v>
      </c>
      <c r="H530">
        <v>18</v>
      </c>
      <c r="I530" t="s">
        <v>44</v>
      </c>
      <c r="J530" t="s">
        <v>21</v>
      </c>
      <c r="K530">
        <v>20</v>
      </c>
      <c r="L530">
        <v>100</v>
      </c>
      <c r="M530">
        <v>240</v>
      </c>
      <c r="N530">
        <v>77</v>
      </c>
      <c r="O530">
        <v>1540</v>
      </c>
      <c r="P530">
        <v>750</v>
      </c>
      <c r="Q530" s="2">
        <v>5.6</v>
      </c>
      <c r="R530" s="2"/>
      <c r="S530" s="2"/>
      <c r="T530" s="2"/>
      <c r="U530" s="2"/>
      <c r="V530" s="2"/>
      <c r="X530">
        <v>0</v>
      </c>
    </row>
    <row r="531" spans="1:24">
      <c r="A531" t="s">
        <v>49</v>
      </c>
      <c r="B531" t="s">
        <v>122</v>
      </c>
      <c r="C531" t="s">
        <v>123</v>
      </c>
      <c r="D531">
        <v>2</v>
      </c>
      <c r="E531" t="s">
        <v>124</v>
      </c>
      <c r="F531">
        <v>90</v>
      </c>
      <c r="G531" t="s">
        <v>19</v>
      </c>
      <c r="H531">
        <v>18</v>
      </c>
      <c r="I531" t="s">
        <v>44</v>
      </c>
      <c r="J531" t="s">
        <v>21</v>
      </c>
      <c r="K531">
        <v>20</v>
      </c>
      <c r="L531">
        <v>100</v>
      </c>
      <c r="M531">
        <v>240</v>
      </c>
      <c r="N531">
        <v>77</v>
      </c>
      <c r="O531">
        <v>1540</v>
      </c>
      <c r="P531">
        <v>750</v>
      </c>
      <c r="Q531" s="2">
        <v>8.1999999999999993</v>
      </c>
      <c r="R531" s="2"/>
      <c r="S531" s="2"/>
      <c r="T531" s="2"/>
      <c r="U531" s="2"/>
      <c r="V531" s="2"/>
      <c r="X531">
        <v>0</v>
      </c>
    </row>
    <row r="532" spans="1:24">
      <c r="A532" t="s">
        <v>49</v>
      </c>
      <c r="B532" t="s">
        <v>122</v>
      </c>
      <c r="C532" t="s">
        <v>123</v>
      </c>
      <c r="D532">
        <v>2</v>
      </c>
      <c r="E532" t="s">
        <v>124</v>
      </c>
      <c r="F532">
        <v>90</v>
      </c>
      <c r="G532" t="s">
        <v>19</v>
      </c>
      <c r="H532">
        <v>18</v>
      </c>
      <c r="I532" t="s">
        <v>44</v>
      </c>
      <c r="J532" t="s">
        <v>21</v>
      </c>
      <c r="K532">
        <v>20</v>
      </c>
      <c r="L532">
        <v>100</v>
      </c>
      <c r="M532">
        <v>240</v>
      </c>
      <c r="N532">
        <v>77</v>
      </c>
      <c r="O532">
        <v>1540</v>
      </c>
      <c r="P532">
        <v>750</v>
      </c>
      <c r="Q532" s="2">
        <f>6.5*3-5.6-8.2</f>
        <v>5.7000000000000011</v>
      </c>
      <c r="R532" s="2"/>
      <c r="S532" s="2"/>
      <c r="T532" s="2"/>
      <c r="U532" s="2"/>
      <c r="V532" s="2"/>
      <c r="X532">
        <v>0</v>
      </c>
    </row>
    <row r="533" spans="1:24">
      <c r="A533" t="s">
        <v>49</v>
      </c>
      <c r="B533" t="s">
        <v>122</v>
      </c>
      <c r="C533" t="s">
        <v>123</v>
      </c>
      <c r="D533">
        <v>2</v>
      </c>
      <c r="E533" t="s">
        <v>124</v>
      </c>
      <c r="F533">
        <v>90</v>
      </c>
      <c r="G533" t="s">
        <v>19</v>
      </c>
      <c r="H533">
        <v>18</v>
      </c>
      <c r="I533" t="s">
        <v>44</v>
      </c>
      <c r="J533" t="s">
        <v>21</v>
      </c>
      <c r="K533">
        <v>20</v>
      </c>
      <c r="L533">
        <v>100</v>
      </c>
      <c r="M533">
        <v>240</v>
      </c>
      <c r="N533">
        <v>115.5</v>
      </c>
      <c r="O533">
        <f>N533*K533*L533/100</f>
        <v>2310</v>
      </c>
      <c r="P533">
        <v>200</v>
      </c>
      <c r="Q533" s="2">
        <v>5.9</v>
      </c>
      <c r="R533" s="2"/>
      <c r="S533" s="2"/>
      <c r="T533" s="2"/>
      <c r="U533" s="2"/>
      <c r="V533" s="2"/>
      <c r="X533">
        <v>0</v>
      </c>
    </row>
    <row r="534" spans="1:24">
      <c r="A534" t="s">
        <v>49</v>
      </c>
      <c r="B534" t="s">
        <v>122</v>
      </c>
      <c r="C534" t="s">
        <v>123</v>
      </c>
      <c r="D534">
        <v>2</v>
      </c>
      <c r="E534" t="s">
        <v>124</v>
      </c>
      <c r="F534">
        <v>90</v>
      </c>
      <c r="G534" t="s">
        <v>19</v>
      </c>
      <c r="H534">
        <v>18</v>
      </c>
      <c r="I534" t="s">
        <v>44</v>
      </c>
      <c r="J534" t="s">
        <v>21</v>
      </c>
      <c r="K534">
        <v>20</v>
      </c>
      <c r="L534">
        <v>100</v>
      </c>
      <c r="M534">
        <v>240</v>
      </c>
      <c r="N534">
        <v>115.5</v>
      </c>
      <c r="O534">
        <f t="shared" ref="O534:O541" si="15">N534*K534*L534/100</f>
        <v>2310</v>
      </c>
      <c r="P534">
        <v>200</v>
      </c>
      <c r="Q534" s="2">
        <v>10.6</v>
      </c>
      <c r="R534" s="2"/>
      <c r="S534" s="2"/>
      <c r="T534" s="2"/>
      <c r="U534" s="2"/>
      <c r="V534" s="2"/>
      <c r="X534">
        <v>0</v>
      </c>
    </row>
    <row r="535" spans="1:24">
      <c r="A535" t="s">
        <v>49</v>
      </c>
      <c r="B535" t="s">
        <v>122</v>
      </c>
      <c r="C535" t="s">
        <v>123</v>
      </c>
      <c r="D535">
        <v>2</v>
      </c>
      <c r="E535" t="s">
        <v>124</v>
      </c>
      <c r="F535">
        <v>90</v>
      </c>
      <c r="G535" t="s">
        <v>19</v>
      </c>
      <c r="H535">
        <v>18</v>
      </c>
      <c r="I535" t="s">
        <v>44</v>
      </c>
      <c r="J535" t="s">
        <v>21</v>
      </c>
      <c r="K535">
        <v>20</v>
      </c>
      <c r="L535">
        <v>100</v>
      </c>
      <c r="M535">
        <v>240</v>
      </c>
      <c r="N535">
        <v>115.5</v>
      </c>
      <c r="O535">
        <f t="shared" si="15"/>
        <v>2310</v>
      </c>
      <c r="P535">
        <v>200</v>
      </c>
      <c r="Q535" s="2">
        <f>7.6*3-5.9-10.6</f>
        <v>6.2999999999999989</v>
      </c>
      <c r="R535" s="2"/>
      <c r="S535" s="2"/>
      <c r="T535" s="2"/>
      <c r="U535" s="2"/>
      <c r="V535" s="2"/>
      <c r="X535">
        <v>0</v>
      </c>
    </row>
    <row r="536" spans="1:24">
      <c r="A536" t="s">
        <v>49</v>
      </c>
      <c r="B536" t="s">
        <v>122</v>
      </c>
      <c r="C536" t="s">
        <v>123</v>
      </c>
      <c r="D536">
        <v>2</v>
      </c>
      <c r="E536" t="s">
        <v>124</v>
      </c>
      <c r="F536">
        <v>90</v>
      </c>
      <c r="G536" t="s">
        <v>19</v>
      </c>
      <c r="H536">
        <v>18</v>
      </c>
      <c r="I536" t="s">
        <v>44</v>
      </c>
      <c r="J536" t="s">
        <v>21</v>
      </c>
      <c r="K536">
        <v>20</v>
      </c>
      <c r="L536">
        <v>100</v>
      </c>
      <c r="M536">
        <v>240</v>
      </c>
      <c r="N536">
        <v>115.5</v>
      </c>
      <c r="O536">
        <f t="shared" si="15"/>
        <v>2310</v>
      </c>
      <c r="P536">
        <v>500</v>
      </c>
      <c r="X536">
        <v>0</v>
      </c>
    </row>
    <row r="537" spans="1:24">
      <c r="A537" t="s">
        <v>49</v>
      </c>
      <c r="B537" t="s">
        <v>122</v>
      </c>
      <c r="C537" t="s">
        <v>123</v>
      </c>
      <c r="D537">
        <v>2</v>
      </c>
      <c r="E537" t="s">
        <v>124</v>
      </c>
      <c r="F537">
        <v>90</v>
      </c>
      <c r="G537" t="s">
        <v>19</v>
      </c>
      <c r="H537">
        <v>18</v>
      </c>
      <c r="I537" t="s">
        <v>44</v>
      </c>
      <c r="J537" t="s">
        <v>21</v>
      </c>
      <c r="K537">
        <v>20</v>
      </c>
      <c r="L537">
        <v>100</v>
      </c>
      <c r="M537">
        <v>240</v>
      </c>
      <c r="N537">
        <v>115.5</v>
      </c>
      <c r="O537">
        <f t="shared" si="15"/>
        <v>2310</v>
      </c>
      <c r="P537">
        <v>500</v>
      </c>
      <c r="X537">
        <v>1</v>
      </c>
    </row>
    <row r="538" spans="1:24">
      <c r="A538" t="s">
        <v>49</v>
      </c>
      <c r="B538" t="s">
        <v>122</v>
      </c>
      <c r="C538" t="s">
        <v>123</v>
      </c>
      <c r="D538">
        <v>2</v>
      </c>
      <c r="E538" t="s">
        <v>124</v>
      </c>
      <c r="F538">
        <v>90</v>
      </c>
      <c r="G538" t="s">
        <v>19</v>
      </c>
      <c r="H538">
        <v>18</v>
      </c>
      <c r="I538" t="s">
        <v>44</v>
      </c>
      <c r="J538" t="s">
        <v>21</v>
      </c>
      <c r="K538">
        <v>20</v>
      </c>
      <c r="L538">
        <v>100</v>
      </c>
      <c r="M538">
        <v>240</v>
      </c>
      <c r="N538">
        <v>115.5</v>
      </c>
      <c r="O538">
        <f t="shared" si="15"/>
        <v>2310</v>
      </c>
      <c r="P538">
        <v>500</v>
      </c>
      <c r="X538">
        <v>1</v>
      </c>
    </row>
    <row r="539" spans="1:24">
      <c r="A539" t="s">
        <v>49</v>
      </c>
      <c r="B539" t="s">
        <v>122</v>
      </c>
      <c r="C539" t="s">
        <v>123</v>
      </c>
      <c r="D539">
        <v>2</v>
      </c>
      <c r="E539" t="s">
        <v>124</v>
      </c>
      <c r="F539">
        <v>90</v>
      </c>
      <c r="G539" t="s">
        <v>19</v>
      </c>
      <c r="H539">
        <v>18</v>
      </c>
      <c r="I539" t="s">
        <v>44</v>
      </c>
      <c r="J539" t="s">
        <v>21</v>
      </c>
      <c r="K539">
        <v>20</v>
      </c>
      <c r="L539">
        <v>100</v>
      </c>
      <c r="M539">
        <v>240</v>
      </c>
      <c r="N539">
        <v>115.5</v>
      </c>
      <c r="O539">
        <f t="shared" si="15"/>
        <v>2310</v>
      </c>
      <c r="P539">
        <v>750</v>
      </c>
      <c r="Q539" s="2">
        <v>9</v>
      </c>
      <c r="R539" s="2"/>
      <c r="S539" s="2"/>
      <c r="T539" s="2"/>
      <c r="U539" s="2"/>
      <c r="V539" s="2"/>
      <c r="X539">
        <v>1</v>
      </c>
    </row>
    <row r="540" spans="1:24">
      <c r="A540" t="s">
        <v>49</v>
      </c>
      <c r="B540" t="s">
        <v>122</v>
      </c>
      <c r="C540" t="s">
        <v>123</v>
      </c>
      <c r="D540">
        <v>2</v>
      </c>
      <c r="E540" t="s">
        <v>124</v>
      </c>
      <c r="F540">
        <v>90</v>
      </c>
      <c r="G540" t="s">
        <v>19</v>
      </c>
      <c r="H540">
        <v>18</v>
      </c>
      <c r="I540" t="s">
        <v>44</v>
      </c>
      <c r="J540" t="s">
        <v>21</v>
      </c>
      <c r="K540">
        <v>20</v>
      </c>
      <c r="L540">
        <v>100</v>
      </c>
      <c r="M540">
        <v>240</v>
      </c>
      <c r="N540">
        <v>115.5</v>
      </c>
      <c r="O540">
        <f t="shared" si="15"/>
        <v>2310</v>
      </c>
      <c r="P540">
        <v>750</v>
      </c>
      <c r="Q540" s="2">
        <v>9.6999999999999993</v>
      </c>
      <c r="R540" s="2"/>
      <c r="S540" s="2"/>
      <c r="T540" s="2"/>
      <c r="U540" s="2"/>
      <c r="V540" s="2"/>
      <c r="X540">
        <v>0</v>
      </c>
    </row>
    <row r="541" spans="1:24">
      <c r="A541" t="s">
        <v>49</v>
      </c>
      <c r="B541" t="s">
        <v>122</v>
      </c>
      <c r="C541" t="s">
        <v>123</v>
      </c>
      <c r="D541">
        <v>2</v>
      </c>
      <c r="E541" t="s">
        <v>124</v>
      </c>
      <c r="F541">
        <v>90</v>
      </c>
      <c r="G541" t="s">
        <v>19</v>
      </c>
      <c r="H541">
        <v>18</v>
      </c>
      <c r="I541" t="s">
        <v>44</v>
      </c>
      <c r="J541" t="s">
        <v>21</v>
      </c>
      <c r="K541">
        <v>20</v>
      </c>
      <c r="L541">
        <v>100</v>
      </c>
      <c r="M541">
        <v>240</v>
      </c>
      <c r="N541">
        <v>115.5</v>
      </c>
      <c r="O541">
        <f t="shared" si="15"/>
        <v>2310</v>
      </c>
      <c r="P541">
        <v>750</v>
      </c>
      <c r="Q541" s="2">
        <f>9.2*3-9-9.7</f>
        <v>8.8999999999999986</v>
      </c>
      <c r="R541" s="2"/>
      <c r="S541" s="2"/>
      <c r="T541" s="2"/>
      <c r="U541" s="2"/>
      <c r="V541" s="2"/>
      <c r="X541">
        <v>0</v>
      </c>
    </row>
    <row r="542" spans="1:24" s="19" customFormat="1">
      <c r="A542" s="19" t="s">
        <v>49</v>
      </c>
      <c r="B542" s="19" t="s">
        <v>125</v>
      </c>
      <c r="C542" s="19" t="s">
        <v>123</v>
      </c>
      <c r="D542" s="19">
        <v>2</v>
      </c>
      <c r="E542" s="19" t="s">
        <v>124</v>
      </c>
      <c r="F542" s="19">
        <v>90</v>
      </c>
      <c r="G542" s="19" t="s">
        <v>19</v>
      </c>
      <c r="H542" s="19">
        <v>18</v>
      </c>
      <c r="I542" s="19" t="s">
        <v>42</v>
      </c>
      <c r="J542" s="19" t="s">
        <v>21</v>
      </c>
      <c r="K542" s="19">
        <v>20</v>
      </c>
      <c r="L542" s="19">
        <v>100</v>
      </c>
      <c r="M542" s="19">
        <v>120</v>
      </c>
      <c r="N542" s="19">
        <v>38.5</v>
      </c>
      <c r="O542" s="19">
        <v>770</v>
      </c>
      <c r="P542" s="19">
        <v>200</v>
      </c>
      <c r="Q542" s="21">
        <v>2.8</v>
      </c>
      <c r="R542" s="21"/>
      <c r="S542" s="21"/>
      <c r="T542" s="21"/>
      <c r="U542" s="21"/>
      <c r="V542" s="21"/>
      <c r="X542">
        <v>0</v>
      </c>
    </row>
    <row r="543" spans="1:24">
      <c r="A543" t="s">
        <v>49</v>
      </c>
      <c r="B543" s="19" t="s">
        <v>125</v>
      </c>
      <c r="C543" t="s">
        <v>123</v>
      </c>
      <c r="D543">
        <v>2</v>
      </c>
      <c r="E543" t="s">
        <v>124</v>
      </c>
      <c r="F543">
        <v>90</v>
      </c>
      <c r="G543" t="s">
        <v>19</v>
      </c>
      <c r="H543">
        <v>18</v>
      </c>
      <c r="I543" s="19" t="s">
        <v>42</v>
      </c>
      <c r="J543" t="s">
        <v>21</v>
      </c>
      <c r="K543">
        <v>20</v>
      </c>
      <c r="L543">
        <v>100</v>
      </c>
      <c r="M543">
        <v>120</v>
      </c>
      <c r="N543">
        <v>38.5</v>
      </c>
      <c r="O543">
        <v>770</v>
      </c>
      <c r="P543">
        <v>200</v>
      </c>
      <c r="Q543" s="20">
        <v>3.8</v>
      </c>
      <c r="X543">
        <v>0</v>
      </c>
    </row>
    <row r="544" spans="1:24">
      <c r="A544" t="s">
        <v>49</v>
      </c>
      <c r="B544" s="19" t="s">
        <v>125</v>
      </c>
      <c r="C544" t="s">
        <v>123</v>
      </c>
      <c r="D544">
        <v>2</v>
      </c>
      <c r="E544" t="s">
        <v>124</v>
      </c>
      <c r="F544">
        <v>90</v>
      </c>
      <c r="G544" t="s">
        <v>19</v>
      </c>
      <c r="H544">
        <v>18</v>
      </c>
      <c r="I544" s="19" t="s">
        <v>42</v>
      </c>
      <c r="J544" t="s">
        <v>21</v>
      </c>
      <c r="K544">
        <v>20</v>
      </c>
      <c r="L544">
        <v>100</v>
      </c>
      <c r="M544">
        <v>120</v>
      </c>
      <c r="N544">
        <v>38.5</v>
      </c>
      <c r="O544">
        <v>770</v>
      </c>
      <c r="P544">
        <v>200</v>
      </c>
      <c r="Q544" s="3">
        <f>3.4*3-2.8-3.8</f>
        <v>3.5999999999999996</v>
      </c>
      <c r="X544">
        <v>0</v>
      </c>
    </row>
    <row r="545" spans="1:24">
      <c r="A545" t="s">
        <v>49</v>
      </c>
      <c r="B545" s="19" t="s">
        <v>125</v>
      </c>
      <c r="C545" t="s">
        <v>123</v>
      </c>
      <c r="D545">
        <v>2</v>
      </c>
      <c r="E545" t="s">
        <v>124</v>
      </c>
      <c r="F545">
        <v>90</v>
      </c>
      <c r="G545" t="s">
        <v>19</v>
      </c>
      <c r="H545">
        <v>18</v>
      </c>
      <c r="I545" s="19" t="s">
        <v>42</v>
      </c>
      <c r="J545" t="s">
        <v>21</v>
      </c>
      <c r="K545">
        <v>20</v>
      </c>
      <c r="L545">
        <v>100</v>
      </c>
      <c r="M545">
        <v>120</v>
      </c>
      <c r="N545">
        <v>38.5</v>
      </c>
      <c r="O545">
        <v>770</v>
      </c>
      <c r="P545">
        <v>500</v>
      </c>
      <c r="X545">
        <v>0</v>
      </c>
    </row>
    <row r="546" spans="1:24">
      <c r="A546" t="s">
        <v>49</v>
      </c>
      <c r="B546" s="19" t="s">
        <v>125</v>
      </c>
      <c r="C546" t="s">
        <v>123</v>
      </c>
      <c r="D546">
        <v>2</v>
      </c>
      <c r="E546" t="s">
        <v>124</v>
      </c>
      <c r="F546">
        <v>90</v>
      </c>
      <c r="G546" t="s">
        <v>19</v>
      </c>
      <c r="H546">
        <v>18</v>
      </c>
      <c r="I546" s="19" t="s">
        <v>42</v>
      </c>
      <c r="J546" t="s">
        <v>21</v>
      </c>
      <c r="K546">
        <v>20</v>
      </c>
      <c r="L546">
        <v>100</v>
      </c>
      <c r="M546">
        <v>120</v>
      </c>
      <c r="N546">
        <v>38.5</v>
      </c>
      <c r="O546">
        <v>770</v>
      </c>
      <c r="P546">
        <v>500</v>
      </c>
      <c r="X546">
        <f ca="1">X546:X2304</f>
        <v>0</v>
      </c>
    </row>
    <row r="547" spans="1:24">
      <c r="A547" t="s">
        <v>49</v>
      </c>
      <c r="B547" s="19" t="s">
        <v>125</v>
      </c>
      <c r="C547" t="s">
        <v>123</v>
      </c>
      <c r="D547">
        <v>2</v>
      </c>
      <c r="E547" t="s">
        <v>124</v>
      </c>
      <c r="F547">
        <v>90</v>
      </c>
      <c r="G547" t="s">
        <v>19</v>
      </c>
      <c r="H547">
        <v>18</v>
      </c>
      <c r="I547" s="19" t="s">
        <v>42</v>
      </c>
      <c r="J547" t="s">
        <v>21</v>
      </c>
      <c r="K547">
        <v>20</v>
      </c>
      <c r="L547">
        <v>100</v>
      </c>
      <c r="M547">
        <v>120</v>
      </c>
      <c r="N547">
        <v>38.5</v>
      </c>
      <c r="O547">
        <v>770</v>
      </c>
      <c r="P547">
        <v>500</v>
      </c>
      <c r="X547">
        <f ca="1">X547:X2305</f>
        <v>0</v>
      </c>
    </row>
    <row r="548" spans="1:24">
      <c r="A548" t="s">
        <v>49</v>
      </c>
      <c r="B548" s="19" t="s">
        <v>125</v>
      </c>
      <c r="C548" t="s">
        <v>123</v>
      </c>
      <c r="D548">
        <v>2</v>
      </c>
      <c r="E548" t="s">
        <v>124</v>
      </c>
      <c r="F548">
        <v>90</v>
      </c>
      <c r="G548" t="s">
        <v>19</v>
      </c>
      <c r="H548">
        <v>18</v>
      </c>
      <c r="I548" s="19" t="s">
        <v>42</v>
      </c>
      <c r="J548" t="s">
        <v>21</v>
      </c>
      <c r="K548">
        <v>20</v>
      </c>
      <c r="L548">
        <v>100</v>
      </c>
      <c r="M548">
        <v>120</v>
      </c>
      <c r="N548">
        <v>38.5</v>
      </c>
      <c r="O548">
        <v>770</v>
      </c>
      <c r="P548">
        <v>750</v>
      </c>
      <c r="Q548" s="3">
        <v>5.9</v>
      </c>
      <c r="X548">
        <v>0</v>
      </c>
    </row>
    <row r="549" spans="1:24">
      <c r="A549" t="s">
        <v>49</v>
      </c>
      <c r="B549" s="19" t="s">
        <v>125</v>
      </c>
      <c r="C549" t="s">
        <v>123</v>
      </c>
      <c r="D549">
        <v>2</v>
      </c>
      <c r="E549" t="s">
        <v>124</v>
      </c>
      <c r="F549">
        <v>90</v>
      </c>
      <c r="G549" t="s">
        <v>19</v>
      </c>
      <c r="H549">
        <v>18</v>
      </c>
      <c r="I549" s="19" t="s">
        <v>42</v>
      </c>
      <c r="J549" t="s">
        <v>21</v>
      </c>
      <c r="K549">
        <v>20</v>
      </c>
      <c r="L549">
        <v>100</v>
      </c>
      <c r="M549">
        <v>120</v>
      </c>
      <c r="N549">
        <v>38.5</v>
      </c>
      <c r="O549">
        <v>770</v>
      </c>
      <c r="P549">
        <v>750</v>
      </c>
      <c r="Q549" s="3">
        <v>7.8</v>
      </c>
      <c r="X549">
        <v>0</v>
      </c>
    </row>
    <row r="550" spans="1:24">
      <c r="A550" t="s">
        <v>49</v>
      </c>
      <c r="B550" s="19" t="s">
        <v>125</v>
      </c>
      <c r="C550" t="s">
        <v>123</v>
      </c>
      <c r="D550">
        <v>2</v>
      </c>
      <c r="E550" t="s">
        <v>124</v>
      </c>
      <c r="F550">
        <v>90</v>
      </c>
      <c r="G550" t="s">
        <v>19</v>
      </c>
      <c r="H550">
        <v>18</v>
      </c>
      <c r="I550" s="19" t="s">
        <v>42</v>
      </c>
      <c r="J550" t="s">
        <v>21</v>
      </c>
      <c r="K550">
        <v>20</v>
      </c>
      <c r="L550">
        <v>100</v>
      </c>
      <c r="M550">
        <v>120</v>
      </c>
      <c r="N550">
        <v>38.5</v>
      </c>
      <c r="O550">
        <v>770</v>
      </c>
      <c r="P550">
        <v>750</v>
      </c>
      <c r="Q550" s="3">
        <f>6.8*3-5.9-7.8</f>
        <v>6.6999999999999984</v>
      </c>
      <c r="X550">
        <v>0</v>
      </c>
    </row>
    <row r="551" spans="1:24">
      <c r="A551" t="s">
        <v>49</v>
      </c>
      <c r="B551" s="19" t="s">
        <v>125</v>
      </c>
      <c r="C551" t="s">
        <v>123</v>
      </c>
      <c r="D551">
        <v>2</v>
      </c>
      <c r="E551" t="s">
        <v>124</v>
      </c>
      <c r="F551">
        <v>90</v>
      </c>
      <c r="G551" t="s">
        <v>19</v>
      </c>
      <c r="H551">
        <v>18</v>
      </c>
      <c r="I551" s="19" t="s">
        <v>42</v>
      </c>
      <c r="J551" t="s">
        <v>21</v>
      </c>
      <c r="K551">
        <v>20</v>
      </c>
      <c r="L551">
        <v>100</v>
      </c>
      <c r="M551">
        <v>120</v>
      </c>
      <c r="N551">
        <v>77</v>
      </c>
      <c r="O551">
        <v>1540</v>
      </c>
      <c r="P551">
        <v>200</v>
      </c>
      <c r="X551">
        <v>0</v>
      </c>
    </row>
    <row r="552" spans="1:24">
      <c r="A552" t="s">
        <v>49</v>
      </c>
      <c r="B552" s="19" t="s">
        <v>125</v>
      </c>
      <c r="C552" t="s">
        <v>123</v>
      </c>
      <c r="D552">
        <v>2</v>
      </c>
      <c r="E552" t="s">
        <v>124</v>
      </c>
      <c r="F552">
        <v>90</v>
      </c>
      <c r="G552" t="s">
        <v>19</v>
      </c>
      <c r="H552">
        <v>18</v>
      </c>
      <c r="I552" s="19" t="s">
        <v>42</v>
      </c>
      <c r="J552" t="s">
        <v>21</v>
      </c>
      <c r="K552">
        <v>20</v>
      </c>
      <c r="L552">
        <v>100</v>
      </c>
      <c r="M552">
        <v>120</v>
      </c>
      <c r="N552">
        <v>77</v>
      </c>
      <c r="O552">
        <v>1540</v>
      </c>
      <c r="P552">
        <v>200</v>
      </c>
      <c r="X552">
        <v>0</v>
      </c>
    </row>
    <row r="553" spans="1:24">
      <c r="A553" t="s">
        <v>49</v>
      </c>
      <c r="B553" s="19" t="s">
        <v>125</v>
      </c>
      <c r="C553" t="s">
        <v>123</v>
      </c>
      <c r="D553">
        <v>2</v>
      </c>
      <c r="E553" t="s">
        <v>124</v>
      </c>
      <c r="F553">
        <v>90</v>
      </c>
      <c r="G553" t="s">
        <v>19</v>
      </c>
      <c r="H553">
        <v>18</v>
      </c>
      <c r="I553" s="19" t="s">
        <v>42</v>
      </c>
      <c r="J553" t="s">
        <v>21</v>
      </c>
      <c r="K553">
        <v>20</v>
      </c>
      <c r="L553">
        <v>100</v>
      </c>
      <c r="M553">
        <v>120</v>
      </c>
      <c r="N553">
        <v>77</v>
      </c>
      <c r="O553">
        <v>1540</v>
      </c>
      <c r="P553">
        <v>200</v>
      </c>
      <c r="X553">
        <v>1</v>
      </c>
    </row>
    <row r="554" spans="1:24">
      <c r="A554" t="s">
        <v>49</v>
      </c>
      <c r="B554" s="19" t="s">
        <v>125</v>
      </c>
      <c r="C554" t="s">
        <v>123</v>
      </c>
      <c r="D554">
        <v>2</v>
      </c>
      <c r="E554" t="s">
        <v>124</v>
      </c>
      <c r="F554">
        <v>90</v>
      </c>
      <c r="G554" t="s">
        <v>19</v>
      </c>
      <c r="H554">
        <v>18</v>
      </c>
      <c r="I554" s="19" t="s">
        <v>42</v>
      </c>
      <c r="J554" t="s">
        <v>21</v>
      </c>
      <c r="K554">
        <v>20</v>
      </c>
      <c r="L554">
        <v>100</v>
      </c>
      <c r="M554">
        <v>120</v>
      </c>
      <c r="N554">
        <v>77</v>
      </c>
      <c r="O554">
        <v>1540</v>
      </c>
      <c r="P554">
        <v>500</v>
      </c>
      <c r="Q554" s="3">
        <v>6.5</v>
      </c>
      <c r="X554">
        <v>1</v>
      </c>
    </row>
    <row r="555" spans="1:24">
      <c r="A555" t="s">
        <v>49</v>
      </c>
      <c r="B555" s="19" t="s">
        <v>125</v>
      </c>
      <c r="C555" t="s">
        <v>123</v>
      </c>
      <c r="D555">
        <v>2</v>
      </c>
      <c r="E555" t="s">
        <v>124</v>
      </c>
      <c r="F555">
        <v>90</v>
      </c>
      <c r="G555" t="s">
        <v>19</v>
      </c>
      <c r="H555">
        <v>18</v>
      </c>
      <c r="I555" s="19" t="s">
        <v>42</v>
      </c>
      <c r="J555" t="s">
        <v>21</v>
      </c>
      <c r="K555">
        <v>20</v>
      </c>
      <c r="L555">
        <v>100</v>
      </c>
      <c r="M555">
        <v>120</v>
      </c>
      <c r="N555">
        <v>77</v>
      </c>
      <c r="O555">
        <v>1540</v>
      </c>
      <c r="P555">
        <v>500</v>
      </c>
      <c r="Q555" s="3">
        <v>7</v>
      </c>
      <c r="X555">
        <v>1</v>
      </c>
    </row>
    <row r="556" spans="1:24">
      <c r="A556" t="s">
        <v>49</v>
      </c>
      <c r="B556" s="19" t="s">
        <v>125</v>
      </c>
      <c r="C556" t="s">
        <v>123</v>
      </c>
      <c r="D556">
        <v>2</v>
      </c>
      <c r="E556" t="s">
        <v>124</v>
      </c>
      <c r="F556">
        <v>90</v>
      </c>
      <c r="G556" t="s">
        <v>19</v>
      </c>
      <c r="H556">
        <v>18</v>
      </c>
      <c r="I556" s="19" t="s">
        <v>42</v>
      </c>
      <c r="J556" t="s">
        <v>21</v>
      </c>
      <c r="K556">
        <v>20</v>
      </c>
      <c r="L556">
        <v>100</v>
      </c>
      <c r="M556">
        <v>120</v>
      </c>
      <c r="N556">
        <v>77</v>
      </c>
      <c r="O556">
        <v>1540</v>
      </c>
      <c r="P556">
        <v>500</v>
      </c>
      <c r="Q556" s="3">
        <f>6.7*3-6.5-7</f>
        <v>6.6000000000000014</v>
      </c>
      <c r="X556">
        <v>0</v>
      </c>
    </row>
    <row r="557" spans="1:24">
      <c r="A557" t="s">
        <v>49</v>
      </c>
      <c r="B557" s="19" t="s">
        <v>125</v>
      </c>
      <c r="C557" t="s">
        <v>123</v>
      </c>
      <c r="D557">
        <v>2</v>
      </c>
      <c r="E557" t="s">
        <v>124</v>
      </c>
      <c r="F557">
        <v>90</v>
      </c>
      <c r="G557" t="s">
        <v>19</v>
      </c>
      <c r="H557">
        <v>18</v>
      </c>
      <c r="I557" s="19" t="s">
        <v>42</v>
      </c>
      <c r="J557" t="s">
        <v>21</v>
      </c>
      <c r="K557">
        <v>20</v>
      </c>
      <c r="L557">
        <v>100</v>
      </c>
      <c r="M557">
        <v>120</v>
      </c>
      <c r="N557">
        <v>77</v>
      </c>
      <c r="O557">
        <v>1540</v>
      </c>
      <c r="P557">
        <v>750</v>
      </c>
      <c r="X557">
        <v>0</v>
      </c>
    </row>
    <row r="558" spans="1:24">
      <c r="A558" t="s">
        <v>49</v>
      </c>
      <c r="B558" s="19" t="s">
        <v>125</v>
      </c>
      <c r="C558" t="s">
        <v>123</v>
      </c>
      <c r="D558">
        <v>2</v>
      </c>
      <c r="E558" t="s">
        <v>124</v>
      </c>
      <c r="F558">
        <v>90</v>
      </c>
      <c r="G558" t="s">
        <v>19</v>
      </c>
      <c r="H558">
        <v>18</v>
      </c>
      <c r="I558" s="19" t="s">
        <v>42</v>
      </c>
      <c r="J558" t="s">
        <v>21</v>
      </c>
      <c r="K558">
        <v>20</v>
      </c>
      <c r="L558">
        <v>100</v>
      </c>
      <c r="M558">
        <v>120</v>
      </c>
      <c r="N558">
        <v>77</v>
      </c>
      <c r="O558">
        <v>1540</v>
      </c>
      <c r="P558">
        <v>750</v>
      </c>
      <c r="X558">
        <v>0</v>
      </c>
    </row>
    <row r="559" spans="1:24">
      <c r="A559" t="s">
        <v>49</v>
      </c>
      <c r="B559" s="19" t="s">
        <v>125</v>
      </c>
      <c r="C559" t="s">
        <v>123</v>
      </c>
      <c r="D559">
        <v>2</v>
      </c>
      <c r="E559" t="s">
        <v>124</v>
      </c>
      <c r="F559">
        <v>90</v>
      </c>
      <c r="G559" t="s">
        <v>19</v>
      </c>
      <c r="H559">
        <v>18</v>
      </c>
      <c r="I559" s="19" t="s">
        <v>42</v>
      </c>
      <c r="J559" t="s">
        <v>21</v>
      </c>
      <c r="K559">
        <v>20</v>
      </c>
      <c r="L559">
        <v>100</v>
      </c>
      <c r="M559">
        <v>120</v>
      </c>
      <c r="N559">
        <v>77</v>
      </c>
      <c r="O559">
        <v>1540</v>
      </c>
      <c r="P559">
        <v>750</v>
      </c>
      <c r="X559">
        <v>0</v>
      </c>
    </row>
    <row r="560" spans="1:24">
      <c r="A560" t="s">
        <v>49</v>
      </c>
      <c r="B560" s="19" t="s">
        <v>125</v>
      </c>
      <c r="C560" t="s">
        <v>123</v>
      </c>
      <c r="D560">
        <v>2</v>
      </c>
      <c r="E560" t="s">
        <v>124</v>
      </c>
      <c r="F560">
        <v>90</v>
      </c>
      <c r="G560" t="s">
        <v>19</v>
      </c>
      <c r="H560">
        <v>18</v>
      </c>
      <c r="I560" s="19" t="s">
        <v>42</v>
      </c>
      <c r="J560" t="s">
        <v>21</v>
      </c>
      <c r="K560">
        <v>20</v>
      </c>
      <c r="L560">
        <v>100</v>
      </c>
      <c r="M560">
        <v>120</v>
      </c>
      <c r="N560">
        <v>115.5</v>
      </c>
      <c r="O560">
        <f>N560*K560*L560/100</f>
        <v>2310</v>
      </c>
      <c r="P560">
        <v>200</v>
      </c>
      <c r="Q560" s="3">
        <v>6.1</v>
      </c>
      <c r="X560">
        <v>0</v>
      </c>
    </row>
    <row r="561" spans="1:24">
      <c r="A561" t="s">
        <v>49</v>
      </c>
      <c r="B561" s="19" t="s">
        <v>125</v>
      </c>
      <c r="C561" t="s">
        <v>123</v>
      </c>
      <c r="D561">
        <v>2</v>
      </c>
      <c r="E561" t="s">
        <v>124</v>
      </c>
      <c r="F561">
        <v>90</v>
      </c>
      <c r="G561" t="s">
        <v>19</v>
      </c>
      <c r="H561">
        <v>18</v>
      </c>
      <c r="I561" s="19" t="s">
        <v>42</v>
      </c>
      <c r="J561" t="s">
        <v>21</v>
      </c>
      <c r="K561">
        <v>20</v>
      </c>
      <c r="L561">
        <v>100</v>
      </c>
      <c r="M561">
        <v>120</v>
      </c>
      <c r="N561">
        <v>115.5</v>
      </c>
      <c r="O561">
        <f t="shared" ref="O561:O568" si="16">N561*K561*L561/100</f>
        <v>2310</v>
      </c>
      <c r="P561">
        <v>200</v>
      </c>
      <c r="Q561" s="3">
        <v>8</v>
      </c>
      <c r="X561">
        <v>0</v>
      </c>
    </row>
    <row r="562" spans="1:24">
      <c r="A562" t="s">
        <v>49</v>
      </c>
      <c r="B562" s="19" t="s">
        <v>125</v>
      </c>
      <c r="C562" t="s">
        <v>123</v>
      </c>
      <c r="D562">
        <v>2</v>
      </c>
      <c r="E562" t="s">
        <v>124</v>
      </c>
      <c r="F562">
        <v>90</v>
      </c>
      <c r="G562" t="s">
        <v>19</v>
      </c>
      <c r="H562">
        <v>18</v>
      </c>
      <c r="I562" s="19" t="s">
        <v>42</v>
      </c>
      <c r="J562" t="s">
        <v>21</v>
      </c>
      <c r="K562">
        <v>20</v>
      </c>
      <c r="L562">
        <v>100</v>
      </c>
      <c r="M562">
        <v>120</v>
      </c>
      <c r="N562">
        <v>115.5</v>
      </c>
      <c r="O562">
        <f t="shared" si="16"/>
        <v>2310</v>
      </c>
      <c r="P562">
        <v>200</v>
      </c>
      <c r="Q562" s="3">
        <f>7.1*3-6.1-8</f>
        <v>7.1999999999999975</v>
      </c>
      <c r="X562">
        <v>0</v>
      </c>
    </row>
    <row r="563" spans="1:24">
      <c r="A563" t="s">
        <v>49</v>
      </c>
      <c r="B563" s="19" t="s">
        <v>125</v>
      </c>
      <c r="C563" t="s">
        <v>123</v>
      </c>
      <c r="D563">
        <v>2</v>
      </c>
      <c r="E563" t="s">
        <v>124</v>
      </c>
      <c r="F563">
        <v>90</v>
      </c>
      <c r="G563" t="s">
        <v>19</v>
      </c>
      <c r="H563">
        <v>18</v>
      </c>
      <c r="I563" s="19" t="s">
        <v>42</v>
      </c>
      <c r="J563" t="s">
        <v>21</v>
      </c>
      <c r="K563">
        <v>20</v>
      </c>
      <c r="L563">
        <v>100</v>
      </c>
      <c r="M563">
        <v>120</v>
      </c>
      <c r="N563">
        <v>115.5</v>
      </c>
      <c r="O563">
        <f t="shared" si="16"/>
        <v>2310</v>
      </c>
      <c r="P563">
        <v>500</v>
      </c>
      <c r="X563">
        <v>0</v>
      </c>
    </row>
    <row r="564" spans="1:24">
      <c r="A564" t="s">
        <v>49</v>
      </c>
      <c r="B564" s="19" t="s">
        <v>125</v>
      </c>
      <c r="C564" t="s">
        <v>123</v>
      </c>
      <c r="D564">
        <v>2</v>
      </c>
      <c r="E564" t="s">
        <v>124</v>
      </c>
      <c r="F564">
        <v>90</v>
      </c>
      <c r="G564" t="s">
        <v>19</v>
      </c>
      <c r="H564">
        <v>18</v>
      </c>
      <c r="I564" s="19" t="s">
        <v>42</v>
      </c>
      <c r="J564" t="s">
        <v>21</v>
      </c>
      <c r="K564">
        <v>20</v>
      </c>
      <c r="L564">
        <v>100</v>
      </c>
      <c r="M564">
        <v>120</v>
      </c>
      <c r="N564">
        <v>115.5</v>
      </c>
      <c r="O564">
        <f t="shared" si="16"/>
        <v>2310</v>
      </c>
      <c r="P564">
        <v>500</v>
      </c>
      <c r="X564">
        <v>1</v>
      </c>
    </row>
    <row r="565" spans="1:24">
      <c r="A565" t="s">
        <v>49</v>
      </c>
      <c r="B565" s="19" t="s">
        <v>125</v>
      </c>
      <c r="C565" t="s">
        <v>123</v>
      </c>
      <c r="D565">
        <v>2</v>
      </c>
      <c r="E565" t="s">
        <v>124</v>
      </c>
      <c r="F565">
        <v>90</v>
      </c>
      <c r="G565" t="s">
        <v>19</v>
      </c>
      <c r="H565">
        <v>18</v>
      </c>
      <c r="I565" s="19" t="s">
        <v>42</v>
      </c>
      <c r="J565" t="s">
        <v>21</v>
      </c>
      <c r="K565">
        <v>20</v>
      </c>
      <c r="L565">
        <v>100</v>
      </c>
      <c r="M565">
        <v>120</v>
      </c>
      <c r="N565">
        <v>115.5</v>
      </c>
      <c r="O565">
        <f t="shared" si="16"/>
        <v>2310</v>
      </c>
      <c r="P565">
        <v>500</v>
      </c>
      <c r="X565">
        <v>1</v>
      </c>
    </row>
    <row r="566" spans="1:24">
      <c r="A566" t="s">
        <v>49</v>
      </c>
      <c r="B566" s="19" t="s">
        <v>125</v>
      </c>
      <c r="C566" t="s">
        <v>123</v>
      </c>
      <c r="D566">
        <v>2</v>
      </c>
      <c r="E566" t="s">
        <v>124</v>
      </c>
      <c r="F566">
        <v>90</v>
      </c>
      <c r="G566" t="s">
        <v>19</v>
      </c>
      <c r="H566">
        <v>18</v>
      </c>
      <c r="I566" s="19" t="s">
        <v>42</v>
      </c>
      <c r="J566" t="s">
        <v>21</v>
      </c>
      <c r="K566">
        <v>20</v>
      </c>
      <c r="L566">
        <v>100</v>
      </c>
      <c r="M566">
        <v>120</v>
      </c>
      <c r="N566">
        <v>115.5</v>
      </c>
      <c r="O566">
        <f t="shared" si="16"/>
        <v>2310</v>
      </c>
      <c r="P566">
        <v>750</v>
      </c>
      <c r="Q566" s="3">
        <v>6.6</v>
      </c>
      <c r="X566">
        <v>1</v>
      </c>
    </row>
    <row r="567" spans="1:24">
      <c r="A567" t="s">
        <v>49</v>
      </c>
      <c r="B567" s="19" t="s">
        <v>125</v>
      </c>
      <c r="C567" t="s">
        <v>123</v>
      </c>
      <c r="D567">
        <v>2</v>
      </c>
      <c r="E567" t="s">
        <v>124</v>
      </c>
      <c r="F567">
        <v>90</v>
      </c>
      <c r="G567" t="s">
        <v>19</v>
      </c>
      <c r="H567">
        <v>18</v>
      </c>
      <c r="I567" s="19" t="s">
        <v>42</v>
      </c>
      <c r="J567" t="s">
        <v>21</v>
      </c>
      <c r="K567">
        <v>20</v>
      </c>
      <c r="L567">
        <v>100</v>
      </c>
      <c r="M567">
        <v>120</v>
      </c>
      <c r="N567">
        <v>115.5</v>
      </c>
      <c r="O567">
        <f t="shared" si="16"/>
        <v>2310</v>
      </c>
      <c r="P567">
        <v>750</v>
      </c>
      <c r="Q567" s="3">
        <v>7.3</v>
      </c>
      <c r="X567">
        <v>1</v>
      </c>
    </row>
    <row r="568" spans="1:24">
      <c r="A568" t="s">
        <v>49</v>
      </c>
      <c r="B568" s="19" t="s">
        <v>125</v>
      </c>
      <c r="C568" t="s">
        <v>123</v>
      </c>
      <c r="D568">
        <v>2</v>
      </c>
      <c r="E568" t="s">
        <v>124</v>
      </c>
      <c r="F568">
        <v>90</v>
      </c>
      <c r="G568" t="s">
        <v>19</v>
      </c>
      <c r="H568">
        <v>18</v>
      </c>
      <c r="I568" s="19" t="s">
        <v>42</v>
      </c>
      <c r="J568" t="s">
        <v>21</v>
      </c>
      <c r="K568">
        <v>20</v>
      </c>
      <c r="L568">
        <v>100</v>
      </c>
      <c r="M568">
        <v>120</v>
      </c>
      <c r="N568">
        <v>115.5</v>
      </c>
      <c r="O568">
        <f t="shared" si="16"/>
        <v>2310</v>
      </c>
      <c r="P568">
        <v>750</v>
      </c>
      <c r="Q568" s="3">
        <f>6.9*3-6.6-7.3</f>
        <v>6.8000000000000034</v>
      </c>
      <c r="X568">
        <v>0</v>
      </c>
    </row>
    <row r="569" spans="1:24">
      <c r="A569" t="s">
        <v>49</v>
      </c>
      <c r="B569" s="19" t="s">
        <v>125</v>
      </c>
      <c r="C569" t="s">
        <v>123</v>
      </c>
      <c r="D569">
        <v>2</v>
      </c>
      <c r="E569" t="s">
        <v>124</v>
      </c>
      <c r="F569">
        <v>90</v>
      </c>
      <c r="G569" t="s">
        <v>19</v>
      </c>
      <c r="H569">
        <v>18</v>
      </c>
      <c r="I569" s="19" t="s">
        <v>42</v>
      </c>
      <c r="J569" t="s">
        <v>21</v>
      </c>
      <c r="K569">
        <v>20</v>
      </c>
      <c r="L569">
        <v>100</v>
      </c>
      <c r="M569">
        <v>168</v>
      </c>
      <c r="N569">
        <v>38.5</v>
      </c>
      <c r="O569">
        <v>770</v>
      </c>
      <c r="P569">
        <v>200</v>
      </c>
      <c r="X569">
        <v>0</v>
      </c>
    </row>
    <row r="570" spans="1:24">
      <c r="A570" t="s">
        <v>49</v>
      </c>
      <c r="B570" s="19" t="s">
        <v>125</v>
      </c>
      <c r="C570" t="s">
        <v>123</v>
      </c>
      <c r="D570">
        <v>2</v>
      </c>
      <c r="E570" t="s">
        <v>124</v>
      </c>
      <c r="F570">
        <v>90</v>
      </c>
      <c r="G570" t="s">
        <v>19</v>
      </c>
      <c r="H570">
        <v>18</v>
      </c>
      <c r="I570" s="19" t="s">
        <v>42</v>
      </c>
      <c r="J570" t="s">
        <v>21</v>
      </c>
      <c r="K570">
        <v>20</v>
      </c>
      <c r="L570">
        <v>100</v>
      </c>
      <c r="M570">
        <v>168</v>
      </c>
      <c r="N570">
        <v>38.5</v>
      </c>
      <c r="O570">
        <v>770</v>
      </c>
      <c r="P570">
        <v>200</v>
      </c>
      <c r="X570">
        <v>0</v>
      </c>
    </row>
    <row r="571" spans="1:24">
      <c r="A571" t="s">
        <v>49</v>
      </c>
      <c r="B571" s="19" t="s">
        <v>125</v>
      </c>
      <c r="C571" t="s">
        <v>123</v>
      </c>
      <c r="D571">
        <v>2</v>
      </c>
      <c r="E571" t="s">
        <v>124</v>
      </c>
      <c r="F571">
        <v>90</v>
      </c>
      <c r="G571" t="s">
        <v>19</v>
      </c>
      <c r="H571">
        <v>18</v>
      </c>
      <c r="I571" s="19" t="s">
        <v>42</v>
      </c>
      <c r="J571" t="s">
        <v>21</v>
      </c>
      <c r="K571">
        <v>20</v>
      </c>
      <c r="L571">
        <v>100</v>
      </c>
      <c r="M571">
        <v>168</v>
      </c>
      <c r="N571">
        <v>38.5</v>
      </c>
      <c r="O571">
        <v>770</v>
      </c>
      <c r="P571">
        <v>200</v>
      </c>
      <c r="X571">
        <v>0</v>
      </c>
    </row>
    <row r="572" spans="1:24">
      <c r="A572" t="s">
        <v>49</v>
      </c>
      <c r="B572" s="19" t="s">
        <v>125</v>
      </c>
      <c r="C572" t="s">
        <v>123</v>
      </c>
      <c r="D572">
        <v>2</v>
      </c>
      <c r="E572" t="s">
        <v>124</v>
      </c>
      <c r="F572">
        <v>90</v>
      </c>
      <c r="G572" t="s">
        <v>19</v>
      </c>
      <c r="H572">
        <v>18</v>
      </c>
      <c r="I572" s="19" t="s">
        <v>42</v>
      </c>
      <c r="J572" t="s">
        <v>21</v>
      </c>
      <c r="K572">
        <v>20</v>
      </c>
      <c r="L572">
        <v>100</v>
      </c>
      <c r="M572">
        <v>168</v>
      </c>
      <c r="N572">
        <v>38.5</v>
      </c>
      <c r="O572">
        <v>770</v>
      </c>
      <c r="P572">
        <v>500</v>
      </c>
      <c r="X572">
        <v>0</v>
      </c>
    </row>
    <row r="573" spans="1:24">
      <c r="A573" t="s">
        <v>49</v>
      </c>
      <c r="B573" s="19" t="s">
        <v>125</v>
      </c>
      <c r="C573" t="s">
        <v>123</v>
      </c>
      <c r="D573">
        <v>2</v>
      </c>
      <c r="E573" t="s">
        <v>124</v>
      </c>
      <c r="F573">
        <v>90</v>
      </c>
      <c r="G573" t="s">
        <v>19</v>
      </c>
      <c r="H573">
        <v>18</v>
      </c>
      <c r="I573" s="19" t="s">
        <v>42</v>
      </c>
      <c r="J573" t="s">
        <v>21</v>
      </c>
      <c r="K573">
        <v>20</v>
      </c>
      <c r="L573">
        <v>100</v>
      </c>
      <c r="M573">
        <v>168</v>
      </c>
      <c r="N573">
        <v>38.5</v>
      </c>
      <c r="O573">
        <v>770</v>
      </c>
      <c r="P573">
        <v>500</v>
      </c>
      <c r="X573">
        <v>0</v>
      </c>
    </row>
    <row r="574" spans="1:24">
      <c r="A574" t="s">
        <v>49</v>
      </c>
      <c r="B574" s="19" t="s">
        <v>125</v>
      </c>
      <c r="C574" t="s">
        <v>123</v>
      </c>
      <c r="D574">
        <v>2</v>
      </c>
      <c r="E574" t="s">
        <v>124</v>
      </c>
      <c r="F574">
        <v>90</v>
      </c>
      <c r="G574" t="s">
        <v>19</v>
      </c>
      <c r="H574">
        <v>18</v>
      </c>
      <c r="I574" s="19" t="s">
        <v>42</v>
      </c>
      <c r="J574" t="s">
        <v>21</v>
      </c>
      <c r="K574">
        <v>20</v>
      </c>
      <c r="L574">
        <v>100</v>
      </c>
      <c r="M574">
        <v>168</v>
      </c>
      <c r="N574">
        <v>38.5</v>
      </c>
      <c r="O574">
        <v>770</v>
      </c>
      <c r="P574">
        <v>500</v>
      </c>
      <c r="X574">
        <v>0</v>
      </c>
    </row>
    <row r="575" spans="1:24">
      <c r="A575" t="s">
        <v>49</v>
      </c>
      <c r="B575" s="19" t="s">
        <v>125</v>
      </c>
      <c r="C575" t="s">
        <v>123</v>
      </c>
      <c r="D575">
        <v>2</v>
      </c>
      <c r="E575" t="s">
        <v>124</v>
      </c>
      <c r="F575">
        <v>90</v>
      </c>
      <c r="G575" t="s">
        <v>19</v>
      </c>
      <c r="H575">
        <v>18</v>
      </c>
      <c r="I575" s="19" t="s">
        <v>42</v>
      </c>
      <c r="J575" t="s">
        <v>21</v>
      </c>
      <c r="K575">
        <v>20</v>
      </c>
      <c r="L575">
        <v>100</v>
      </c>
      <c r="M575">
        <v>168</v>
      </c>
      <c r="N575">
        <v>38.5</v>
      </c>
      <c r="O575">
        <v>770</v>
      </c>
      <c r="P575">
        <v>750</v>
      </c>
      <c r="Q575" s="3">
        <v>6.8</v>
      </c>
      <c r="X575">
        <v>0</v>
      </c>
    </row>
    <row r="576" spans="1:24">
      <c r="A576" t="s">
        <v>49</v>
      </c>
      <c r="B576" s="19" t="s">
        <v>125</v>
      </c>
      <c r="C576" t="s">
        <v>123</v>
      </c>
      <c r="D576">
        <v>2</v>
      </c>
      <c r="E576" t="s">
        <v>124</v>
      </c>
      <c r="F576">
        <v>90</v>
      </c>
      <c r="G576" t="s">
        <v>19</v>
      </c>
      <c r="H576">
        <v>18</v>
      </c>
      <c r="I576" s="19" t="s">
        <v>42</v>
      </c>
      <c r="J576" t="s">
        <v>21</v>
      </c>
      <c r="K576">
        <v>20</v>
      </c>
      <c r="L576">
        <v>100</v>
      </c>
      <c r="M576">
        <v>168</v>
      </c>
      <c r="N576">
        <v>38.5</v>
      </c>
      <c r="O576">
        <v>770</v>
      </c>
      <c r="P576">
        <v>750</v>
      </c>
      <c r="Q576" s="3">
        <v>7.5</v>
      </c>
      <c r="X576">
        <v>0</v>
      </c>
    </row>
    <row r="577" spans="1:24">
      <c r="A577" t="s">
        <v>49</v>
      </c>
      <c r="B577" s="19" t="s">
        <v>125</v>
      </c>
      <c r="C577" t="s">
        <v>123</v>
      </c>
      <c r="D577">
        <v>2</v>
      </c>
      <c r="E577" t="s">
        <v>124</v>
      </c>
      <c r="F577">
        <v>90</v>
      </c>
      <c r="G577" t="s">
        <v>19</v>
      </c>
      <c r="H577">
        <v>18</v>
      </c>
      <c r="I577" s="19" t="s">
        <v>42</v>
      </c>
      <c r="J577" t="s">
        <v>21</v>
      </c>
      <c r="K577">
        <v>20</v>
      </c>
      <c r="L577">
        <v>100</v>
      </c>
      <c r="M577">
        <v>168</v>
      </c>
      <c r="N577">
        <v>38.5</v>
      </c>
      <c r="O577">
        <v>770</v>
      </c>
      <c r="P577">
        <v>750</v>
      </c>
      <c r="Q577" s="3">
        <f>7.1*3-6.8-7.5</f>
        <v>6.9999999999999964</v>
      </c>
      <c r="X577">
        <v>0</v>
      </c>
    </row>
    <row r="578" spans="1:24">
      <c r="A578" t="s">
        <v>49</v>
      </c>
      <c r="B578" s="19" t="s">
        <v>125</v>
      </c>
      <c r="C578" t="s">
        <v>123</v>
      </c>
      <c r="D578">
        <v>2</v>
      </c>
      <c r="E578" t="s">
        <v>124</v>
      </c>
      <c r="F578">
        <v>90</v>
      </c>
      <c r="G578" t="s">
        <v>19</v>
      </c>
      <c r="H578">
        <v>18</v>
      </c>
      <c r="I578" s="19" t="s">
        <v>42</v>
      </c>
      <c r="J578" t="s">
        <v>21</v>
      </c>
      <c r="K578">
        <v>20</v>
      </c>
      <c r="L578">
        <v>100</v>
      </c>
      <c r="M578">
        <v>168</v>
      </c>
      <c r="N578">
        <v>77</v>
      </c>
      <c r="O578">
        <v>1540</v>
      </c>
      <c r="P578">
        <v>200</v>
      </c>
      <c r="Q578" s="3">
        <v>6.9</v>
      </c>
      <c r="X578">
        <v>0</v>
      </c>
    </row>
    <row r="579" spans="1:24">
      <c r="A579" t="s">
        <v>49</v>
      </c>
      <c r="B579" s="19" t="s">
        <v>125</v>
      </c>
      <c r="C579" t="s">
        <v>123</v>
      </c>
      <c r="D579">
        <v>2</v>
      </c>
      <c r="E579" t="s">
        <v>124</v>
      </c>
      <c r="F579">
        <v>90</v>
      </c>
      <c r="G579" t="s">
        <v>19</v>
      </c>
      <c r="H579">
        <v>18</v>
      </c>
      <c r="I579" s="19" t="s">
        <v>42</v>
      </c>
      <c r="J579" t="s">
        <v>21</v>
      </c>
      <c r="K579">
        <v>20</v>
      </c>
      <c r="L579">
        <v>100</v>
      </c>
      <c r="M579">
        <v>168</v>
      </c>
      <c r="N579">
        <v>77</v>
      </c>
      <c r="O579">
        <v>1540</v>
      </c>
      <c r="P579">
        <v>200</v>
      </c>
      <c r="Q579" s="3">
        <v>8</v>
      </c>
      <c r="X579">
        <v>0</v>
      </c>
    </row>
    <row r="580" spans="1:24">
      <c r="A580" t="s">
        <v>49</v>
      </c>
      <c r="B580" s="19" t="s">
        <v>125</v>
      </c>
      <c r="C580" t="s">
        <v>123</v>
      </c>
      <c r="D580">
        <v>2</v>
      </c>
      <c r="E580" t="s">
        <v>124</v>
      </c>
      <c r="F580">
        <v>90</v>
      </c>
      <c r="G580" t="s">
        <v>19</v>
      </c>
      <c r="H580">
        <v>18</v>
      </c>
      <c r="I580" s="19" t="s">
        <v>42</v>
      </c>
      <c r="J580" t="s">
        <v>21</v>
      </c>
      <c r="K580">
        <v>20</v>
      </c>
      <c r="L580">
        <v>100</v>
      </c>
      <c r="M580">
        <v>168</v>
      </c>
      <c r="N580">
        <v>77</v>
      </c>
      <c r="O580">
        <v>1540</v>
      </c>
      <c r="P580">
        <v>200</v>
      </c>
      <c r="Q580" s="3">
        <f>7.3*3-6.9-8</f>
        <v>6.9999999999999982</v>
      </c>
      <c r="X580">
        <v>0</v>
      </c>
    </row>
    <row r="581" spans="1:24">
      <c r="A581" t="s">
        <v>49</v>
      </c>
      <c r="B581" s="19" t="s">
        <v>125</v>
      </c>
      <c r="C581" t="s">
        <v>123</v>
      </c>
      <c r="D581">
        <v>2</v>
      </c>
      <c r="E581" t="s">
        <v>124</v>
      </c>
      <c r="F581">
        <v>90</v>
      </c>
      <c r="G581" t="s">
        <v>19</v>
      </c>
      <c r="H581">
        <v>18</v>
      </c>
      <c r="I581" s="19" t="s">
        <v>42</v>
      </c>
      <c r="J581" t="s">
        <v>21</v>
      </c>
      <c r="K581">
        <v>20</v>
      </c>
      <c r="L581">
        <v>100</v>
      </c>
      <c r="M581">
        <v>168</v>
      </c>
      <c r="N581">
        <v>77</v>
      </c>
      <c r="O581">
        <v>1540</v>
      </c>
      <c r="P581">
        <v>500</v>
      </c>
      <c r="X581">
        <v>0</v>
      </c>
    </row>
    <row r="582" spans="1:24">
      <c r="A582" t="s">
        <v>49</v>
      </c>
      <c r="B582" s="19" t="s">
        <v>125</v>
      </c>
      <c r="C582" t="s">
        <v>123</v>
      </c>
      <c r="D582">
        <v>2</v>
      </c>
      <c r="E582" t="s">
        <v>124</v>
      </c>
      <c r="F582">
        <v>90</v>
      </c>
      <c r="G582" t="s">
        <v>19</v>
      </c>
      <c r="H582">
        <v>18</v>
      </c>
      <c r="I582" s="19" t="s">
        <v>42</v>
      </c>
      <c r="J582" t="s">
        <v>21</v>
      </c>
      <c r="K582">
        <v>20</v>
      </c>
      <c r="L582">
        <v>100</v>
      </c>
      <c r="M582">
        <v>168</v>
      </c>
      <c r="N582">
        <v>77</v>
      </c>
      <c r="O582">
        <v>1540</v>
      </c>
      <c r="P582">
        <v>500</v>
      </c>
      <c r="X582">
        <v>0</v>
      </c>
    </row>
    <row r="583" spans="1:24">
      <c r="A583" t="s">
        <v>49</v>
      </c>
      <c r="B583" s="19" t="s">
        <v>125</v>
      </c>
      <c r="C583" t="s">
        <v>123</v>
      </c>
      <c r="D583">
        <v>2</v>
      </c>
      <c r="E583" t="s">
        <v>124</v>
      </c>
      <c r="F583">
        <v>90</v>
      </c>
      <c r="G583" t="s">
        <v>19</v>
      </c>
      <c r="H583">
        <v>18</v>
      </c>
      <c r="I583" s="19" t="s">
        <v>42</v>
      </c>
      <c r="J583" t="s">
        <v>21</v>
      </c>
      <c r="K583">
        <v>20</v>
      </c>
      <c r="L583">
        <v>100</v>
      </c>
      <c r="M583">
        <v>168</v>
      </c>
      <c r="N583">
        <v>77</v>
      </c>
      <c r="O583">
        <v>1540</v>
      </c>
      <c r="P583">
        <v>500</v>
      </c>
      <c r="X583">
        <v>0</v>
      </c>
    </row>
    <row r="584" spans="1:24">
      <c r="A584" t="s">
        <v>49</v>
      </c>
      <c r="B584" s="19" t="s">
        <v>125</v>
      </c>
      <c r="C584" t="s">
        <v>123</v>
      </c>
      <c r="D584">
        <v>2</v>
      </c>
      <c r="E584" t="s">
        <v>124</v>
      </c>
      <c r="F584">
        <v>90</v>
      </c>
      <c r="G584" t="s">
        <v>19</v>
      </c>
      <c r="H584">
        <v>18</v>
      </c>
      <c r="I584" s="19" t="s">
        <v>42</v>
      </c>
      <c r="J584" t="s">
        <v>21</v>
      </c>
      <c r="K584">
        <v>20</v>
      </c>
      <c r="L584">
        <v>100</v>
      </c>
      <c r="M584">
        <v>168</v>
      </c>
      <c r="N584">
        <v>77</v>
      </c>
      <c r="O584">
        <v>1540</v>
      </c>
      <c r="P584">
        <v>750</v>
      </c>
      <c r="X584">
        <v>0</v>
      </c>
    </row>
    <row r="585" spans="1:24">
      <c r="A585" t="s">
        <v>49</v>
      </c>
      <c r="B585" s="19" t="s">
        <v>125</v>
      </c>
      <c r="C585" t="s">
        <v>123</v>
      </c>
      <c r="D585">
        <v>2</v>
      </c>
      <c r="E585" t="s">
        <v>124</v>
      </c>
      <c r="F585">
        <v>90</v>
      </c>
      <c r="G585" t="s">
        <v>19</v>
      </c>
      <c r="H585">
        <v>18</v>
      </c>
      <c r="I585" s="19" t="s">
        <v>42</v>
      </c>
      <c r="J585" t="s">
        <v>21</v>
      </c>
      <c r="K585">
        <v>20</v>
      </c>
      <c r="L585">
        <v>100</v>
      </c>
      <c r="M585">
        <v>168</v>
      </c>
      <c r="N585">
        <v>77</v>
      </c>
      <c r="O585">
        <v>1540</v>
      </c>
      <c r="P585">
        <v>750</v>
      </c>
      <c r="X585">
        <v>0</v>
      </c>
    </row>
    <row r="586" spans="1:24">
      <c r="A586" t="s">
        <v>49</v>
      </c>
      <c r="B586" s="19" t="s">
        <v>125</v>
      </c>
      <c r="C586" t="s">
        <v>123</v>
      </c>
      <c r="D586">
        <v>2</v>
      </c>
      <c r="E586" t="s">
        <v>124</v>
      </c>
      <c r="F586">
        <v>90</v>
      </c>
      <c r="G586" t="s">
        <v>19</v>
      </c>
      <c r="H586">
        <v>18</v>
      </c>
      <c r="I586" s="19" t="s">
        <v>42</v>
      </c>
      <c r="J586" t="s">
        <v>21</v>
      </c>
      <c r="K586">
        <v>20</v>
      </c>
      <c r="L586">
        <v>100</v>
      </c>
      <c r="M586">
        <v>168</v>
      </c>
      <c r="N586">
        <v>77</v>
      </c>
      <c r="O586">
        <v>1540</v>
      </c>
      <c r="P586">
        <v>750</v>
      </c>
      <c r="X586">
        <v>0</v>
      </c>
    </row>
    <row r="587" spans="1:24">
      <c r="A587" t="s">
        <v>49</v>
      </c>
      <c r="B587" s="19" t="s">
        <v>125</v>
      </c>
      <c r="C587" t="s">
        <v>123</v>
      </c>
      <c r="D587">
        <v>2</v>
      </c>
      <c r="E587" t="s">
        <v>124</v>
      </c>
      <c r="F587">
        <v>90</v>
      </c>
      <c r="G587" t="s">
        <v>19</v>
      </c>
      <c r="H587">
        <v>18</v>
      </c>
      <c r="I587" s="19" t="s">
        <v>42</v>
      </c>
      <c r="J587" t="s">
        <v>21</v>
      </c>
      <c r="K587">
        <v>20</v>
      </c>
      <c r="L587">
        <v>100</v>
      </c>
      <c r="M587">
        <v>168</v>
      </c>
      <c r="N587">
        <v>115.5</v>
      </c>
      <c r="O587">
        <f>N587*K587*L587/100</f>
        <v>2310</v>
      </c>
      <c r="P587">
        <v>200</v>
      </c>
      <c r="X587">
        <v>0</v>
      </c>
    </row>
    <row r="588" spans="1:24">
      <c r="A588" t="s">
        <v>49</v>
      </c>
      <c r="B588" s="19" t="s">
        <v>125</v>
      </c>
      <c r="C588" t="s">
        <v>123</v>
      </c>
      <c r="D588">
        <v>2</v>
      </c>
      <c r="E588" t="s">
        <v>124</v>
      </c>
      <c r="F588">
        <v>90</v>
      </c>
      <c r="G588" t="s">
        <v>19</v>
      </c>
      <c r="H588">
        <v>18</v>
      </c>
      <c r="I588" s="19" t="s">
        <v>42</v>
      </c>
      <c r="J588" t="s">
        <v>21</v>
      </c>
      <c r="K588">
        <v>20</v>
      </c>
      <c r="L588">
        <v>100</v>
      </c>
      <c r="M588">
        <v>168</v>
      </c>
      <c r="N588">
        <v>115.5</v>
      </c>
      <c r="O588">
        <f t="shared" ref="O588:O595" si="17">N588*K588*L588/100</f>
        <v>2310</v>
      </c>
      <c r="P588">
        <v>200</v>
      </c>
      <c r="X588">
        <v>0</v>
      </c>
    </row>
    <row r="589" spans="1:24">
      <c r="A589" t="s">
        <v>49</v>
      </c>
      <c r="B589" s="19" t="s">
        <v>125</v>
      </c>
      <c r="C589" t="s">
        <v>123</v>
      </c>
      <c r="D589">
        <v>2</v>
      </c>
      <c r="E589" t="s">
        <v>124</v>
      </c>
      <c r="F589">
        <v>90</v>
      </c>
      <c r="G589" t="s">
        <v>19</v>
      </c>
      <c r="H589">
        <v>18</v>
      </c>
      <c r="I589" s="19" t="s">
        <v>42</v>
      </c>
      <c r="J589" t="s">
        <v>21</v>
      </c>
      <c r="K589">
        <v>20</v>
      </c>
      <c r="L589">
        <v>100</v>
      </c>
      <c r="M589">
        <v>168</v>
      </c>
      <c r="N589">
        <v>115.5</v>
      </c>
      <c r="O589">
        <f t="shared" si="17"/>
        <v>2310</v>
      </c>
      <c r="P589">
        <v>200</v>
      </c>
      <c r="X589">
        <v>0</v>
      </c>
    </row>
    <row r="590" spans="1:24">
      <c r="A590" t="s">
        <v>49</v>
      </c>
      <c r="B590" s="19" t="s">
        <v>125</v>
      </c>
      <c r="C590" t="s">
        <v>123</v>
      </c>
      <c r="D590">
        <v>2</v>
      </c>
      <c r="E590" t="s">
        <v>124</v>
      </c>
      <c r="F590">
        <v>90</v>
      </c>
      <c r="G590" t="s">
        <v>19</v>
      </c>
      <c r="H590">
        <v>18</v>
      </c>
      <c r="I590" s="19" t="s">
        <v>42</v>
      </c>
      <c r="J590" t="s">
        <v>21</v>
      </c>
      <c r="K590">
        <v>20</v>
      </c>
      <c r="L590">
        <v>100</v>
      </c>
      <c r="M590">
        <v>168</v>
      </c>
      <c r="N590">
        <v>115.5</v>
      </c>
      <c r="O590">
        <f t="shared" si="17"/>
        <v>2310</v>
      </c>
      <c r="P590">
        <v>500</v>
      </c>
      <c r="X590">
        <v>0</v>
      </c>
    </row>
    <row r="591" spans="1:24">
      <c r="A591" t="s">
        <v>49</v>
      </c>
      <c r="B591" s="19" t="s">
        <v>125</v>
      </c>
      <c r="C591" t="s">
        <v>123</v>
      </c>
      <c r="D591">
        <v>2</v>
      </c>
      <c r="E591" t="s">
        <v>124</v>
      </c>
      <c r="F591">
        <v>90</v>
      </c>
      <c r="G591" t="s">
        <v>19</v>
      </c>
      <c r="H591">
        <v>18</v>
      </c>
      <c r="I591" s="19" t="s">
        <v>42</v>
      </c>
      <c r="J591" t="s">
        <v>21</v>
      </c>
      <c r="K591">
        <v>20</v>
      </c>
      <c r="L591">
        <v>100</v>
      </c>
      <c r="M591">
        <v>168</v>
      </c>
      <c r="N591">
        <v>115.5</v>
      </c>
      <c r="O591">
        <f t="shared" si="17"/>
        <v>2310</v>
      </c>
      <c r="P591">
        <v>500</v>
      </c>
      <c r="X591">
        <v>0</v>
      </c>
    </row>
    <row r="592" spans="1:24">
      <c r="A592" t="s">
        <v>49</v>
      </c>
      <c r="B592" s="19" t="s">
        <v>125</v>
      </c>
      <c r="C592" t="s">
        <v>123</v>
      </c>
      <c r="D592">
        <v>2</v>
      </c>
      <c r="E592" t="s">
        <v>124</v>
      </c>
      <c r="F592">
        <v>90</v>
      </c>
      <c r="G592" t="s">
        <v>19</v>
      </c>
      <c r="H592">
        <v>18</v>
      </c>
      <c r="I592" s="19" t="s">
        <v>42</v>
      </c>
      <c r="J592" t="s">
        <v>21</v>
      </c>
      <c r="K592">
        <v>20</v>
      </c>
      <c r="L592">
        <v>100</v>
      </c>
      <c r="M592">
        <v>168</v>
      </c>
      <c r="N592">
        <v>115.5</v>
      </c>
      <c r="O592">
        <f t="shared" si="17"/>
        <v>2310</v>
      </c>
      <c r="P592">
        <v>500</v>
      </c>
      <c r="X592">
        <v>0</v>
      </c>
    </row>
    <row r="593" spans="1:24">
      <c r="A593" t="s">
        <v>49</v>
      </c>
      <c r="B593" s="19" t="s">
        <v>125</v>
      </c>
      <c r="C593" t="s">
        <v>123</v>
      </c>
      <c r="D593">
        <v>2</v>
      </c>
      <c r="E593" t="s">
        <v>124</v>
      </c>
      <c r="F593">
        <v>90</v>
      </c>
      <c r="G593" t="s">
        <v>19</v>
      </c>
      <c r="H593">
        <v>18</v>
      </c>
      <c r="I593" s="19" t="s">
        <v>42</v>
      </c>
      <c r="J593" t="s">
        <v>21</v>
      </c>
      <c r="K593">
        <v>20</v>
      </c>
      <c r="L593">
        <v>100</v>
      </c>
      <c r="M593">
        <v>168</v>
      </c>
      <c r="N593">
        <v>115.5</v>
      </c>
      <c r="O593">
        <f t="shared" si="17"/>
        <v>2310</v>
      </c>
      <c r="P593">
        <v>750</v>
      </c>
      <c r="X593">
        <v>0</v>
      </c>
    </row>
    <row r="594" spans="1:24">
      <c r="A594" t="s">
        <v>49</v>
      </c>
      <c r="B594" s="19" t="s">
        <v>125</v>
      </c>
      <c r="C594" t="s">
        <v>123</v>
      </c>
      <c r="D594">
        <v>2</v>
      </c>
      <c r="E594" t="s">
        <v>124</v>
      </c>
      <c r="F594">
        <v>90</v>
      </c>
      <c r="G594" t="s">
        <v>19</v>
      </c>
      <c r="H594">
        <v>18</v>
      </c>
      <c r="I594" s="19" t="s">
        <v>42</v>
      </c>
      <c r="J594" t="s">
        <v>21</v>
      </c>
      <c r="K594">
        <v>20</v>
      </c>
      <c r="L594">
        <v>100</v>
      </c>
      <c r="M594">
        <v>168</v>
      </c>
      <c r="N594">
        <v>115.5</v>
      </c>
      <c r="O594">
        <f t="shared" si="17"/>
        <v>2310</v>
      </c>
      <c r="P594">
        <v>750</v>
      </c>
      <c r="X594">
        <v>0</v>
      </c>
    </row>
    <row r="595" spans="1:24">
      <c r="A595" t="s">
        <v>49</v>
      </c>
      <c r="B595" s="19" t="s">
        <v>125</v>
      </c>
      <c r="C595" t="s">
        <v>123</v>
      </c>
      <c r="D595">
        <v>2</v>
      </c>
      <c r="E595" t="s">
        <v>124</v>
      </c>
      <c r="F595">
        <v>90</v>
      </c>
      <c r="G595" t="s">
        <v>19</v>
      </c>
      <c r="H595">
        <v>18</v>
      </c>
      <c r="I595" s="19" t="s">
        <v>42</v>
      </c>
      <c r="J595" t="s">
        <v>21</v>
      </c>
      <c r="K595">
        <v>20</v>
      </c>
      <c r="L595">
        <v>100</v>
      </c>
      <c r="M595">
        <v>168</v>
      </c>
      <c r="N595">
        <v>115.5</v>
      </c>
      <c r="O595">
        <f t="shared" si="17"/>
        <v>2310</v>
      </c>
      <c r="P595">
        <v>750</v>
      </c>
      <c r="X595">
        <v>0</v>
      </c>
    </row>
    <row r="596" spans="1:24">
      <c r="A596" t="s">
        <v>49</v>
      </c>
      <c r="B596" s="19" t="s">
        <v>125</v>
      </c>
      <c r="C596" t="s">
        <v>123</v>
      </c>
      <c r="D596">
        <v>2</v>
      </c>
      <c r="E596" t="s">
        <v>124</v>
      </c>
      <c r="F596">
        <v>90</v>
      </c>
      <c r="G596" t="s">
        <v>19</v>
      </c>
      <c r="H596">
        <v>18</v>
      </c>
      <c r="I596" s="19" t="s">
        <v>42</v>
      </c>
      <c r="J596" t="s">
        <v>21</v>
      </c>
      <c r="K596">
        <v>20</v>
      </c>
      <c r="L596">
        <v>100</v>
      </c>
      <c r="M596">
        <v>192</v>
      </c>
      <c r="N596">
        <v>38.5</v>
      </c>
      <c r="O596">
        <v>770</v>
      </c>
      <c r="P596">
        <v>200</v>
      </c>
      <c r="X596">
        <v>0</v>
      </c>
    </row>
    <row r="597" spans="1:24">
      <c r="A597" t="s">
        <v>49</v>
      </c>
      <c r="B597" s="19" t="s">
        <v>125</v>
      </c>
      <c r="C597" t="s">
        <v>123</v>
      </c>
      <c r="D597">
        <v>2</v>
      </c>
      <c r="E597" t="s">
        <v>124</v>
      </c>
      <c r="F597">
        <v>90</v>
      </c>
      <c r="G597" t="s">
        <v>19</v>
      </c>
      <c r="H597">
        <v>18</v>
      </c>
      <c r="I597" s="19" t="s">
        <v>42</v>
      </c>
      <c r="J597" t="s">
        <v>21</v>
      </c>
      <c r="K597">
        <v>20</v>
      </c>
      <c r="L597">
        <v>100</v>
      </c>
      <c r="M597">
        <v>192</v>
      </c>
      <c r="N597">
        <v>38.5</v>
      </c>
      <c r="O597">
        <v>770</v>
      </c>
      <c r="P597">
        <v>200</v>
      </c>
      <c r="X597">
        <v>0</v>
      </c>
    </row>
    <row r="598" spans="1:24">
      <c r="A598" t="s">
        <v>49</v>
      </c>
      <c r="B598" s="19" t="s">
        <v>125</v>
      </c>
      <c r="C598" t="s">
        <v>123</v>
      </c>
      <c r="D598">
        <v>2</v>
      </c>
      <c r="E598" t="s">
        <v>124</v>
      </c>
      <c r="F598">
        <v>90</v>
      </c>
      <c r="G598" t="s">
        <v>19</v>
      </c>
      <c r="H598">
        <v>18</v>
      </c>
      <c r="I598" s="19" t="s">
        <v>42</v>
      </c>
      <c r="J598" t="s">
        <v>21</v>
      </c>
      <c r="K598">
        <v>20</v>
      </c>
      <c r="L598">
        <v>100</v>
      </c>
      <c r="M598">
        <v>192</v>
      </c>
      <c r="N598">
        <v>38.5</v>
      </c>
      <c r="O598">
        <v>770</v>
      </c>
      <c r="P598">
        <v>200</v>
      </c>
      <c r="X598">
        <v>0</v>
      </c>
    </row>
    <row r="599" spans="1:24">
      <c r="A599" t="s">
        <v>49</v>
      </c>
      <c r="B599" s="19" t="s">
        <v>125</v>
      </c>
      <c r="C599" t="s">
        <v>123</v>
      </c>
      <c r="D599">
        <v>2</v>
      </c>
      <c r="E599" t="s">
        <v>124</v>
      </c>
      <c r="F599">
        <v>90</v>
      </c>
      <c r="G599" t="s">
        <v>19</v>
      </c>
      <c r="H599">
        <v>18</v>
      </c>
      <c r="I599" s="19" t="s">
        <v>42</v>
      </c>
      <c r="J599" t="s">
        <v>21</v>
      </c>
      <c r="K599">
        <v>20</v>
      </c>
      <c r="L599">
        <v>100</v>
      </c>
      <c r="M599">
        <v>192</v>
      </c>
      <c r="N599">
        <v>38.5</v>
      </c>
      <c r="O599">
        <v>770</v>
      </c>
      <c r="P599">
        <v>500</v>
      </c>
      <c r="X599">
        <v>0</v>
      </c>
    </row>
    <row r="600" spans="1:24">
      <c r="A600" t="s">
        <v>49</v>
      </c>
      <c r="B600" s="19" t="s">
        <v>125</v>
      </c>
      <c r="C600" t="s">
        <v>123</v>
      </c>
      <c r="D600">
        <v>2</v>
      </c>
      <c r="E600" t="s">
        <v>124</v>
      </c>
      <c r="F600">
        <v>90</v>
      </c>
      <c r="G600" t="s">
        <v>19</v>
      </c>
      <c r="H600">
        <v>18</v>
      </c>
      <c r="I600" s="19" t="s">
        <v>42</v>
      </c>
      <c r="J600" t="s">
        <v>21</v>
      </c>
      <c r="K600">
        <v>20</v>
      </c>
      <c r="L600">
        <v>100</v>
      </c>
      <c r="M600">
        <v>192</v>
      </c>
      <c r="N600">
        <v>38.5</v>
      </c>
      <c r="O600">
        <v>770</v>
      </c>
      <c r="P600">
        <v>500</v>
      </c>
      <c r="X600">
        <v>0</v>
      </c>
    </row>
    <row r="601" spans="1:24">
      <c r="A601" t="s">
        <v>49</v>
      </c>
      <c r="B601" s="19" t="s">
        <v>125</v>
      </c>
      <c r="C601" t="s">
        <v>123</v>
      </c>
      <c r="D601">
        <v>2</v>
      </c>
      <c r="E601" t="s">
        <v>124</v>
      </c>
      <c r="F601">
        <v>90</v>
      </c>
      <c r="G601" t="s">
        <v>19</v>
      </c>
      <c r="H601">
        <v>18</v>
      </c>
      <c r="I601" s="19" t="s">
        <v>42</v>
      </c>
      <c r="J601" t="s">
        <v>21</v>
      </c>
      <c r="K601">
        <v>20</v>
      </c>
      <c r="L601">
        <v>100</v>
      </c>
      <c r="M601">
        <v>192</v>
      </c>
      <c r="N601">
        <v>38.5</v>
      </c>
      <c r="O601">
        <v>770</v>
      </c>
      <c r="P601">
        <v>500</v>
      </c>
      <c r="X601">
        <v>0</v>
      </c>
    </row>
    <row r="602" spans="1:24">
      <c r="A602" t="s">
        <v>49</v>
      </c>
      <c r="B602" s="19" t="s">
        <v>125</v>
      </c>
      <c r="C602" t="s">
        <v>123</v>
      </c>
      <c r="D602">
        <v>2</v>
      </c>
      <c r="E602" t="s">
        <v>124</v>
      </c>
      <c r="F602">
        <v>90</v>
      </c>
      <c r="G602" t="s">
        <v>19</v>
      </c>
      <c r="H602">
        <v>18</v>
      </c>
      <c r="I602" s="19" t="s">
        <v>42</v>
      </c>
      <c r="J602" t="s">
        <v>21</v>
      </c>
      <c r="K602">
        <v>20</v>
      </c>
      <c r="L602">
        <v>100</v>
      </c>
      <c r="M602">
        <v>192</v>
      </c>
      <c r="N602">
        <v>38.5</v>
      </c>
      <c r="O602">
        <v>770</v>
      </c>
      <c r="P602">
        <v>750</v>
      </c>
      <c r="X602">
        <v>0</v>
      </c>
    </row>
    <row r="603" spans="1:24">
      <c r="A603" t="s">
        <v>49</v>
      </c>
      <c r="B603" s="19" t="s">
        <v>125</v>
      </c>
      <c r="C603" t="s">
        <v>123</v>
      </c>
      <c r="D603">
        <v>2</v>
      </c>
      <c r="E603" t="s">
        <v>124</v>
      </c>
      <c r="F603">
        <v>90</v>
      </c>
      <c r="G603" t="s">
        <v>19</v>
      </c>
      <c r="H603">
        <v>18</v>
      </c>
      <c r="I603" s="19" t="s">
        <v>42</v>
      </c>
      <c r="J603" t="s">
        <v>21</v>
      </c>
      <c r="K603">
        <v>20</v>
      </c>
      <c r="L603">
        <v>100</v>
      </c>
      <c r="M603">
        <v>192</v>
      </c>
      <c r="N603">
        <v>38.5</v>
      </c>
      <c r="O603">
        <v>770</v>
      </c>
      <c r="P603">
        <v>750</v>
      </c>
      <c r="X603">
        <v>0</v>
      </c>
    </row>
    <row r="604" spans="1:24">
      <c r="A604" t="s">
        <v>49</v>
      </c>
      <c r="B604" s="19" t="s">
        <v>125</v>
      </c>
      <c r="C604" t="s">
        <v>123</v>
      </c>
      <c r="D604">
        <v>2</v>
      </c>
      <c r="E604" t="s">
        <v>124</v>
      </c>
      <c r="F604">
        <v>90</v>
      </c>
      <c r="G604" t="s">
        <v>19</v>
      </c>
      <c r="H604">
        <v>18</v>
      </c>
      <c r="I604" s="19" t="s">
        <v>42</v>
      </c>
      <c r="J604" t="s">
        <v>21</v>
      </c>
      <c r="K604">
        <v>20</v>
      </c>
      <c r="L604">
        <v>100</v>
      </c>
      <c r="M604">
        <v>192</v>
      </c>
      <c r="N604">
        <v>38.5</v>
      </c>
      <c r="O604">
        <v>770</v>
      </c>
      <c r="P604">
        <v>750</v>
      </c>
      <c r="X604">
        <v>0</v>
      </c>
    </row>
    <row r="605" spans="1:24">
      <c r="A605" t="s">
        <v>49</v>
      </c>
      <c r="B605" s="19" t="s">
        <v>125</v>
      </c>
      <c r="C605" t="s">
        <v>123</v>
      </c>
      <c r="D605">
        <v>2</v>
      </c>
      <c r="E605" t="s">
        <v>124</v>
      </c>
      <c r="F605">
        <v>90</v>
      </c>
      <c r="G605" t="s">
        <v>19</v>
      </c>
      <c r="H605">
        <v>18</v>
      </c>
      <c r="I605" s="19" t="s">
        <v>42</v>
      </c>
      <c r="J605" t="s">
        <v>21</v>
      </c>
      <c r="K605">
        <v>20</v>
      </c>
      <c r="L605">
        <v>100</v>
      </c>
      <c r="M605">
        <v>192</v>
      </c>
      <c r="N605">
        <v>77</v>
      </c>
      <c r="O605">
        <v>1540</v>
      </c>
      <c r="P605">
        <v>200</v>
      </c>
      <c r="X605">
        <v>0</v>
      </c>
    </row>
    <row r="606" spans="1:24">
      <c r="A606" t="s">
        <v>49</v>
      </c>
      <c r="B606" s="19" t="s">
        <v>125</v>
      </c>
      <c r="C606" t="s">
        <v>123</v>
      </c>
      <c r="D606">
        <v>2</v>
      </c>
      <c r="E606" t="s">
        <v>124</v>
      </c>
      <c r="F606">
        <v>90</v>
      </c>
      <c r="G606" t="s">
        <v>19</v>
      </c>
      <c r="H606">
        <v>18</v>
      </c>
      <c r="I606" s="19" t="s">
        <v>42</v>
      </c>
      <c r="J606" t="s">
        <v>21</v>
      </c>
      <c r="K606">
        <v>20</v>
      </c>
      <c r="L606">
        <v>100</v>
      </c>
      <c r="M606">
        <v>192</v>
      </c>
      <c r="N606">
        <v>77</v>
      </c>
      <c r="O606">
        <v>1540</v>
      </c>
      <c r="P606">
        <v>200</v>
      </c>
      <c r="X606">
        <v>0</v>
      </c>
    </row>
    <row r="607" spans="1:24">
      <c r="A607" t="s">
        <v>49</v>
      </c>
      <c r="B607" s="19" t="s">
        <v>125</v>
      </c>
      <c r="C607" t="s">
        <v>123</v>
      </c>
      <c r="D607">
        <v>2</v>
      </c>
      <c r="E607" t="s">
        <v>124</v>
      </c>
      <c r="F607">
        <v>90</v>
      </c>
      <c r="G607" t="s">
        <v>19</v>
      </c>
      <c r="H607">
        <v>18</v>
      </c>
      <c r="I607" s="19" t="s">
        <v>42</v>
      </c>
      <c r="J607" t="s">
        <v>21</v>
      </c>
      <c r="K607">
        <v>20</v>
      </c>
      <c r="L607">
        <v>100</v>
      </c>
      <c r="M607">
        <v>192</v>
      </c>
      <c r="N607">
        <v>77</v>
      </c>
      <c r="O607">
        <v>1540</v>
      </c>
      <c r="P607">
        <v>200</v>
      </c>
      <c r="X607">
        <v>0</v>
      </c>
    </row>
    <row r="608" spans="1:24">
      <c r="A608" t="s">
        <v>49</v>
      </c>
      <c r="B608" s="19" t="s">
        <v>125</v>
      </c>
      <c r="C608" t="s">
        <v>123</v>
      </c>
      <c r="D608">
        <v>2</v>
      </c>
      <c r="E608" t="s">
        <v>124</v>
      </c>
      <c r="F608">
        <v>90</v>
      </c>
      <c r="G608" t="s">
        <v>19</v>
      </c>
      <c r="H608">
        <v>18</v>
      </c>
      <c r="I608" s="19" t="s">
        <v>42</v>
      </c>
      <c r="J608" t="s">
        <v>21</v>
      </c>
      <c r="K608">
        <v>20</v>
      </c>
      <c r="L608">
        <v>100</v>
      </c>
      <c r="M608">
        <v>192</v>
      </c>
      <c r="N608">
        <v>77</v>
      </c>
      <c r="O608">
        <v>1540</v>
      </c>
      <c r="P608">
        <v>500</v>
      </c>
      <c r="X608">
        <v>0</v>
      </c>
    </row>
    <row r="609" spans="1:24">
      <c r="A609" t="s">
        <v>49</v>
      </c>
      <c r="B609" s="19" t="s">
        <v>125</v>
      </c>
      <c r="C609" t="s">
        <v>123</v>
      </c>
      <c r="D609">
        <v>2</v>
      </c>
      <c r="E609" t="s">
        <v>124</v>
      </c>
      <c r="F609">
        <v>90</v>
      </c>
      <c r="G609" t="s">
        <v>19</v>
      </c>
      <c r="H609">
        <v>18</v>
      </c>
      <c r="I609" s="19" t="s">
        <v>42</v>
      </c>
      <c r="J609" t="s">
        <v>21</v>
      </c>
      <c r="K609">
        <v>20</v>
      </c>
      <c r="L609">
        <v>100</v>
      </c>
      <c r="M609">
        <v>192</v>
      </c>
      <c r="N609">
        <v>77</v>
      </c>
      <c r="O609">
        <v>1540</v>
      </c>
      <c r="P609">
        <v>500</v>
      </c>
      <c r="X609">
        <v>0</v>
      </c>
    </row>
    <row r="610" spans="1:24">
      <c r="A610" t="s">
        <v>49</v>
      </c>
      <c r="B610" s="19" t="s">
        <v>125</v>
      </c>
      <c r="C610" t="s">
        <v>123</v>
      </c>
      <c r="D610">
        <v>2</v>
      </c>
      <c r="E610" t="s">
        <v>124</v>
      </c>
      <c r="F610">
        <v>90</v>
      </c>
      <c r="G610" t="s">
        <v>19</v>
      </c>
      <c r="H610">
        <v>18</v>
      </c>
      <c r="I610" s="19" t="s">
        <v>42</v>
      </c>
      <c r="J610" t="s">
        <v>21</v>
      </c>
      <c r="K610">
        <v>20</v>
      </c>
      <c r="L610">
        <v>100</v>
      </c>
      <c r="M610">
        <v>192</v>
      </c>
      <c r="N610">
        <v>77</v>
      </c>
      <c r="O610">
        <v>1540</v>
      </c>
      <c r="P610">
        <v>500</v>
      </c>
      <c r="X610">
        <v>0</v>
      </c>
    </row>
    <row r="611" spans="1:24">
      <c r="A611" t="s">
        <v>49</v>
      </c>
      <c r="B611" s="19" t="s">
        <v>125</v>
      </c>
      <c r="C611" t="s">
        <v>123</v>
      </c>
      <c r="D611">
        <v>2</v>
      </c>
      <c r="E611" t="s">
        <v>124</v>
      </c>
      <c r="F611">
        <v>90</v>
      </c>
      <c r="G611" t="s">
        <v>19</v>
      </c>
      <c r="H611">
        <v>18</v>
      </c>
      <c r="I611" s="19" t="s">
        <v>42</v>
      </c>
      <c r="J611" t="s">
        <v>21</v>
      </c>
      <c r="K611">
        <v>20</v>
      </c>
      <c r="L611">
        <v>100</v>
      </c>
      <c r="M611">
        <v>192</v>
      </c>
      <c r="N611">
        <v>77</v>
      </c>
      <c r="O611">
        <v>1540</v>
      </c>
      <c r="P611">
        <v>750</v>
      </c>
      <c r="X611">
        <v>0</v>
      </c>
    </row>
    <row r="612" spans="1:24">
      <c r="A612" t="s">
        <v>49</v>
      </c>
      <c r="B612" s="19" t="s">
        <v>125</v>
      </c>
      <c r="C612" t="s">
        <v>123</v>
      </c>
      <c r="D612">
        <v>2</v>
      </c>
      <c r="E612" t="s">
        <v>124</v>
      </c>
      <c r="F612">
        <v>90</v>
      </c>
      <c r="G612" t="s">
        <v>19</v>
      </c>
      <c r="H612">
        <v>18</v>
      </c>
      <c r="I612" s="19" t="s">
        <v>42</v>
      </c>
      <c r="J612" t="s">
        <v>21</v>
      </c>
      <c r="K612">
        <v>20</v>
      </c>
      <c r="L612">
        <v>100</v>
      </c>
      <c r="M612">
        <v>192</v>
      </c>
      <c r="N612">
        <v>77</v>
      </c>
      <c r="O612">
        <v>1540</v>
      </c>
      <c r="P612">
        <v>750</v>
      </c>
      <c r="X612">
        <v>0</v>
      </c>
    </row>
    <row r="613" spans="1:24">
      <c r="A613" t="s">
        <v>49</v>
      </c>
      <c r="B613" s="19" t="s">
        <v>125</v>
      </c>
      <c r="C613" t="s">
        <v>123</v>
      </c>
      <c r="D613">
        <v>2</v>
      </c>
      <c r="E613" t="s">
        <v>124</v>
      </c>
      <c r="F613">
        <v>90</v>
      </c>
      <c r="G613" t="s">
        <v>19</v>
      </c>
      <c r="H613">
        <v>18</v>
      </c>
      <c r="I613" s="19" t="s">
        <v>42</v>
      </c>
      <c r="J613" t="s">
        <v>21</v>
      </c>
      <c r="K613">
        <v>20</v>
      </c>
      <c r="L613">
        <v>100</v>
      </c>
      <c r="M613">
        <v>192</v>
      </c>
      <c r="N613">
        <v>77</v>
      </c>
      <c r="O613">
        <v>1540</v>
      </c>
      <c r="P613">
        <v>750</v>
      </c>
      <c r="X613">
        <v>0</v>
      </c>
    </row>
    <row r="614" spans="1:24">
      <c r="A614" t="s">
        <v>49</v>
      </c>
      <c r="B614" s="19" t="s">
        <v>125</v>
      </c>
      <c r="C614" t="s">
        <v>123</v>
      </c>
      <c r="D614">
        <v>2</v>
      </c>
      <c r="E614" t="s">
        <v>124</v>
      </c>
      <c r="F614">
        <v>90</v>
      </c>
      <c r="G614" t="s">
        <v>19</v>
      </c>
      <c r="H614">
        <v>18</v>
      </c>
      <c r="I614" s="19" t="s">
        <v>42</v>
      </c>
      <c r="J614" t="s">
        <v>21</v>
      </c>
      <c r="K614">
        <v>20</v>
      </c>
      <c r="L614">
        <v>100</v>
      </c>
      <c r="M614">
        <v>192</v>
      </c>
      <c r="N614">
        <v>115.5</v>
      </c>
      <c r="O614">
        <f>N614*K614*L614/100</f>
        <v>2310</v>
      </c>
      <c r="P614">
        <v>200</v>
      </c>
      <c r="X614">
        <v>0</v>
      </c>
    </row>
    <row r="615" spans="1:24">
      <c r="A615" t="s">
        <v>49</v>
      </c>
      <c r="B615" s="19" t="s">
        <v>125</v>
      </c>
      <c r="C615" t="s">
        <v>123</v>
      </c>
      <c r="D615">
        <v>2</v>
      </c>
      <c r="E615" t="s">
        <v>124</v>
      </c>
      <c r="F615">
        <v>90</v>
      </c>
      <c r="G615" t="s">
        <v>19</v>
      </c>
      <c r="H615">
        <v>18</v>
      </c>
      <c r="I615" s="19" t="s">
        <v>42</v>
      </c>
      <c r="J615" t="s">
        <v>21</v>
      </c>
      <c r="K615">
        <v>20</v>
      </c>
      <c r="L615">
        <v>100</v>
      </c>
      <c r="M615">
        <v>192</v>
      </c>
      <c r="N615">
        <v>115.5</v>
      </c>
      <c r="O615">
        <f t="shared" ref="O615:O622" si="18">N615*K615*L615/100</f>
        <v>2310</v>
      </c>
      <c r="P615">
        <v>200</v>
      </c>
      <c r="X615">
        <v>0</v>
      </c>
    </row>
    <row r="616" spans="1:24">
      <c r="A616" t="s">
        <v>49</v>
      </c>
      <c r="B616" s="19" t="s">
        <v>125</v>
      </c>
      <c r="C616" t="s">
        <v>123</v>
      </c>
      <c r="D616">
        <v>2</v>
      </c>
      <c r="E616" t="s">
        <v>124</v>
      </c>
      <c r="F616">
        <v>90</v>
      </c>
      <c r="G616" t="s">
        <v>19</v>
      </c>
      <c r="H616">
        <v>18</v>
      </c>
      <c r="I616" s="19" t="s">
        <v>42</v>
      </c>
      <c r="J616" t="s">
        <v>21</v>
      </c>
      <c r="K616">
        <v>20</v>
      </c>
      <c r="L616">
        <v>100</v>
      </c>
      <c r="M616">
        <v>192</v>
      </c>
      <c r="N616">
        <v>115.5</v>
      </c>
      <c r="O616">
        <f t="shared" si="18"/>
        <v>2310</v>
      </c>
      <c r="P616">
        <v>200</v>
      </c>
      <c r="X616">
        <v>0</v>
      </c>
    </row>
    <row r="617" spans="1:24">
      <c r="A617" t="s">
        <v>49</v>
      </c>
      <c r="B617" s="19" t="s">
        <v>125</v>
      </c>
      <c r="C617" t="s">
        <v>123</v>
      </c>
      <c r="D617">
        <v>2</v>
      </c>
      <c r="E617" t="s">
        <v>124</v>
      </c>
      <c r="F617">
        <v>90</v>
      </c>
      <c r="G617" t="s">
        <v>19</v>
      </c>
      <c r="H617">
        <v>18</v>
      </c>
      <c r="I617" s="19" t="s">
        <v>42</v>
      </c>
      <c r="J617" t="s">
        <v>21</v>
      </c>
      <c r="K617">
        <v>20</v>
      </c>
      <c r="L617">
        <v>100</v>
      </c>
      <c r="M617">
        <v>192</v>
      </c>
      <c r="N617">
        <v>115.5</v>
      </c>
      <c r="O617">
        <f t="shared" si="18"/>
        <v>2310</v>
      </c>
      <c r="P617">
        <v>500</v>
      </c>
      <c r="Q617" s="3">
        <v>5.0999999999999996</v>
      </c>
      <c r="X617">
        <v>0</v>
      </c>
    </row>
    <row r="618" spans="1:24">
      <c r="A618" t="s">
        <v>49</v>
      </c>
      <c r="B618" s="19" t="s">
        <v>125</v>
      </c>
      <c r="C618" t="s">
        <v>123</v>
      </c>
      <c r="D618">
        <v>2</v>
      </c>
      <c r="E618" t="s">
        <v>124</v>
      </c>
      <c r="F618">
        <v>90</v>
      </c>
      <c r="G618" t="s">
        <v>19</v>
      </c>
      <c r="H618">
        <v>18</v>
      </c>
      <c r="I618" s="19" t="s">
        <v>42</v>
      </c>
      <c r="J618" t="s">
        <v>21</v>
      </c>
      <c r="K618">
        <v>20</v>
      </c>
      <c r="L618">
        <v>100</v>
      </c>
      <c r="M618">
        <v>192</v>
      </c>
      <c r="N618">
        <v>115.5</v>
      </c>
      <c r="O618">
        <f t="shared" si="18"/>
        <v>2310</v>
      </c>
      <c r="P618">
        <v>500</v>
      </c>
      <c r="Q618" s="3">
        <v>9</v>
      </c>
      <c r="X618">
        <v>0</v>
      </c>
    </row>
    <row r="619" spans="1:24">
      <c r="A619" t="s">
        <v>49</v>
      </c>
      <c r="B619" s="19" t="s">
        <v>125</v>
      </c>
      <c r="C619" t="s">
        <v>123</v>
      </c>
      <c r="D619">
        <v>2</v>
      </c>
      <c r="E619" t="s">
        <v>124</v>
      </c>
      <c r="F619">
        <v>90</v>
      </c>
      <c r="G619" t="s">
        <v>19</v>
      </c>
      <c r="H619">
        <v>18</v>
      </c>
      <c r="I619" s="19" t="s">
        <v>42</v>
      </c>
      <c r="J619" t="s">
        <v>21</v>
      </c>
      <c r="K619">
        <v>20</v>
      </c>
      <c r="L619">
        <v>100</v>
      </c>
      <c r="M619">
        <v>192</v>
      </c>
      <c r="N619">
        <v>115.5</v>
      </c>
      <c r="O619">
        <f t="shared" si="18"/>
        <v>2310</v>
      </c>
      <c r="P619">
        <v>500</v>
      </c>
      <c r="Q619" s="3">
        <f>6.9*3-5.1-9</f>
        <v>6.6000000000000032</v>
      </c>
      <c r="X619">
        <v>0</v>
      </c>
    </row>
    <row r="620" spans="1:24">
      <c r="A620" t="s">
        <v>49</v>
      </c>
      <c r="B620" s="19" t="s">
        <v>125</v>
      </c>
      <c r="C620" t="s">
        <v>123</v>
      </c>
      <c r="D620">
        <v>2</v>
      </c>
      <c r="E620" t="s">
        <v>124</v>
      </c>
      <c r="F620">
        <v>90</v>
      </c>
      <c r="G620" t="s">
        <v>19</v>
      </c>
      <c r="H620">
        <v>18</v>
      </c>
      <c r="I620" s="19" t="s">
        <v>42</v>
      </c>
      <c r="J620" t="s">
        <v>21</v>
      </c>
      <c r="K620">
        <v>20</v>
      </c>
      <c r="L620">
        <v>100</v>
      </c>
      <c r="M620">
        <v>192</v>
      </c>
      <c r="N620">
        <v>115.5</v>
      </c>
      <c r="O620">
        <f t="shared" si="18"/>
        <v>2310</v>
      </c>
      <c r="P620">
        <v>750</v>
      </c>
      <c r="X620">
        <v>0</v>
      </c>
    </row>
    <row r="621" spans="1:24">
      <c r="A621" t="s">
        <v>49</v>
      </c>
      <c r="B621" s="19" t="s">
        <v>125</v>
      </c>
      <c r="C621" t="s">
        <v>123</v>
      </c>
      <c r="D621">
        <v>2</v>
      </c>
      <c r="E621" t="s">
        <v>124</v>
      </c>
      <c r="F621">
        <v>90</v>
      </c>
      <c r="G621" t="s">
        <v>19</v>
      </c>
      <c r="H621">
        <v>18</v>
      </c>
      <c r="I621" s="19" t="s">
        <v>42</v>
      </c>
      <c r="J621" t="s">
        <v>21</v>
      </c>
      <c r="K621">
        <v>20</v>
      </c>
      <c r="L621">
        <v>100</v>
      </c>
      <c r="M621">
        <v>192</v>
      </c>
      <c r="N621">
        <v>115.5</v>
      </c>
      <c r="O621">
        <f t="shared" si="18"/>
        <v>2310</v>
      </c>
      <c r="P621">
        <v>750</v>
      </c>
      <c r="X621">
        <v>0</v>
      </c>
    </row>
    <row r="622" spans="1:24">
      <c r="A622" t="s">
        <v>49</v>
      </c>
      <c r="B622" s="19" t="s">
        <v>125</v>
      </c>
      <c r="C622" t="s">
        <v>123</v>
      </c>
      <c r="D622">
        <v>2</v>
      </c>
      <c r="E622" t="s">
        <v>124</v>
      </c>
      <c r="F622">
        <v>90</v>
      </c>
      <c r="G622" t="s">
        <v>19</v>
      </c>
      <c r="H622">
        <v>18</v>
      </c>
      <c r="I622" s="19" t="s">
        <v>42</v>
      </c>
      <c r="J622" t="s">
        <v>21</v>
      </c>
      <c r="K622">
        <v>20</v>
      </c>
      <c r="L622">
        <v>100</v>
      </c>
      <c r="M622">
        <v>192</v>
      </c>
      <c r="N622">
        <v>115.5</v>
      </c>
      <c r="O622">
        <f t="shared" si="18"/>
        <v>2310</v>
      </c>
      <c r="P622">
        <v>750</v>
      </c>
      <c r="X622">
        <v>0</v>
      </c>
    </row>
    <row r="623" spans="1:24">
      <c r="A623" t="s">
        <v>49</v>
      </c>
      <c r="B623" s="19" t="s">
        <v>125</v>
      </c>
      <c r="C623" t="s">
        <v>123</v>
      </c>
      <c r="D623">
        <v>2</v>
      </c>
      <c r="E623" t="s">
        <v>124</v>
      </c>
      <c r="F623">
        <v>90</v>
      </c>
      <c r="G623" t="s">
        <v>19</v>
      </c>
      <c r="H623">
        <v>18</v>
      </c>
      <c r="I623" s="19" t="s">
        <v>42</v>
      </c>
      <c r="J623" t="s">
        <v>21</v>
      </c>
      <c r="K623">
        <v>20</v>
      </c>
      <c r="L623">
        <v>100</v>
      </c>
      <c r="M623">
        <v>240</v>
      </c>
      <c r="N623">
        <v>38.5</v>
      </c>
      <c r="O623">
        <v>770</v>
      </c>
      <c r="P623">
        <v>200</v>
      </c>
      <c r="Q623" s="3">
        <v>8</v>
      </c>
      <c r="X623">
        <v>0</v>
      </c>
    </row>
    <row r="624" spans="1:24">
      <c r="A624" t="s">
        <v>49</v>
      </c>
      <c r="B624" s="19" t="s">
        <v>125</v>
      </c>
      <c r="C624" t="s">
        <v>123</v>
      </c>
      <c r="D624">
        <v>2</v>
      </c>
      <c r="E624" t="s">
        <v>124</v>
      </c>
      <c r="F624">
        <v>90</v>
      </c>
      <c r="G624" t="s">
        <v>19</v>
      </c>
      <c r="H624">
        <v>18</v>
      </c>
      <c r="I624" s="19" t="s">
        <v>42</v>
      </c>
      <c r="J624" t="s">
        <v>21</v>
      </c>
      <c r="K624">
        <v>20</v>
      </c>
      <c r="L624">
        <v>100</v>
      </c>
      <c r="M624">
        <v>240</v>
      </c>
      <c r="N624">
        <v>38.5</v>
      </c>
      <c r="O624">
        <v>770</v>
      </c>
      <c r="P624">
        <v>200</v>
      </c>
      <c r="Q624" s="3">
        <v>9.6</v>
      </c>
      <c r="X624">
        <v>0</v>
      </c>
    </row>
    <row r="625" spans="1:24">
      <c r="A625" t="s">
        <v>49</v>
      </c>
      <c r="B625" s="19" t="s">
        <v>125</v>
      </c>
      <c r="C625" t="s">
        <v>123</v>
      </c>
      <c r="D625">
        <v>2</v>
      </c>
      <c r="E625" t="s">
        <v>124</v>
      </c>
      <c r="F625">
        <v>90</v>
      </c>
      <c r="G625" t="s">
        <v>19</v>
      </c>
      <c r="H625">
        <v>18</v>
      </c>
      <c r="I625" s="19" t="s">
        <v>42</v>
      </c>
      <c r="J625" t="s">
        <v>21</v>
      </c>
      <c r="K625">
        <v>20</v>
      </c>
      <c r="L625">
        <v>100</v>
      </c>
      <c r="M625">
        <v>240</v>
      </c>
      <c r="N625">
        <v>38.5</v>
      </c>
      <c r="O625">
        <v>770</v>
      </c>
      <c r="P625">
        <v>200</v>
      </c>
      <c r="Q625" s="3">
        <f>8.8*3-8-9.6</f>
        <v>8.8000000000000025</v>
      </c>
      <c r="X625">
        <v>0</v>
      </c>
    </row>
    <row r="626" spans="1:24">
      <c r="A626" t="s">
        <v>49</v>
      </c>
      <c r="B626" s="19" t="s">
        <v>125</v>
      </c>
      <c r="C626" t="s">
        <v>123</v>
      </c>
      <c r="D626">
        <v>2</v>
      </c>
      <c r="E626" t="s">
        <v>124</v>
      </c>
      <c r="F626">
        <v>90</v>
      </c>
      <c r="G626" t="s">
        <v>19</v>
      </c>
      <c r="H626">
        <v>18</v>
      </c>
      <c r="I626" s="19" t="s">
        <v>42</v>
      </c>
      <c r="J626" t="s">
        <v>21</v>
      </c>
      <c r="K626">
        <v>20</v>
      </c>
      <c r="L626">
        <v>100</v>
      </c>
      <c r="M626">
        <v>240</v>
      </c>
      <c r="N626">
        <v>38.5</v>
      </c>
      <c r="O626">
        <v>770</v>
      </c>
      <c r="P626">
        <v>500</v>
      </c>
      <c r="Q626" s="3">
        <v>7.5</v>
      </c>
      <c r="X626">
        <v>0</v>
      </c>
    </row>
    <row r="627" spans="1:24">
      <c r="A627" t="s">
        <v>49</v>
      </c>
      <c r="B627" s="19" t="s">
        <v>125</v>
      </c>
      <c r="C627" t="s">
        <v>123</v>
      </c>
      <c r="D627">
        <v>2</v>
      </c>
      <c r="E627" t="s">
        <v>124</v>
      </c>
      <c r="F627">
        <v>90</v>
      </c>
      <c r="G627" t="s">
        <v>19</v>
      </c>
      <c r="H627">
        <v>18</v>
      </c>
      <c r="I627" s="19" t="s">
        <v>42</v>
      </c>
      <c r="J627" t="s">
        <v>21</v>
      </c>
      <c r="K627">
        <v>20</v>
      </c>
      <c r="L627">
        <v>100</v>
      </c>
      <c r="M627">
        <v>240</v>
      </c>
      <c r="N627">
        <v>38.5</v>
      </c>
      <c r="O627">
        <v>770</v>
      </c>
      <c r="P627">
        <v>500</v>
      </c>
      <c r="Q627" s="3">
        <v>10.3</v>
      </c>
      <c r="X627">
        <v>0</v>
      </c>
    </row>
    <row r="628" spans="1:24">
      <c r="A628" t="s">
        <v>49</v>
      </c>
      <c r="B628" s="19" t="s">
        <v>125</v>
      </c>
      <c r="C628" t="s">
        <v>123</v>
      </c>
      <c r="D628">
        <v>2</v>
      </c>
      <c r="E628" t="s">
        <v>124</v>
      </c>
      <c r="F628">
        <v>90</v>
      </c>
      <c r="G628" t="s">
        <v>19</v>
      </c>
      <c r="H628">
        <v>18</v>
      </c>
      <c r="I628" s="19" t="s">
        <v>42</v>
      </c>
      <c r="J628" t="s">
        <v>21</v>
      </c>
      <c r="K628">
        <v>20</v>
      </c>
      <c r="L628">
        <v>100</v>
      </c>
      <c r="M628">
        <v>240</v>
      </c>
      <c r="N628">
        <v>38.5</v>
      </c>
      <c r="O628">
        <v>770</v>
      </c>
      <c r="P628">
        <v>500</v>
      </c>
      <c r="Q628" s="3">
        <f>8.9*3-10.3-7.5</f>
        <v>8.9000000000000021</v>
      </c>
      <c r="X628">
        <v>0</v>
      </c>
    </row>
    <row r="629" spans="1:24">
      <c r="A629" t="s">
        <v>49</v>
      </c>
      <c r="B629" s="19" t="s">
        <v>125</v>
      </c>
      <c r="C629" t="s">
        <v>123</v>
      </c>
      <c r="D629">
        <v>2</v>
      </c>
      <c r="E629" t="s">
        <v>124</v>
      </c>
      <c r="F629">
        <v>90</v>
      </c>
      <c r="G629" t="s">
        <v>19</v>
      </c>
      <c r="H629">
        <v>18</v>
      </c>
      <c r="I629" s="19" t="s">
        <v>42</v>
      </c>
      <c r="J629" t="s">
        <v>21</v>
      </c>
      <c r="K629">
        <v>20</v>
      </c>
      <c r="L629">
        <v>100</v>
      </c>
      <c r="M629">
        <v>240</v>
      </c>
      <c r="N629">
        <v>38.5</v>
      </c>
      <c r="O629">
        <v>770</v>
      </c>
      <c r="P629">
        <v>750</v>
      </c>
      <c r="Q629" s="3">
        <v>8.1999999999999993</v>
      </c>
      <c r="X629">
        <v>0</v>
      </c>
    </row>
    <row r="630" spans="1:24">
      <c r="A630" t="s">
        <v>49</v>
      </c>
      <c r="B630" s="19" t="s">
        <v>125</v>
      </c>
      <c r="C630" t="s">
        <v>123</v>
      </c>
      <c r="D630">
        <v>2</v>
      </c>
      <c r="E630" t="s">
        <v>124</v>
      </c>
      <c r="F630">
        <v>90</v>
      </c>
      <c r="G630" t="s">
        <v>19</v>
      </c>
      <c r="H630">
        <v>18</v>
      </c>
      <c r="I630" s="19" t="s">
        <v>42</v>
      </c>
      <c r="J630" t="s">
        <v>21</v>
      </c>
      <c r="K630">
        <v>20</v>
      </c>
      <c r="L630">
        <v>100</v>
      </c>
      <c r="M630">
        <v>240</v>
      </c>
      <c r="N630">
        <v>38.5</v>
      </c>
      <c r="O630">
        <v>770</v>
      </c>
      <c r="P630">
        <v>750</v>
      </c>
      <c r="Q630" s="3">
        <v>11.4</v>
      </c>
      <c r="X630">
        <v>0</v>
      </c>
    </row>
    <row r="631" spans="1:24">
      <c r="A631" t="s">
        <v>49</v>
      </c>
      <c r="B631" s="19" t="s">
        <v>125</v>
      </c>
      <c r="C631" t="s">
        <v>123</v>
      </c>
      <c r="D631">
        <v>2</v>
      </c>
      <c r="E631" t="s">
        <v>124</v>
      </c>
      <c r="F631">
        <v>90</v>
      </c>
      <c r="G631" t="s">
        <v>19</v>
      </c>
      <c r="H631">
        <v>18</v>
      </c>
      <c r="I631" s="19" t="s">
        <v>42</v>
      </c>
      <c r="J631" t="s">
        <v>21</v>
      </c>
      <c r="K631">
        <v>20</v>
      </c>
      <c r="L631">
        <v>100</v>
      </c>
      <c r="M631">
        <v>240</v>
      </c>
      <c r="N631">
        <v>38.5</v>
      </c>
      <c r="O631">
        <v>770</v>
      </c>
      <c r="P631">
        <v>750</v>
      </c>
      <c r="Q631" s="3">
        <f>10*3-8.2-11.4</f>
        <v>10.4</v>
      </c>
      <c r="X631">
        <v>1</v>
      </c>
    </row>
    <row r="632" spans="1:24">
      <c r="A632" t="s">
        <v>49</v>
      </c>
      <c r="B632" s="19" t="s">
        <v>125</v>
      </c>
      <c r="C632" t="s">
        <v>123</v>
      </c>
      <c r="D632">
        <v>2</v>
      </c>
      <c r="E632" t="s">
        <v>124</v>
      </c>
      <c r="F632">
        <v>90</v>
      </c>
      <c r="G632" t="s">
        <v>19</v>
      </c>
      <c r="H632">
        <v>18</v>
      </c>
      <c r="I632" s="19" t="s">
        <v>42</v>
      </c>
      <c r="J632" t="s">
        <v>21</v>
      </c>
      <c r="K632">
        <v>20</v>
      </c>
      <c r="L632">
        <v>100</v>
      </c>
      <c r="M632">
        <v>240</v>
      </c>
      <c r="N632">
        <v>77</v>
      </c>
      <c r="O632">
        <v>1540</v>
      </c>
      <c r="P632">
        <v>200</v>
      </c>
      <c r="Q632" s="3">
        <v>6.2</v>
      </c>
      <c r="X632">
        <v>1</v>
      </c>
    </row>
    <row r="633" spans="1:24">
      <c r="A633" t="s">
        <v>49</v>
      </c>
      <c r="B633" s="19" t="s">
        <v>125</v>
      </c>
      <c r="C633" t="s">
        <v>123</v>
      </c>
      <c r="D633">
        <v>2</v>
      </c>
      <c r="E633" t="s">
        <v>124</v>
      </c>
      <c r="F633">
        <v>90</v>
      </c>
      <c r="G633" t="s">
        <v>19</v>
      </c>
      <c r="H633">
        <v>18</v>
      </c>
      <c r="I633" s="19" t="s">
        <v>42</v>
      </c>
      <c r="J633" t="s">
        <v>21</v>
      </c>
      <c r="K633">
        <v>20</v>
      </c>
      <c r="L633">
        <v>100</v>
      </c>
      <c r="M633">
        <v>240</v>
      </c>
      <c r="N633">
        <v>77</v>
      </c>
      <c r="O633">
        <v>1540</v>
      </c>
      <c r="P633">
        <v>200</v>
      </c>
      <c r="Q633" s="3">
        <v>12.3</v>
      </c>
      <c r="X633">
        <v>1</v>
      </c>
    </row>
    <row r="634" spans="1:24">
      <c r="A634" t="s">
        <v>49</v>
      </c>
      <c r="B634" s="19" t="s">
        <v>125</v>
      </c>
      <c r="C634" t="s">
        <v>123</v>
      </c>
      <c r="D634">
        <v>2</v>
      </c>
      <c r="E634" t="s">
        <v>124</v>
      </c>
      <c r="F634">
        <v>90</v>
      </c>
      <c r="G634" t="s">
        <v>19</v>
      </c>
      <c r="H634">
        <v>18</v>
      </c>
      <c r="I634" s="19" t="s">
        <v>42</v>
      </c>
      <c r="J634" t="s">
        <v>21</v>
      </c>
      <c r="K634">
        <v>20</v>
      </c>
      <c r="L634">
        <v>100</v>
      </c>
      <c r="M634">
        <v>240</v>
      </c>
      <c r="N634">
        <v>77</v>
      </c>
      <c r="O634">
        <v>1540</v>
      </c>
      <c r="P634">
        <v>200</v>
      </c>
      <c r="Q634" s="3">
        <f>9.6*3-6.2-12.3</f>
        <v>10.299999999999997</v>
      </c>
      <c r="X634">
        <v>0</v>
      </c>
    </row>
    <row r="635" spans="1:24">
      <c r="A635" t="s">
        <v>49</v>
      </c>
      <c r="B635" s="19" t="s">
        <v>125</v>
      </c>
      <c r="C635" t="s">
        <v>123</v>
      </c>
      <c r="D635">
        <v>2</v>
      </c>
      <c r="E635" t="s">
        <v>124</v>
      </c>
      <c r="F635">
        <v>90</v>
      </c>
      <c r="G635" t="s">
        <v>19</v>
      </c>
      <c r="H635">
        <v>18</v>
      </c>
      <c r="I635" s="19" t="s">
        <v>42</v>
      </c>
      <c r="J635" t="s">
        <v>21</v>
      </c>
      <c r="K635">
        <v>20</v>
      </c>
      <c r="L635">
        <v>100</v>
      </c>
      <c r="M635">
        <v>240</v>
      </c>
      <c r="N635">
        <v>77</v>
      </c>
      <c r="O635">
        <v>1540</v>
      </c>
      <c r="P635">
        <v>500</v>
      </c>
      <c r="X635">
        <v>0</v>
      </c>
    </row>
    <row r="636" spans="1:24">
      <c r="A636" t="s">
        <v>49</v>
      </c>
      <c r="B636" s="19" t="s">
        <v>125</v>
      </c>
      <c r="C636" t="s">
        <v>123</v>
      </c>
      <c r="D636">
        <v>2</v>
      </c>
      <c r="E636" t="s">
        <v>124</v>
      </c>
      <c r="F636">
        <v>90</v>
      </c>
      <c r="G636" t="s">
        <v>19</v>
      </c>
      <c r="H636">
        <v>18</v>
      </c>
      <c r="I636" s="19" t="s">
        <v>42</v>
      </c>
      <c r="J636" t="s">
        <v>21</v>
      </c>
      <c r="K636">
        <v>20</v>
      </c>
      <c r="L636">
        <v>100</v>
      </c>
      <c r="M636">
        <v>240</v>
      </c>
      <c r="N636">
        <v>77</v>
      </c>
      <c r="O636">
        <v>1540</v>
      </c>
      <c r="P636">
        <v>500</v>
      </c>
      <c r="X636">
        <v>0</v>
      </c>
    </row>
    <row r="637" spans="1:24">
      <c r="A637" t="s">
        <v>49</v>
      </c>
      <c r="B637" s="19" t="s">
        <v>125</v>
      </c>
      <c r="C637" t="s">
        <v>123</v>
      </c>
      <c r="D637">
        <v>2</v>
      </c>
      <c r="E637" t="s">
        <v>124</v>
      </c>
      <c r="F637">
        <v>90</v>
      </c>
      <c r="G637" t="s">
        <v>19</v>
      </c>
      <c r="H637">
        <v>18</v>
      </c>
      <c r="I637" s="19" t="s">
        <v>42</v>
      </c>
      <c r="J637" t="s">
        <v>21</v>
      </c>
      <c r="K637">
        <v>20</v>
      </c>
      <c r="L637">
        <v>100</v>
      </c>
      <c r="M637">
        <v>240</v>
      </c>
      <c r="N637">
        <v>77</v>
      </c>
      <c r="O637">
        <v>1540</v>
      </c>
      <c r="P637">
        <v>500</v>
      </c>
      <c r="X637">
        <v>0</v>
      </c>
    </row>
    <row r="638" spans="1:24">
      <c r="A638" t="s">
        <v>49</v>
      </c>
      <c r="B638" s="19" t="s">
        <v>125</v>
      </c>
      <c r="C638" t="s">
        <v>123</v>
      </c>
      <c r="D638">
        <v>2</v>
      </c>
      <c r="E638" t="s">
        <v>124</v>
      </c>
      <c r="F638">
        <v>90</v>
      </c>
      <c r="G638" t="s">
        <v>19</v>
      </c>
      <c r="H638">
        <v>18</v>
      </c>
      <c r="I638" s="19" t="s">
        <v>42</v>
      </c>
      <c r="J638" t="s">
        <v>21</v>
      </c>
      <c r="K638">
        <v>20</v>
      </c>
      <c r="L638">
        <v>100</v>
      </c>
      <c r="M638">
        <v>240</v>
      </c>
      <c r="N638">
        <v>77</v>
      </c>
      <c r="O638">
        <v>1540</v>
      </c>
      <c r="P638">
        <v>750</v>
      </c>
      <c r="Q638" s="3">
        <v>5.3</v>
      </c>
      <c r="X638">
        <v>0</v>
      </c>
    </row>
    <row r="639" spans="1:24">
      <c r="A639" t="s">
        <v>49</v>
      </c>
      <c r="B639" s="19" t="s">
        <v>125</v>
      </c>
      <c r="C639" t="s">
        <v>123</v>
      </c>
      <c r="D639">
        <v>2</v>
      </c>
      <c r="E639" t="s">
        <v>124</v>
      </c>
      <c r="F639">
        <v>90</v>
      </c>
      <c r="G639" t="s">
        <v>19</v>
      </c>
      <c r="H639">
        <v>18</v>
      </c>
      <c r="I639" s="19" t="s">
        <v>42</v>
      </c>
      <c r="J639" t="s">
        <v>21</v>
      </c>
      <c r="K639">
        <v>20</v>
      </c>
      <c r="L639">
        <v>100</v>
      </c>
      <c r="M639">
        <v>240</v>
      </c>
      <c r="N639">
        <v>77</v>
      </c>
      <c r="O639">
        <v>1540</v>
      </c>
      <c r="P639">
        <v>750</v>
      </c>
      <c r="Q639" s="3">
        <v>12.2</v>
      </c>
      <c r="X639">
        <v>0</v>
      </c>
    </row>
    <row r="640" spans="1:24">
      <c r="A640" t="s">
        <v>49</v>
      </c>
      <c r="B640" s="19" t="s">
        <v>125</v>
      </c>
      <c r="C640" t="s">
        <v>123</v>
      </c>
      <c r="D640">
        <v>2</v>
      </c>
      <c r="E640" t="s">
        <v>124</v>
      </c>
      <c r="F640">
        <v>90</v>
      </c>
      <c r="G640" t="s">
        <v>19</v>
      </c>
      <c r="H640">
        <v>18</v>
      </c>
      <c r="I640" s="19" t="s">
        <v>42</v>
      </c>
      <c r="J640" t="s">
        <v>21</v>
      </c>
      <c r="K640">
        <v>20</v>
      </c>
      <c r="L640">
        <v>100</v>
      </c>
      <c r="M640">
        <v>240</v>
      </c>
      <c r="N640">
        <v>77</v>
      </c>
      <c r="O640">
        <v>1540</v>
      </c>
      <c r="P640">
        <v>750</v>
      </c>
      <c r="Q640" s="3">
        <f>8.5*3-5.3-12.2</f>
        <v>8</v>
      </c>
      <c r="X640">
        <v>0</v>
      </c>
    </row>
    <row r="641" spans="1:24">
      <c r="A641" t="s">
        <v>49</v>
      </c>
      <c r="B641" s="19" t="s">
        <v>125</v>
      </c>
      <c r="C641" t="s">
        <v>123</v>
      </c>
      <c r="D641">
        <v>2</v>
      </c>
      <c r="E641" t="s">
        <v>124</v>
      </c>
      <c r="F641">
        <v>90</v>
      </c>
      <c r="G641" t="s">
        <v>19</v>
      </c>
      <c r="H641">
        <v>18</v>
      </c>
      <c r="I641" s="19" t="s">
        <v>42</v>
      </c>
      <c r="J641" t="s">
        <v>21</v>
      </c>
      <c r="K641">
        <v>20</v>
      </c>
      <c r="L641">
        <v>100</v>
      </c>
      <c r="M641">
        <v>240</v>
      </c>
      <c r="N641">
        <v>115.5</v>
      </c>
      <c r="O641">
        <f>N641*K641*L641/100</f>
        <v>2310</v>
      </c>
      <c r="P641">
        <v>200</v>
      </c>
      <c r="Q641" s="3">
        <v>6.3</v>
      </c>
      <c r="X641">
        <v>0</v>
      </c>
    </row>
    <row r="642" spans="1:24">
      <c r="A642" t="s">
        <v>49</v>
      </c>
      <c r="B642" s="19" t="s">
        <v>125</v>
      </c>
      <c r="C642" t="s">
        <v>123</v>
      </c>
      <c r="D642">
        <v>2</v>
      </c>
      <c r="E642" t="s">
        <v>124</v>
      </c>
      <c r="F642">
        <v>90</v>
      </c>
      <c r="G642" t="s">
        <v>19</v>
      </c>
      <c r="H642">
        <v>18</v>
      </c>
      <c r="I642" s="19" t="s">
        <v>42</v>
      </c>
      <c r="J642" t="s">
        <v>21</v>
      </c>
      <c r="K642">
        <v>20</v>
      </c>
      <c r="L642">
        <v>100</v>
      </c>
      <c r="M642">
        <v>240</v>
      </c>
      <c r="N642">
        <v>115.5</v>
      </c>
      <c r="O642">
        <f t="shared" ref="O642:O649" si="19">N642*K642*L642/100</f>
        <v>2310</v>
      </c>
      <c r="P642">
        <v>200</v>
      </c>
      <c r="Q642" s="3">
        <v>9.8000000000000007</v>
      </c>
      <c r="X642">
        <v>0</v>
      </c>
    </row>
    <row r="643" spans="1:24">
      <c r="A643" t="s">
        <v>49</v>
      </c>
      <c r="B643" s="19" t="s">
        <v>125</v>
      </c>
      <c r="C643" t="s">
        <v>123</v>
      </c>
      <c r="D643">
        <v>2</v>
      </c>
      <c r="E643" t="s">
        <v>124</v>
      </c>
      <c r="F643">
        <v>90</v>
      </c>
      <c r="G643" t="s">
        <v>19</v>
      </c>
      <c r="H643">
        <v>18</v>
      </c>
      <c r="I643" s="19" t="s">
        <v>42</v>
      </c>
      <c r="J643" t="s">
        <v>21</v>
      </c>
      <c r="K643">
        <v>20</v>
      </c>
      <c r="L643">
        <v>100</v>
      </c>
      <c r="M643">
        <v>240</v>
      </c>
      <c r="N643">
        <v>115.5</v>
      </c>
      <c r="O643">
        <f t="shared" si="19"/>
        <v>2310</v>
      </c>
      <c r="P643">
        <v>200</v>
      </c>
      <c r="Q643" s="3">
        <f>8.3*3-6.3-9.8</f>
        <v>8.8000000000000007</v>
      </c>
      <c r="X643">
        <v>0</v>
      </c>
    </row>
    <row r="644" spans="1:24">
      <c r="A644" t="s">
        <v>49</v>
      </c>
      <c r="B644" s="19" t="s">
        <v>125</v>
      </c>
      <c r="C644" t="s">
        <v>123</v>
      </c>
      <c r="D644">
        <v>2</v>
      </c>
      <c r="E644" t="s">
        <v>124</v>
      </c>
      <c r="F644">
        <v>90</v>
      </c>
      <c r="G644" t="s">
        <v>19</v>
      </c>
      <c r="H644">
        <v>18</v>
      </c>
      <c r="I644" s="19" t="s">
        <v>42</v>
      </c>
      <c r="J644" t="s">
        <v>21</v>
      </c>
      <c r="K644">
        <v>20</v>
      </c>
      <c r="L644">
        <v>100</v>
      </c>
      <c r="M644">
        <v>240</v>
      </c>
      <c r="N644">
        <v>115.5</v>
      </c>
      <c r="O644">
        <f t="shared" si="19"/>
        <v>2310</v>
      </c>
      <c r="P644">
        <v>500</v>
      </c>
      <c r="X644">
        <v>0</v>
      </c>
    </row>
    <row r="645" spans="1:24">
      <c r="A645" t="s">
        <v>49</v>
      </c>
      <c r="B645" s="19" t="s">
        <v>125</v>
      </c>
      <c r="C645" t="s">
        <v>123</v>
      </c>
      <c r="D645">
        <v>2</v>
      </c>
      <c r="E645" t="s">
        <v>124</v>
      </c>
      <c r="F645">
        <v>90</v>
      </c>
      <c r="G645" t="s">
        <v>19</v>
      </c>
      <c r="H645">
        <v>18</v>
      </c>
      <c r="I645" s="19" t="s">
        <v>42</v>
      </c>
      <c r="J645" t="s">
        <v>21</v>
      </c>
      <c r="K645">
        <v>20</v>
      </c>
      <c r="L645">
        <v>100</v>
      </c>
      <c r="M645">
        <v>240</v>
      </c>
      <c r="N645">
        <v>115.5</v>
      </c>
      <c r="O645">
        <f t="shared" si="19"/>
        <v>2310</v>
      </c>
      <c r="P645">
        <v>500</v>
      </c>
      <c r="X645">
        <v>0</v>
      </c>
    </row>
    <row r="646" spans="1:24">
      <c r="A646" t="s">
        <v>49</v>
      </c>
      <c r="B646" s="19" t="s">
        <v>125</v>
      </c>
      <c r="C646" t="s">
        <v>123</v>
      </c>
      <c r="D646">
        <v>2</v>
      </c>
      <c r="E646" t="s">
        <v>124</v>
      </c>
      <c r="F646">
        <v>90</v>
      </c>
      <c r="G646" t="s">
        <v>19</v>
      </c>
      <c r="H646">
        <v>18</v>
      </c>
      <c r="I646" s="19" t="s">
        <v>42</v>
      </c>
      <c r="J646" t="s">
        <v>21</v>
      </c>
      <c r="K646">
        <v>20</v>
      </c>
      <c r="L646">
        <v>100</v>
      </c>
      <c r="M646">
        <v>240</v>
      </c>
      <c r="N646">
        <v>115.5</v>
      </c>
      <c r="O646">
        <f t="shared" si="19"/>
        <v>2310</v>
      </c>
      <c r="P646">
        <v>500</v>
      </c>
      <c r="X646">
        <v>1</v>
      </c>
    </row>
    <row r="647" spans="1:24">
      <c r="A647" t="s">
        <v>49</v>
      </c>
      <c r="B647" s="19" t="s">
        <v>125</v>
      </c>
      <c r="C647" t="s">
        <v>123</v>
      </c>
      <c r="D647">
        <v>2</v>
      </c>
      <c r="E647" t="s">
        <v>124</v>
      </c>
      <c r="F647">
        <v>90</v>
      </c>
      <c r="G647" t="s">
        <v>19</v>
      </c>
      <c r="H647">
        <v>18</v>
      </c>
      <c r="I647" s="19" t="s">
        <v>42</v>
      </c>
      <c r="J647" t="s">
        <v>21</v>
      </c>
      <c r="K647">
        <v>20</v>
      </c>
      <c r="L647">
        <v>100</v>
      </c>
      <c r="M647">
        <v>240</v>
      </c>
      <c r="N647">
        <v>115.5</v>
      </c>
      <c r="O647">
        <f t="shared" si="19"/>
        <v>2310</v>
      </c>
      <c r="P647">
        <v>750</v>
      </c>
      <c r="Q647" s="3">
        <v>7.1</v>
      </c>
      <c r="X647">
        <v>1</v>
      </c>
    </row>
    <row r="648" spans="1:24">
      <c r="A648" t="s">
        <v>49</v>
      </c>
      <c r="B648" s="19" t="s">
        <v>125</v>
      </c>
      <c r="C648" t="s">
        <v>123</v>
      </c>
      <c r="D648">
        <v>2</v>
      </c>
      <c r="E648" t="s">
        <v>124</v>
      </c>
      <c r="F648">
        <v>90</v>
      </c>
      <c r="G648" t="s">
        <v>19</v>
      </c>
      <c r="H648">
        <v>18</v>
      </c>
      <c r="I648" s="19" t="s">
        <v>42</v>
      </c>
      <c r="J648" t="s">
        <v>21</v>
      </c>
      <c r="K648">
        <v>20</v>
      </c>
      <c r="L648">
        <v>100</v>
      </c>
      <c r="M648">
        <v>240</v>
      </c>
      <c r="N648">
        <v>115.5</v>
      </c>
      <c r="O648">
        <f t="shared" si="19"/>
        <v>2310</v>
      </c>
      <c r="P648">
        <v>750</v>
      </c>
      <c r="Q648" s="3">
        <v>11</v>
      </c>
      <c r="X648">
        <v>1</v>
      </c>
    </row>
    <row r="649" spans="1:24">
      <c r="A649" t="s">
        <v>49</v>
      </c>
      <c r="B649" s="19" t="s">
        <v>125</v>
      </c>
      <c r="C649" t="s">
        <v>123</v>
      </c>
      <c r="D649">
        <v>2</v>
      </c>
      <c r="E649" t="s">
        <v>124</v>
      </c>
      <c r="F649">
        <v>90</v>
      </c>
      <c r="G649" t="s">
        <v>19</v>
      </c>
      <c r="H649">
        <v>18</v>
      </c>
      <c r="I649" s="19" t="s">
        <v>42</v>
      </c>
      <c r="J649" t="s">
        <v>21</v>
      </c>
      <c r="K649">
        <v>20</v>
      </c>
      <c r="L649">
        <v>100</v>
      </c>
      <c r="M649">
        <v>240</v>
      </c>
      <c r="N649">
        <v>115.5</v>
      </c>
      <c r="O649">
        <f t="shared" si="19"/>
        <v>2310</v>
      </c>
      <c r="P649">
        <v>750</v>
      </c>
      <c r="Q649" s="3">
        <f>8.9*3-7.1-11</f>
        <v>8.6000000000000014</v>
      </c>
      <c r="X649">
        <v>0</v>
      </c>
    </row>
    <row r="650" spans="1:24" s="19" customFormat="1">
      <c r="A650" s="19" t="s">
        <v>49</v>
      </c>
      <c r="B650" s="19" t="s">
        <v>126</v>
      </c>
      <c r="C650" s="19" t="s">
        <v>127</v>
      </c>
      <c r="D650" s="19">
        <v>2</v>
      </c>
      <c r="E650" s="19" t="s">
        <v>124</v>
      </c>
      <c r="F650" s="19">
        <v>90</v>
      </c>
      <c r="G650" s="19" t="s">
        <v>19</v>
      </c>
      <c r="H650" s="19">
        <v>18</v>
      </c>
      <c r="I650" s="19" t="s">
        <v>128</v>
      </c>
      <c r="J650" s="19" t="s">
        <v>21</v>
      </c>
      <c r="K650" s="19">
        <v>20</v>
      </c>
      <c r="L650" s="19">
        <v>100</v>
      </c>
      <c r="M650" s="19">
        <v>120</v>
      </c>
      <c r="N650" s="19">
        <v>38.5</v>
      </c>
      <c r="O650" s="19">
        <v>770</v>
      </c>
      <c r="P650" s="19">
        <v>200</v>
      </c>
      <c r="Q650" s="21">
        <v>4.5999999999999996</v>
      </c>
      <c r="R650" s="21"/>
      <c r="S650" s="21"/>
      <c r="T650" s="21"/>
      <c r="U650" s="21"/>
      <c r="V650" s="21"/>
      <c r="X650">
        <v>0</v>
      </c>
    </row>
    <row r="651" spans="1:24">
      <c r="A651" t="s">
        <v>49</v>
      </c>
      <c r="B651" s="19" t="s">
        <v>126</v>
      </c>
      <c r="C651" s="19" t="s">
        <v>127</v>
      </c>
      <c r="D651">
        <v>2</v>
      </c>
      <c r="E651" t="s">
        <v>124</v>
      </c>
      <c r="F651">
        <v>90</v>
      </c>
      <c r="G651" t="s">
        <v>19</v>
      </c>
      <c r="H651">
        <v>18</v>
      </c>
      <c r="I651" s="19" t="s">
        <v>128</v>
      </c>
      <c r="J651" t="s">
        <v>21</v>
      </c>
      <c r="K651">
        <v>20</v>
      </c>
      <c r="L651">
        <v>100</v>
      </c>
      <c r="M651">
        <v>120</v>
      </c>
      <c r="N651">
        <v>38.5</v>
      </c>
      <c r="O651">
        <v>770</v>
      </c>
      <c r="P651">
        <v>200</v>
      </c>
      <c r="Q651" s="3">
        <v>7.4</v>
      </c>
      <c r="X651">
        <v>0</v>
      </c>
    </row>
    <row r="652" spans="1:24">
      <c r="A652" t="s">
        <v>49</v>
      </c>
      <c r="B652" s="19" t="s">
        <v>126</v>
      </c>
      <c r="C652" s="19" t="s">
        <v>127</v>
      </c>
      <c r="D652">
        <v>2</v>
      </c>
      <c r="E652" t="s">
        <v>124</v>
      </c>
      <c r="F652">
        <v>90</v>
      </c>
      <c r="G652" t="s">
        <v>19</v>
      </c>
      <c r="H652">
        <v>18</v>
      </c>
      <c r="I652" s="19" t="s">
        <v>128</v>
      </c>
      <c r="J652" t="s">
        <v>21</v>
      </c>
      <c r="K652">
        <v>20</v>
      </c>
      <c r="L652">
        <v>100</v>
      </c>
      <c r="M652">
        <v>120</v>
      </c>
      <c r="N652">
        <v>38.5</v>
      </c>
      <c r="O652">
        <v>770</v>
      </c>
      <c r="P652">
        <v>200</v>
      </c>
      <c r="Q652" s="3">
        <f>5.7*3-4.6-7.4</f>
        <v>5.1000000000000014</v>
      </c>
      <c r="X652">
        <v>0</v>
      </c>
    </row>
    <row r="653" spans="1:24">
      <c r="A653" t="s">
        <v>49</v>
      </c>
      <c r="B653" s="19" t="s">
        <v>126</v>
      </c>
      <c r="C653" s="19" t="s">
        <v>127</v>
      </c>
      <c r="D653">
        <v>2</v>
      </c>
      <c r="E653" t="s">
        <v>124</v>
      </c>
      <c r="F653">
        <v>90</v>
      </c>
      <c r="G653" t="s">
        <v>19</v>
      </c>
      <c r="H653">
        <v>18</v>
      </c>
      <c r="I653" s="19" t="s">
        <v>128</v>
      </c>
      <c r="J653" t="s">
        <v>21</v>
      </c>
      <c r="K653">
        <v>20</v>
      </c>
      <c r="L653">
        <v>100</v>
      </c>
      <c r="M653">
        <v>120</v>
      </c>
      <c r="N653">
        <v>38.5</v>
      </c>
      <c r="O653">
        <v>770</v>
      </c>
      <c r="P653">
        <v>500</v>
      </c>
      <c r="X653">
        <v>0</v>
      </c>
    </row>
    <row r="654" spans="1:24">
      <c r="A654" t="s">
        <v>49</v>
      </c>
      <c r="B654" s="19" t="s">
        <v>126</v>
      </c>
      <c r="C654" s="19" t="s">
        <v>127</v>
      </c>
      <c r="D654">
        <v>2</v>
      </c>
      <c r="E654" t="s">
        <v>124</v>
      </c>
      <c r="F654">
        <v>90</v>
      </c>
      <c r="G654" t="s">
        <v>19</v>
      </c>
      <c r="H654">
        <v>18</v>
      </c>
      <c r="I654" s="19" t="s">
        <v>128</v>
      </c>
      <c r="J654" t="s">
        <v>21</v>
      </c>
      <c r="K654">
        <v>20</v>
      </c>
      <c r="L654">
        <v>100</v>
      </c>
      <c r="M654">
        <v>120</v>
      </c>
      <c r="N654">
        <v>38.5</v>
      </c>
      <c r="O654">
        <v>770</v>
      </c>
      <c r="P654">
        <v>500</v>
      </c>
      <c r="X654">
        <v>0</v>
      </c>
    </row>
    <row r="655" spans="1:24">
      <c r="A655" t="s">
        <v>49</v>
      </c>
      <c r="B655" s="19" t="s">
        <v>126</v>
      </c>
      <c r="C655" s="19" t="s">
        <v>127</v>
      </c>
      <c r="D655">
        <v>2</v>
      </c>
      <c r="E655" t="s">
        <v>124</v>
      </c>
      <c r="F655">
        <v>90</v>
      </c>
      <c r="G655" t="s">
        <v>19</v>
      </c>
      <c r="H655">
        <v>18</v>
      </c>
      <c r="I655" s="19" t="s">
        <v>128</v>
      </c>
      <c r="J655" t="s">
        <v>21</v>
      </c>
      <c r="K655">
        <v>20</v>
      </c>
      <c r="L655">
        <v>100</v>
      </c>
      <c r="M655">
        <v>120</v>
      </c>
      <c r="N655">
        <v>38.5</v>
      </c>
      <c r="O655">
        <v>770</v>
      </c>
      <c r="P655">
        <v>500</v>
      </c>
      <c r="X655">
        <f ca="1">X655:X2413</f>
        <v>0</v>
      </c>
    </row>
    <row r="656" spans="1:24">
      <c r="A656" t="s">
        <v>49</v>
      </c>
      <c r="B656" s="19" t="s">
        <v>126</v>
      </c>
      <c r="C656" s="19" t="s">
        <v>127</v>
      </c>
      <c r="D656">
        <v>2</v>
      </c>
      <c r="E656" t="s">
        <v>124</v>
      </c>
      <c r="F656">
        <v>90</v>
      </c>
      <c r="G656" t="s">
        <v>19</v>
      </c>
      <c r="H656">
        <v>18</v>
      </c>
      <c r="I656" s="19" t="s">
        <v>128</v>
      </c>
      <c r="J656" t="s">
        <v>21</v>
      </c>
      <c r="K656">
        <v>20</v>
      </c>
      <c r="L656">
        <v>100</v>
      </c>
      <c r="M656">
        <v>120</v>
      </c>
      <c r="N656">
        <v>38.5</v>
      </c>
      <c r="O656">
        <v>770</v>
      </c>
      <c r="P656">
        <v>750</v>
      </c>
      <c r="Q656" s="3">
        <v>6.7</v>
      </c>
      <c r="X656">
        <f ca="1">X656:X2414</f>
        <v>0</v>
      </c>
    </row>
    <row r="657" spans="1:24">
      <c r="A657" t="s">
        <v>49</v>
      </c>
      <c r="B657" s="19" t="s">
        <v>126</v>
      </c>
      <c r="C657" s="19" t="s">
        <v>127</v>
      </c>
      <c r="D657">
        <v>2</v>
      </c>
      <c r="E657" t="s">
        <v>124</v>
      </c>
      <c r="F657">
        <v>90</v>
      </c>
      <c r="G657" t="s">
        <v>19</v>
      </c>
      <c r="H657">
        <v>18</v>
      </c>
      <c r="I657" s="19" t="s">
        <v>128</v>
      </c>
      <c r="J657" t="s">
        <v>21</v>
      </c>
      <c r="K657">
        <v>20</v>
      </c>
      <c r="L657">
        <v>100</v>
      </c>
      <c r="M657">
        <v>120</v>
      </c>
      <c r="N657">
        <v>38.5</v>
      </c>
      <c r="O657">
        <v>770</v>
      </c>
      <c r="P657">
        <v>750</v>
      </c>
      <c r="Q657" s="3">
        <v>9.4</v>
      </c>
      <c r="X657">
        <v>0</v>
      </c>
    </row>
    <row r="658" spans="1:24">
      <c r="A658" t="s">
        <v>49</v>
      </c>
      <c r="B658" s="19" t="s">
        <v>126</v>
      </c>
      <c r="C658" s="19" t="s">
        <v>127</v>
      </c>
      <c r="D658">
        <v>2</v>
      </c>
      <c r="E658" t="s">
        <v>124</v>
      </c>
      <c r="F658">
        <v>90</v>
      </c>
      <c r="G658" t="s">
        <v>19</v>
      </c>
      <c r="H658">
        <v>18</v>
      </c>
      <c r="I658" s="19" t="s">
        <v>128</v>
      </c>
      <c r="J658" t="s">
        <v>21</v>
      </c>
      <c r="K658">
        <v>20</v>
      </c>
      <c r="L658">
        <v>100</v>
      </c>
      <c r="M658">
        <v>120</v>
      </c>
      <c r="N658">
        <v>38.5</v>
      </c>
      <c r="O658">
        <v>770</v>
      </c>
      <c r="P658">
        <v>750</v>
      </c>
      <c r="Q658" s="3">
        <f>8.1*3-6.7-9.4</f>
        <v>8.1999999999999975</v>
      </c>
      <c r="X658">
        <v>0</v>
      </c>
    </row>
    <row r="659" spans="1:24">
      <c r="A659" t="s">
        <v>49</v>
      </c>
      <c r="B659" s="19" t="s">
        <v>126</v>
      </c>
      <c r="C659" s="19" t="s">
        <v>127</v>
      </c>
      <c r="D659">
        <v>2</v>
      </c>
      <c r="E659" t="s">
        <v>124</v>
      </c>
      <c r="F659">
        <v>90</v>
      </c>
      <c r="G659" t="s">
        <v>19</v>
      </c>
      <c r="H659">
        <v>18</v>
      </c>
      <c r="I659" s="19" t="s">
        <v>128</v>
      </c>
      <c r="J659" t="s">
        <v>21</v>
      </c>
      <c r="K659">
        <v>20</v>
      </c>
      <c r="L659">
        <v>100</v>
      </c>
      <c r="M659">
        <v>120</v>
      </c>
      <c r="N659">
        <v>77</v>
      </c>
      <c r="O659">
        <v>1540</v>
      </c>
      <c r="P659">
        <v>200</v>
      </c>
      <c r="X659">
        <v>0</v>
      </c>
    </row>
    <row r="660" spans="1:24">
      <c r="A660" t="s">
        <v>49</v>
      </c>
      <c r="B660" s="19" t="s">
        <v>126</v>
      </c>
      <c r="C660" s="19" t="s">
        <v>127</v>
      </c>
      <c r="D660">
        <v>2</v>
      </c>
      <c r="E660" t="s">
        <v>124</v>
      </c>
      <c r="F660">
        <v>90</v>
      </c>
      <c r="G660" t="s">
        <v>19</v>
      </c>
      <c r="H660">
        <v>18</v>
      </c>
      <c r="I660" s="19" t="s">
        <v>128</v>
      </c>
      <c r="J660" t="s">
        <v>21</v>
      </c>
      <c r="K660">
        <v>20</v>
      </c>
      <c r="L660">
        <v>100</v>
      </c>
      <c r="M660">
        <v>120</v>
      </c>
      <c r="N660">
        <v>77</v>
      </c>
      <c r="O660">
        <v>1540</v>
      </c>
      <c r="P660">
        <v>200</v>
      </c>
      <c r="X660">
        <v>0</v>
      </c>
    </row>
    <row r="661" spans="1:24">
      <c r="A661" t="s">
        <v>49</v>
      </c>
      <c r="B661" s="19" t="s">
        <v>126</v>
      </c>
      <c r="C661" s="19" t="s">
        <v>127</v>
      </c>
      <c r="D661">
        <v>2</v>
      </c>
      <c r="E661" t="s">
        <v>124</v>
      </c>
      <c r="F661">
        <v>90</v>
      </c>
      <c r="G661" t="s">
        <v>19</v>
      </c>
      <c r="H661">
        <v>18</v>
      </c>
      <c r="I661" s="19" t="s">
        <v>128</v>
      </c>
      <c r="J661" t="s">
        <v>21</v>
      </c>
      <c r="K661">
        <v>20</v>
      </c>
      <c r="L661">
        <v>100</v>
      </c>
      <c r="M661">
        <v>120</v>
      </c>
      <c r="N661">
        <v>77</v>
      </c>
      <c r="O661">
        <v>1540</v>
      </c>
      <c r="P661">
        <v>200</v>
      </c>
      <c r="X661">
        <v>0</v>
      </c>
    </row>
    <row r="662" spans="1:24">
      <c r="A662" t="s">
        <v>49</v>
      </c>
      <c r="B662" s="19" t="s">
        <v>126</v>
      </c>
      <c r="C662" s="19" t="s">
        <v>127</v>
      </c>
      <c r="D662">
        <v>2</v>
      </c>
      <c r="E662" t="s">
        <v>124</v>
      </c>
      <c r="F662">
        <v>90</v>
      </c>
      <c r="G662" t="s">
        <v>19</v>
      </c>
      <c r="H662">
        <v>18</v>
      </c>
      <c r="I662" s="19" t="s">
        <v>128</v>
      </c>
      <c r="J662" t="s">
        <v>21</v>
      </c>
      <c r="K662">
        <v>20</v>
      </c>
      <c r="L662">
        <v>100</v>
      </c>
      <c r="M662">
        <v>120</v>
      </c>
      <c r="N662">
        <v>77</v>
      </c>
      <c r="O662">
        <v>1540</v>
      </c>
      <c r="P662">
        <v>500</v>
      </c>
      <c r="Q662" s="3">
        <v>7.6</v>
      </c>
      <c r="X662">
        <v>1</v>
      </c>
    </row>
    <row r="663" spans="1:24">
      <c r="A663" t="s">
        <v>49</v>
      </c>
      <c r="B663" s="19" t="s">
        <v>126</v>
      </c>
      <c r="C663" s="19" t="s">
        <v>127</v>
      </c>
      <c r="D663">
        <v>2</v>
      </c>
      <c r="E663" t="s">
        <v>124</v>
      </c>
      <c r="F663">
        <v>90</v>
      </c>
      <c r="G663" t="s">
        <v>19</v>
      </c>
      <c r="H663">
        <v>18</v>
      </c>
      <c r="I663" s="19" t="s">
        <v>128</v>
      </c>
      <c r="J663" t="s">
        <v>21</v>
      </c>
      <c r="K663">
        <v>20</v>
      </c>
      <c r="L663">
        <v>100</v>
      </c>
      <c r="M663">
        <v>120</v>
      </c>
      <c r="N663">
        <v>77</v>
      </c>
      <c r="O663">
        <v>1540</v>
      </c>
      <c r="P663">
        <v>500</v>
      </c>
      <c r="Q663" s="3">
        <v>8.3000000000000007</v>
      </c>
      <c r="X663">
        <v>1</v>
      </c>
    </row>
    <row r="664" spans="1:24">
      <c r="A664" t="s">
        <v>49</v>
      </c>
      <c r="B664" s="19" t="s">
        <v>126</v>
      </c>
      <c r="C664" s="19" t="s">
        <v>127</v>
      </c>
      <c r="D664">
        <v>2</v>
      </c>
      <c r="E664" t="s">
        <v>124</v>
      </c>
      <c r="F664">
        <v>90</v>
      </c>
      <c r="G664" t="s">
        <v>19</v>
      </c>
      <c r="H664">
        <v>18</v>
      </c>
      <c r="I664" s="19" t="s">
        <v>128</v>
      </c>
      <c r="J664" t="s">
        <v>21</v>
      </c>
      <c r="K664">
        <v>20</v>
      </c>
      <c r="L664">
        <v>100</v>
      </c>
      <c r="M664">
        <v>120</v>
      </c>
      <c r="N664">
        <v>77</v>
      </c>
      <c r="O664">
        <v>1540</v>
      </c>
      <c r="P664">
        <v>500</v>
      </c>
      <c r="Q664" s="3">
        <f>8*3-7.6-8.3</f>
        <v>8.0999999999999979</v>
      </c>
      <c r="X664">
        <v>1</v>
      </c>
    </row>
    <row r="665" spans="1:24">
      <c r="A665" t="s">
        <v>49</v>
      </c>
      <c r="B665" s="19" t="s">
        <v>126</v>
      </c>
      <c r="C665" s="19" t="s">
        <v>127</v>
      </c>
      <c r="D665">
        <v>2</v>
      </c>
      <c r="E665" t="s">
        <v>124</v>
      </c>
      <c r="F665">
        <v>90</v>
      </c>
      <c r="G665" t="s">
        <v>19</v>
      </c>
      <c r="H665">
        <v>18</v>
      </c>
      <c r="I665" s="19" t="s">
        <v>128</v>
      </c>
      <c r="J665" t="s">
        <v>21</v>
      </c>
      <c r="K665">
        <v>20</v>
      </c>
      <c r="L665">
        <v>100</v>
      </c>
      <c r="M665">
        <v>120</v>
      </c>
      <c r="N665">
        <v>77</v>
      </c>
      <c r="O665">
        <v>1540</v>
      </c>
      <c r="P665">
        <v>750</v>
      </c>
      <c r="X665">
        <v>0</v>
      </c>
    </row>
    <row r="666" spans="1:24">
      <c r="A666" t="s">
        <v>49</v>
      </c>
      <c r="B666" s="19" t="s">
        <v>126</v>
      </c>
      <c r="C666" s="19" t="s">
        <v>127</v>
      </c>
      <c r="D666">
        <v>2</v>
      </c>
      <c r="E666" t="s">
        <v>124</v>
      </c>
      <c r="F666">
        <v>90</v>
      </c>
      <c r="G666" t="s">
        <v>19</v>
      </c>
      <c r="H666">
        <v>18</v>
      </c>
      <c r="I666" s="19" t="s">
        <v>128</v>
      </c>
      <c r="J666" t="s">
        <v>21</v>
      </c>
      <c r="K666">
        <v>20</v>
      </c>
      <c r="L666">
        <v>100</v>
      </c>
      <c r="M666">
        <v>120</v>
      </c>
      <c r="N666">
        <v>77</v>
      </c>
      <c r="O666">
        <v>1540</v>
      </c>
      <c r="P666">
        <v>750</v>
      </c>
      <c r="X666">
        <v>0</v>
      </c>
    </row>
    <row r="667" spans="1:24">
      <c r="A667" t="s">
        <v>49</v>
      </c>
      <c r="B667" s="19" t="s">
        <v>126</v>
      </c>
      <c r="C667" s="19" t="s">
        <v>127</v>
      </c>
      <c r="D667">
        <v>2</v>
      </c>
      <c r="E667" t="s">
        <v>124</v>
      </c>
      <c r="F667">
        <v>90</v>
      </c>
      <c r="G667" t="s">
        <v>19</v>
      </c>
      <c r="H667">
        <v>18</v>
      </c>
      <c r="I667" s="19" t="s">
        <v>128</v>
      </c>
      <c r="J667" t="s">
        <v>21</v>
      </c>
      <c r="K667">
        <v>20</v>
      </c>
      <c r="L667">
        <v>100</v>
      </c>
      <c r="M667">
        <v>120</v>
      </c>
      <c r="N667">
        <v>77</v>
      </c>
      <c r="O667">
        <v>1540</v>
      </c>
      <c r="P667">
        <v>750</v>
      </c>
      <c r="X667">
        <v>0</v>
      </c>
    </row>
    <row r="668" spans="1:24">
      <c r="A668" t="s">
        <v>49</v>
      </c>
      <c r="B668" s="19" t="s">
        <v>126</v>
      </c>
      <c r="C668" s="19" t="s">
        <v>127</v>
      </c>
      <c r="D668">
        <v>2</v>
      </c>
      <c r="E668" t="s">
        <v>124</v>
      </c>
      <c r="F668">
        <v>90</v>
      </c>
      <c r="G668" t="s">
        <v>19</v>
      </c>
      <c r="H668">
        <v>18</v>
      </c>
      <c r="I668" s="19" t="s">
        <v>128</v>
      </c>
      <c r="J668" t="s">
        <v>21</v>
      </c>
      <c r="K668">
        <v>20</v>
      </c>
      <c r="L668">
        <v>100</v>
      </c>
      <c r="M668">
        <v>120</v>
      </c>
      <c r="N668">
        <v>115.5</v>
      </c>
      <c r="O668">
        <f>N668*K668*L668/100</f>
        <v>2310</v>
      </c>
      <c r="P668">
        <v>200</v>
      </c>
      <c r="Q668" s="3">
        <v>6.9</v>
      </c>
      <c r="X668">
        <v>0</v>
      </c>
    </row>
    <row r="669" spans="1:24">
      <c r="A669" t="s">
        <v>49</v>
      </c>
      <c r="B669" s="19" t="s">
        <v>126</v>
      </c>
      <c r="C669" s="19" t="s">
        <v>127</v>
      </c>
      <c r="D669">
        <v>2</v>
      </c>
      <c r="E669" t="s">
        <v>124</v>
      </c>
      <c r="F669">
        <v>90</v>
      </c>
      <c r="G669" t="s">
        <v>19</v>
      </c>
      <c r="H669">
        <v>18</v>
      </c>
      <c r="I669" s="19" t="s">
        <v>128</v>
      </c>
      <c r="J669" t="s">
        <v>21</v>
      </c>
      <c r="K669">
        <v>20</v>
      </c>
      <c r="L669">
        <v>100</v>
      </c>
      <c r="M669">
        <v>120</v>
      </c>
      <c r="N669">
        <v>115.5</v>
      </c>
      <c r="O669">
        <f t="shared" ref="O669:O676" si="20">N669*K669*L669/100</f>
        <v>2310</v>
      </c>
      <c r="P669">
        <v>200</v>
      </c>
      <c r="Q669" s="3">
        <v>7.4</v>
      </c>
      <c r="X669">
        <v>0</v>
      </c>
    </row>
    <row r="670" spans="1:24">
      <c r="A670" t="s">
        <v>49</v>
      </c>
      <c r="B670" s="19" t="s">
        <v>126</v>
      </c>
      <c r="C670" s="19" t="s">
        <v>127</v>
      </c>
      <c r="D670">
        <v>2</v>
      </c>
      <c r="E670" t="s">
        <v>124</v>
      </c>
      <c r="F670">
        <v>90</v>
      </c>
      <c r="G670" t="s">
        <v>19</v>
      </c>
      <c r="H670">
        <v>18</v>
      </c>
      <c r="I670" s="19" t="s">
        <v>128</v>
      </c>
      <c r="J670" t="s">
        <v>21</v>
      </c>
      <c r="K670">
        <v>20</v>
      </c>
      <c r="L670">
        <v>100</v>
      </c>
      <c r="M670">
        <v>120</v>
      </c>
      <c r="N670">
        <v>115.5</v>
      </c>
      <c r="O670">
        <f t="shared" si="20"/>
        <v>2310</v>
      </c>
      <c r="P670">
        <v>200</v>
      </c>
      <c r="Q670" s="3">
        <f>7.2*3-6.9-7.4</f>
        <v>7.3000000000000007</v>
      </c>
      <c r="X670">
        <v>0</v>
      </c>
    </row>
    <row r="671" spans="1:24">
      <c r="A671" t="s">
        <v>49</v>
      </c>
      <c r="B671" s="19" t="s">
        <v>126</v>
      </c>
      <c r="C671" s="19" t="s">
        <v>127</v>
      </c>
      <c r="D671">
        <v>2</v>
      </c>
      <c r="E671" t="s">
        <v>124</v>
      </c>
      <c r="F671">
        <v>90</v>
      </c>
      <c r="G671" t="s">
        <v>19</v>
      </c>
      <c r="H671">
        <v>18</v>
      </c>
      <c r="I671" s="19" t="s">
        <v>128</v>
      </c>
      <c r="J671" t="s">
        <v>21</v>
      </c>
      <c r="K671">
        <v>20</v>
      </c>
      <c r="L671">
        <v>100</v>
      </c>
      <c r="M671">
        <v>120</v>
      </c>
      <c r="N671">
        <v>115.5</v>
      </c>
      <c r="O671">
        <f t="shared" si="20"/>
        <v>2310</v>
      </c>
      <c r="P671">
        <v>500</v>
      </c>
      <c r="X671">
        <v>0</v>
      </c>
    </row>
    <row r="672" spans="1:24">
      <c r="A672" t="s">
        <v>49</v>
      </c>
      <c r="B672" s="19" t="s">
        <v>126</v>
      </c>
      <c r="C672" s="19" t="s">
        <v>127</v>
      </c>
      <c r="D672">
        <v>2</v>
      </c>
      <c r="E672" t="s">
        <v>124</v>
      </c>
      <c r="F672">
        <v>90</v>
      </c>
      <c r="G672" t="s">
        <v>19</v>
      </c>
      <c r="H672">
        <v>18</v>
      </c>
      <c r="I672" s="19" t="s">
        <v>128</v>
      </c>
      <c r="J672" t="s">
        <v>21</v>
      </c>
      <c r="K672">
        <v>20</v>
      </c>
      <c r="L672">
        <v>100</v>
      </c>
      <c r="M672">
        <v>120</v>
      </c>
      <c r="N672">
        <v>115.5</v>
      </c>
      <c r="O672">
        <f t="shared" si="20"/>
        <v>2310</v>
      </c>
      <c r="P672">
        <v>500</v>
      </c>
      <c r="X672">
        <v>0</v>
      </c>
    </row>
    <row r="673" spans="1:24">
      <c r="A673" t="s">
        <v>49</v>
      </c>
      <c r="B673" s="19" t="s">
        <v>126</v>
      </c>
      <c r="C673" s="19" t="s">
        <v>127</v>
      </c>
      <c r="D673">
        <v>2</v>
      </c>
      <c r="E673" t="s">
        <v>124</v>
      </c>
      <c r="F673">
        <v>90</v>
      </c>
      <c r="G673" t="s">
        <v>19</v>
      </c>
      <c r="H673">
        <v>18</v>
      </c>
      <c r="I673" s="19" t="s">
        <v>128</v>
      </c>
      <c r="J673" t="s">
        <v>21</v>
      </c>
      <c r="K673">
        <v>20</v>
      </c>
      <c r="L673">
        <v>100</v>
      </c>
      <c r="M673">
        <v>120</v>
      </c>
      <c r="N673">
        <v>115.5</v>
      </c>
      <c r="O673">
        <f t="shared" si="20"/>
        <v>2310</v>
      </c>
      <c r="P673">
        <v>500</v>
      </c>
      <c r="X673">
        <v>1</v>
      </c>
    </row>
    <row r="674" spans="1:24">
      <c r="A674" t="s">
        <v>49</v>
      </c>
      <c r="B674" s="19" t="s">
        <v>126</v>
      </c>
      <c r="C674" s="19" t="s">
        <v>127</v>
      </c>
      <c r="D674">
        <v>2</v>
      </c>
      <c r="E674" t="s">
        <v>124</v>
      </c>
      <c r="F674">
        <v>90</v>
      </c>
      <c r="G674" t="s">
        <v>19</v>
      </c>
      <c r="H674">
        <v>18</v>
      </c>
      <c r="I674" s="19" t="s">
        <v>128</v>
      </c>
      <c r="J674" t="s">
        <v>21</v>
      </c>
      <c r="K674">
        <v>20</v>
      </c>
      <c r="L674">
        <v>100</v>
      </c>
      <c r="M674">
        <v>120</v>
      </c>
      <c r="N674">
        <v>115.5</v>
      </c>
      <c r="O674">
        <f t="shared" si="20"/>
        <v>2310</v>
      </c>
      <c r="P674">
        <v>750</v>
      </c>
      <c r="Q674" s="3">
        <v>6.4</v>
      </c>
      <c r="X674">
        <v>1</v>
      </c>
    </row>
    <row r="675" spans="1:24">
      <c r="A675" t="s">
        <v>49</v>
      </c>
      <c r="B675" s="19" t="s">
        <v>126</v>
      </c>
      <c r="C675" s="19" t="s">
        <v>127</v>
      </c>
      <c r="D675">
        <v>2</v>
      </c>
      <c r="E675" t="s">
        <v>124</v>
      </c>
      <c r="F675">
        <v>90</v>
      </c>
      <c r="G675" t="s">
        <v>19</v>
      </c>
      <c r="H675">
        <v>18</v>
      </c>
      <c r="I675" s="19" t="s">
        <v>128</v>
      </c>
      <c r="J675" t="s">
        <v>21</v>
      </c>
      <c r="K675">
        <v>20</v>
      </c>
      <c r="L675">
        <v>100</v>
      </c>
      <c r="M675">
        <v>120</v>
      </c>
      <c r="N675">
        <v>115.5</v>
      </c>
      <c r="O675">
        <f t="shared" si="20"/>
        <v>2310</v>
      </c>
      <c r="P675">
        <v>750</v>
      </c>
      <c r="Q675" s="3">
        <v>6.7</v>
      </c>
      <c r="X675">
        <v>1</v>
      </c>
    </row>
    <row r="676" spans="1:24">
      <c r="A676" t="s">
        <v>49</v>
      </c>
      <c r="B676" s="19" t="s">
        <v>126</v>
      </c>
      <c r="C676" s="19" t="s">
        <v>127</v>
      </c>
      <c r="D676">
        <v>2</v>
      </c>
      <c r="E676" t="s">
        <v>124</v>
      </c>
      <c r="F676">
        <v>90</v>
      </c>
      <c r="G676" t="s">
        <v>19</v>
      </c>
      <c r="H676">
        <v>18</v>
      </c>
      <c r="I676" s="19" t="s">
        <v>128</v>
      </c>
      <c r="J676" t="s">
        <v>21</v>
      </c>
      <c r="K676">
        <v>20</v>
      </c>
      <c r="L676">
        <v>100</v>
      </c>
      <c r="M676">
        <v>120</v>
      </c>
      <c r="N676">
        <v>115.5</v>
      </c>
      <c r="O676">
        <f t="shared" si="20"/>
        <v>2310</v>
      </c>
      <c r="P676">
        <v>750</v>
      </c>
      <c r="Q676" s="3">
        <f>6.6*3-6.4-6.7</f>
        <v>6.6999999999999966</v>
      </c>
      <c r="X676">
        <v>1</v>
      </c>
    </row>
    <row r="677" spans="1:24">
      <c r="A677" t="s">
        <v>49</v>
      </c>
      <c r="B677" s="19" t="s">
        <v>126</v>
      </c>
      <c r="C677" s="19" t="s">
        <v>127</v>
      </c>
      <c r="D677">
        <v>2</v>
      </c>
      <c r="E677" t="s">
        <v>124</v>
      </c>
      <c r="F677">
        <v>90</v>
      </c>
      <c r="G677" t="s">
        <v>19</v>
      </c>
      <c r="H677">
        <v>18</v>
      </c>
      <c r="I677" s="19" t="s">
        <v>128</v>
      </c>
      <c r="J677" t="s">
        <v>21</v>
      </c>
      <c r="K677">
        <v>20</v>
      </c>
      <c r="L677">
        <v>100</v>
      </c>
      <c r="M677">
        <v>168</v>
      </c>
      <c r="N677">
        <v>38.5</v>
      </c>
      <c r="O677">
        <v>770</v>
      </c>
      <c r="P677">
        <v>200</v>
      </c>
      <c r="X677">
        <v>0</v>
      </c>
    </row>
    <row r="678" spans="1:24">
      <c r="A678" t="s">
        <v>49</v>
      </c>
      <c r="B678" s="19" t="s">
        <v>126</v>
      </c>
      <c r="C678" s="19" t="s">
        <v>127</v>
      </c>
      <c r="D678">
        <v>2</v>
      </c>
      <c r="E678" t="s">
        <v>124</v>
      </c>
      <c r="F678">
        <v>90</v>
      </c>
      <c r="G678" t="s">
        <v>19</v>
      </c>
      <c r="H678">
        <v>18</v>
      </c>
      <c r="I678" s="19" t="s">
        <v>128</v>
      </c>
      <c r="J678" t="s">
        <v>21</v>
      </c>
      <c r="K678">
        <v>20</v>
      </c>
      <c r="L678">
        <v>100</v>
      </c>
      <c r="M678">
        <v>168</v>
      </c>
      <c r="N678">
        <v>38.5</v>
      </c>
      <c r="O678">
        <v>770</v>
      </c>
      <c r="P678">
        <v>200</v>
      </c>
      <c r="X678">
        <v>0</v>
      </c>
    </row>
    <row r="679" spans="1:24">
      <c r="A679" t="s">
        <v>49</v>
      </c>
      <c r="B679" s="19" t="s">
        <v>126</v>
      </c>
      <c r="C679" s="19" t="s">
        <v>127</v>
      </c>
      <c r="D679">
        <v>2</v>
      </c>
      <c r="E679" t="s">
        <v>124</v>
      </c>
      <c r="F679">
        <v>90</v>
      </c>
      <c r="G679" t="s">
        <v>19</v>
      </c>
      <c r="H679">
        <v>18</v>
      </c>
      <c r="I679" s="19" t="s">
        <v>128</v>
      </c>
      <c r="J679" t="s">
        <v>21</v>
      </c>
      <c r="K679">
        <v>20</v>
      </c>
      <c r="L679">
        <v>100</v>
      </c>
      <c r="M679">
        <v>168</v>
      </c>
      <c r="N679">
        <v>38.5</v>
      </c>
      <c r="O679">
        <v>770</v>
      </c>
      <c r="P679">
        <v>200</v>
      </c>
      <c r="X679">
        <v>0</v>
      </c>
    </row>
    <row r="680" spans="1:24">
      <c r="A680" t="s">
        <v>49</v>
      </c>
      <c r="B680" s="19" t="s">
        <v>126</v>
      </c>
      <c r="C680" s="19" t="s">
        <v>127</v>
      </c>
      <c r="D680">
        <v>2</v>
      </c>
      <c r="E680" t="s">
        <v>124</v>
      </c>
      <c r="F680">
        <v>90</v>
      </c>
      <c r="G680" t="s">
        <v>19</v>
      </c>
      <c r="H680">
        <v>18</v>
      </c>
      <c r="I680" s="19" t="s">
        <v>128</v>
      </c>
      <c r="J680" t="s">
        <v>21</v>
      </c>
      <c r="K680">
        <v>20</v>
      </c>
      <c r="L680">
        <v>100</v>
      </c>
      <c r="M680">
        <v>168</v>
      </c>
      <c r="N680">
        <v>38.5</v>
      </c>
      <c r="O680">
        <v>770</v>
      </c>
      <c r="P680">
        <v>500</v>
      </c>
      <c r="X680">
        <v>0</v>
      </c>
    </row>
    <row r="681" spans="1:24">
      <c r="A681" t="s">
        <v>49</v>
      </c>
      <c r="B681" s="19" t="s">
        <v>126</v>
      </c>
      <c r="C681" s="19" t="s">
        <v>127</v>
      </c>
      <c r="D681">
        <v>2</v>
      </c>
      <c r="E681" t="s">
        <v>124</v>
      </c>
      <c r="F681">
        <v>90</v>
      </c>
      <c r="G681" t="s">
        <v>19</v>
      </c>
      <c r="H681">
        <v>18</v>
      </c>
      <c r="I681" s="19" t="s">
        <v>128</v>
      </c>
      <c r="J681" t="s">
        <v>21</v>
      </c>
      <c r="K681">
        <v>20</v>
      </c>
      <c r="L681">
        <v>100</v>
      </c>
      <c r="M681">
        <v>168</v>
      </c>
      <c r="N681">
        <v>38.5</v>
      </c>
      <c r="O681">
        <v>770</v>
      </c>
      <c r="P681">
        <v>500</v>
      </c>
      <c r="X681">
        <v>0</v>
      </c>
    </row>
    <row r="682" spans="1:24">
      <c r="A682" t="s">
        <v>49</v>
      </c>
      <c r="B682" s="19" t="s">
        <v>126</v>
      </c>
      <c r="C682" s="19" t="s">
        <v>127</v>
      </c>
      <c r="D682">
        <v>2</v>
      </c>
      <c r="E682" t="s">
        <v>124</v>
      </c>
      <c r="F682">
        <v>90</v>
      </c>
      <c r="G682" t="s">
        <v>19</v>
      </c>
      <c r="H682">
        <v>18</v>
      </c>
      <c r="I682" s="19" t="s">
        <v>128</v>
      </c>
      <c r="J682" t="s">
        <v>21</v>
      </c>
      <c r="K682">
        <v>20</v>
      </c>
      <c r="L682">
        <v>100</v>
      </c>
      <c r="M682">
        <v>168</v>
      </c>
      <c r="N682">
        <v>38.5</v>
      </c>
      <c r="O682">
        <v>770</v>
      </c>
      <c r="P682">
        <v>500</v>
      </c>
      <c r="X682">
        <v>0</v>
      </c>
    </row>
    <row r="683" spans="1:24">
      <c r="A683" t="s">
        <v>49</v>
      </c>
      <c r="B683" s="19" t="s">
        <v>126</v>
      </c>
      <c r="C683" s="19" t="s">
        <v>127</v>
      </c>
      <c r="D683">
        <v>2</v>
      </c>
      <c r="E683" t="s">
        <v>124</v>
      </c>
      <c r="F683">
        <v>90</v>
      </c>
      <c r="G683" t="s">
        <v>19</v>
      </c>
      <c r="H683">
        <v>18</v>
      </c>
      <c r="I683" s="19" t="s">
        <v>128</v>
      </c>
      <c r="J683" t="s">
        <v>21</v>
      </c>
      <c r="K683">
        <v>20</v>
      </c>
      <c r="L683">
        <v>100</v>
      </c>
      <c r="M683">
        <v>168</v>
      </c>
      <c r="N683">
        <v>38.5</v>
      </c>
      <c r="O683">
        <v>770</v>
      </c>
      <c r="P683">
        <v>750</v>
      </c>
      <c r="Q683" s="3">
        <v>7.3</v>
      </c>
      <c r="X683">
        <v>0</v>
      </c>
    </row>
    <row r="684" spans="1:24">
      <c r="A684" t="s">
        <v>49</v>
      </c>
      <c r="B684" s="19" t="s">
        <v>126</v>
      </c>
      <c r="C684" s="19" t="s">
        <v>127</v>
      </c>
      <c r="D684">
        <v>2</v>
      </c>
      <c r="E684" t="s">
        <v>124</v>
      </c>
      <c r="F684">
        <v>90</v>
      </c>
      <c r="G684" t="s">
        <v>19</v>
      </c>
      <c r="H684">
        <v>18</v>
      </c>
      <c r="I684" s="19" t="s">
        <v>128</v>
      </c>
      <c r="J684" t="s">
        <v>21</v>
      </c>
      <c r="K684">
        <v>20</v>
      </c>
      <c r="L684">
        <v>100</v>
      </c>
      <c r="M684">
        <v>168</v>
      </c>
      <c r="N684">
        <v>38.5</v>
      </c>
      <c r="O684">
        <v>770</v>
      </c>
      <c r="P684">
        <v>750</v>
      </c>
      <c r="Q684" s="3">
        <v>8.5</v>
      </c>
      <c r="X684">
        <v>0</v>
      </c>
    </row>
    <row r="685" spans="1:24">
      <c r="A685" t="s">
        <v>49</v>
      </c>
      <c r="B685" s="19" t="s">
        <v>126</v>
      </c>
      <c r="C685" s="19" t="s">
        <v>127</v>
      </c>
      <c r="D685">
        <v>2</v>
      </c>
      <c r="E685" t="s">
        <v>124</v>
      </c>
      <c r="F685">
        <v>90</v>
      </c>
      <c r="G685" t="s">
        <v>19</v>
      </c>
      <c r="H685">
        <v>18</v>
      </c>
      <c r="I685" s="19" t="s">
        <v>128</v>
      </c>
      <c r="J685" t="s">
        <v>21</v>
      </c>
      <c r="K685">
        <v>20</v>
      </c>
      <c r="L685">
        <v>100</v>
      </c>
      <c r="M685">
        <v>168</v>
      </c>
      <c r="N685">
        <v>38.5</v>
      </c>
      <c r="O685">
        <v>770</v>
      </c>
      <c r="P685">
        <v>750</v>
      </c>
      <c r="Q685" s="3">
        <f>7.8*3-7.3-8.5</f>
        <v>7.5999999999999979</v>
      </c>
      <c r="X685">
        <v>0</v>
      </c>
    </row>
    <row r="686" spans="1:24">
      <c r="A686" t="s">
        <v>49</v>
      </c>
      <c r="B686" s="19" t="s">
        <v>126</v>
      </c>
      <c r="C686" s="19" t="s">
        <v>127</v>
      </c>
      <c r="D686">
        <v>2</v>
      </c>
      <c r="E686" t="s">
        <v>124</v>
      </c>
      <c r="F686">
        <v>90</v>
      </c>
      <c r="G686" t="s">
        <v>19</v>
      </c>
      <c r="H686">
        <v>18</v>
      </c>
      <c r="I686" s="19" t="s">
        <v>128</v>
      </c>
      <c r="J686" t="s">
        <v>21</v>
      </c>
      <c r="K686">
        <v>20</v>
      </c>
      <c r="L686">
        <v>100</v>
      </c>
      <c r="M686">
        <v>168</v>
      </c>
      <c r="N686">
        <v>77</v>
      </c>
      <c r="O686">
        <v>1540</v>
      </c>
      <c r="P686">
        <v>200</v>
      </c>
      <c r="Q686" s="3">
        <v>6.6</v>
      </c>
      <c r="X686">
        <v>0</v>
      </c>
    </row>
    <row r="687" spans="1:24">
      <c r="A687" t="s">
        <v>49</v>
      </c>
      <c r="B687" s="19" t="s">
        <v>126</v>
      </c>
      <c r="C687" s="19" t="s">
        <v>127</v>
      </c>
      <c r="D687">
        <v>2</v>
      </c>
      <c r="E687" t="s">
        <v>124</v>
      </c>
      <c r="F687">
        <v>90</v>
      </c>
      <c r="G687" t="s">
        <v>19</v>
      </c>
      <c r="H687">
        <v>18</v>
      </c>
      <c r="I687" s="19" t="s">
        <v>128</v>
      </c>
      <c r="J687" t="s">
        <v>21</v>
      </c>
      <c r="K687">
        <v>20</v>
      </c>
      <c r="L687">
        <v>100</v>
      </c>
      <c r="M687">
        <v>168</v>
      </c>
      <c r="N687">
        <v>77</v>
      </c>
      <c r="O687">
        <v>1540</v>
      </c>
      <c r="P687">
        <v>200</v>
      </c>
      <c r="Q687" s="3">
        <v>7.2</v>
      </c>
      <c r="X687">
        <v>0</v>
      </c>
    </row>
    <row r="688" spans="1:24">
      <c r="A688" t="s">
        <v>49</v>
      </c>
      <c r="B688" s="19" t="s">
        <v>126</v>
      </c>
      <c r="C688" s="19" t="s">
        <v>127</v>
      </c>
      <c r="D688">
        <v>2</v>
      </c>
      <c r="E688" t="s">
        <v>124</v>
      </c>
      <c r="F688">
        <v>90</v>
      </c>
      <c r="G688" t="s">
        <v>19</v>
      </c>
      <c r="H688">
        <v>18</v>
      </c>
      <c r="I688" s="19" t="s">
        <v>128</v>
      </c>
      <c r="J688" t="s">
        <v>21</v>
      </c>
      <c r="K688">
        <v>20</v>
      </c>
      <c r="L688">
        <v>100</v>
      </c>
      <c r="M688">
        <v>168</v>
      </c>
      <c r="N688">
        <v>77</v>
      </c>
      <c r="O688">
        <v>1540</v>
      </c>
      <c r="P688">
        <v>200</v>
      </c>
      <c r="Q688" s="3">
        <f>7.1*3-6.6-7.2</f>
        <v>7.4999999999999973</v>
      </c>
      <c r="X688">
        <v>0</v>
      </c>
    </row>
    <row r="689" spans="1:24">
      <c r="A689" t="s">
        <v>49</v>
      </c>
      <c r="B689" s="19" t="s">
        <v>126</v>
      </c>
      <c r="C689" s="19" t="s">
        <v>127</v>
      </c>
      <c r="D689">
        <v>2</v>
      </c>
      <c r="E689" t="s">
        <v>124</v>
      </c>
      <c r="F689">
        <v>90</v>
      </c>
      <c r="G689" t="s">
        <v>19</v>
      </c>
      <c r="H689">
        <v>18</v>
      </c>
      <c r="I689" s="19" t="s">
        <v>128</v>
      </c>
      <c r="J689" t="s">
        <v>21</v>
      </c>
      <c r="K689">
        <v>20</v>
      </c>
      <c r="L689">
        <v>100</v>
      </c>
      <c r="M689">
        <v>168</v>
      </c>
      <c r="N689">
        <v>77</v>
      </c>
      <c r="O689">
        <v>1540</v>
      </c>
      <c r="P689">
        <v>500</v>
      </c>
      <c r="X689">
        <v>0</v>
      </c>
    </row>
    <row r="690" spans="1:24">
      <c r="A690" t="s">
        <v>49</v>
      </c>
      <c r="B690" s="19" t="s">
        <v>126</v>
      </c>
      <c r="C690" s="19" t="s">
        <v>127</v>
      </c>
      <c r="D690">
        <v>2</v>
      </c>
      <c r="E690" t="s">
        <v>124</v>
      </c>
      <c r="F690">
        <v>90</v>
      </c>
      <c r="G690" t="s">
        <v>19</v>
      </c>
      <c r="H690">
        <v>18</v>
      </c>
      <c r="I690" s="19" t="s">
        <v>128</v>
      </c>
      <c r="J690" t="s">
        <v>21</v>
      </c>
      <c r="K690">
        <v>20</v>
      </c>
      <c r="L690">
        <v>100</v>
      </c>
      <c r="M690">
        <v>168</v>
      </c>
      <c r="N690">
        <v>77</v>
      </c>
      <c r="O690">
        <v>1540</v>
      </c>
      <c r="P690">
        <v>500</v>
      </c>
      <c r="X690">
        <v>0</v>
      </c>
    </row>
    <row r="691" spans="1:24">
      <c r="A691" t="s">
        <v>49</v>
      </c>
      <c r="B691" s="19" t="s">
        <v>126</v>
      </c>
      <c r="C691" s="19" t="s">
        <v>127</v>
      </c>
      <c r="D691">
        <v>2</v>
      </c>
      <c r="E691" t="s">
        <v>124</v>
      </c>
      <c r="F691">
        <v>90</v>
      </c>
      <c r="G691" t="s">
        <v>19</v>
      </c>
      <c r="H691">
        <v>18</v>
      </c>
      <c r="I691" s="19" t="s">
        <v>128</v>
      </c>
      <c r="J691" t="s">
        <v>21</v>
      </c>
      <c r="K691">
        <v>20</v>
      </c>
      <c r="L691">
        <v>100</v>
      </c>
      <c r="M691">
        <v>168</v>
      </c>
      <c r="N691">
        <v>77</v>
      </c>
      <c r="O691">
        <v>1540</v>
      </c>
      <c r="P691">
        <v>500</v>
      </c>
      <c r="X691">
        <v>0</v>
      </c>
    </row>
    <row r="692" spans="1:24">
      <c r="A692" t="s">
        <v>49</v>
      </c>
      <c r="B692" s="19" t="s">
        <v>126</v>
      </c>
      <c r="C692" s="19" t="s">
        <v>127</v>
      </c>
      <c r="D692">
        <v>2</v>
      </c>
      <c r="E692" t="s">
        <v>124</v>
      </c>
      <c r="F692">
        <v>90</v>
      </c>
      <c r="G692" t="s">
        <v>19</v>
      </c>
      <c r="H692">
        <v>18</v>
      </c>
      <c r="I692" s="19" t="s">
        <v>128</v>
      </c>
      <c r="J692" t="s">
        <v>21</v>
      </c>
      <c r="K692">
        <v>20</v>
      </c>
      <c r="L692">
        <v>100</v>
      </c>
      <c r="M692">
        <v>168</v>
      </c>
      <c r="N692">
        <v>77</v>
      </c>
      <c r="O692">
        <v>1540</v>
      </c>
      <c r="P692">
        <v>750</v>
      </c>
      <c r="X692">
        <v>0</v>
      </c>
    </row>
    <row r="693" spans="1:24">
      <c r="A693" t="s">
        <v>49</v>
      </c>
      <c r="B693" s="19" t="s">
        <v>126</v>
      </c>
      <c r="C693" s="19" t="s">
        <v>127</v>
      </c>
      <c r="D693">
        <v>2</v>
      </c>
      <c r="E693" t="s">
        <v>124</v>
      </c>
      <c r="F693">
        <v>90</v>
      </c>
      <c r="G693" t="s">
        <v>19</v>
      </c>
      <c r="H693">
        <v>18</v>
      </c>
      <c r="I693" s="19" t="s">
        <v>128</v>
      </c>
      <c r="J693" t="s">
        <v>21</v>
      </c>
      <c r="K693">
        <v>20</v>
      </c>
      <c r="L693">
        <v>100</v>
      </c>
      <c r="M693">
        <v>168</v>
      </c>
      <c r="N693">
        <v>77</v>
      </c>
      <c r="O693">
        <v>1540</v>
      </c>
      <c r="P693">
        <v>750</v>
      </c>
      <c r="X693">
        <v>0</v>
      </c>
    </row>
    <row r="694" spans="1:24">
      <c r="A694" t="s">
        <v>49</v>
      </c>
      <c r="B694" s="19" t="s">
        <v>126</v>
      </c>
      <c r="C694" s="19" t="s">
        <v>127</v>
      </c>
      <c r="D694">
        <v>2</v>
      </c>
      <c r="E694" t="s">
        <v>124</v>
      </c>
      <c r="F694">
        <v>90</v>
      </c>
      <c r="G694" t="s">
        <v>19</v>
      </c>
      <c r="H694">
        <v>18</v>
      </c>
      <c r="I694" s="19" t="s">
        <v>128</v>
      </c>
      <c r="J694" t="s">
        <v>21</v>
      </c>
      <c r="K694">
        <v>20</v>
      </c>
      <c r="L694">
        <v>100</v>
      </c>
      <c r="M694">
        <v>168</v>
      </c>
      <c r="N694">
        <v>77</v>
      </c>
      <c r="O694">
        <v>1540</v>
      </c>
      <c r="P694">
        <v>750</v>
      </c>
      <c r="X694">
        <v>0</v>
      </c>
    </row>
    <row r="695" spans="1:24">
      <c r="A695" t="s">
        <v>49</v>
      </c>
      <c r="B695" s="19" t="s">
        <v>126</v>
      </c>
      <c r="C695" s="19" t="s">
        <v>127</v>
      </c>
      <c r="D695">
        <v>2</v>
      </c>
      <c r="E695" t="s">
        <v>124</v>
      </c>
      <c r="F695">
        <v>90</v>
      </c>
      <c r="G695" t="s">
        <v>19</v>
      </c>
      <c r="H695">
        <v>18</v>
      </c>
      <c r="I695" s="19" t="s">
        <v>128</v>
      </c>
      <c r="J695" t="s">
        <v>21</v>
      </c>
      <c r="K695">
        <v>20</v>
      </c>
      <c r="L695">
        <v>100</v>
      </c>
      <c r="M695">
        <v>168</v>
      </c>
      <c r="N695">
        <v>115.5</v>
      </c>
      <c r="O695">
        <f>N695*K695*L695/100</f>
        <v>2310</v>
      </c>
      <c r="P695">
        <v>200</v>
      </c>
      <c r="X695">
        <v>0</v>
      </c>
    </row>
    <row r="696" spans="1:24">
      <c r="A696" t="s">
        <v>49</v>
      </c>
      <c r="B696" s="19" t="s">
        <v>126</v>
      </c>
      <c r="C696" s="19" t="s">
        <v>127</v>
      </c>
      <c r="D696">
        <v>2</v>
      </c>
      <c r="E696" t="s">
        <v>124</v>
      </c>
      <c r="F696">
        <v>90</v>
      </c>
      <c r="G696" t="s">
        <v>19</v>
      </c>
      <c r="H696">
        <v>18</v>
      </c>
      <c r="I696" s="19" t="s">
        <v>128</v>
      </c>
      <c r="J696" t="s">
        <v>21</v>
      </c>
      <c r="K696">
        <v>20</v>
      </c>
      <c r="L696">
        <v>100</v>
      </c>
      <c r="M696">
        <v>168</v>
      </c>
      <c r="N696">
        <v>115.5</v>
      </c>
      <c r="O696">
        <f t="shared" ref="O696:O703" si="21">N696*K696*L696/100</f>
        <v>2310</v>
      </c>
      <c r="P696">
        <v>200</v>
      </c>
      <c r="X696">
        <v>0</v>
      </c>
    </row>
    <row r="697" spans="1:24">
      <c r="A697" t="s">
        <v>49</v>
      </c>
      <c r="B697" s="19" t="s">
        <v>126</v>
      </c>
      <c r="C697" s="19" t="s">
        <v>127</v>
      </c>
      <c r="D697">
        <v>2</v>
      </c>
      <c r="E697" t="s">
        <v>124</v>
      </c>
      <c r="F697">
        <v>90</v>
      </c>
      <c r="G697" t="s">
        <v>19</v>
      </c>
      <c r="H697">
        <v>18</v>
      </c>
      <c r="I697" s="19" t="s">
        <v>128</v>
      </c>
      <c r="J697" t="s">
        <v>21</v>
      </c>
      <c r="K697">
        <v>20</v>
      </c>
      <c r="L697">
        <v>100</v>
      </c>
      <c r="M697">
        <v>168</v>
      </c>
      <c r="N697">
        <v>115.5</v>
      </c>
      <c r="O697">
        <f t="shared" si="21"/>
        <v>2310</v>
      </c>
      <c r="P697">
        <v>200</v>
      </c>
      <c r="X697">
        <v>0</v>
      </c>
    </row>
    <row r="698" spans="1:24">
      <c r="A698" t="s">
        <v>49</v>
      </c>
      <c r="B698" s="19" t="s">
        <v>126</v>
      </c>
      <c r="C698" s="19" t="s">
        <v>127</v>
      </c>
      <c r="D698">
        <v>2</v>
      </c>
      <c r="E698" t="s">
        <v>124</v>
      </c>
      <c r="F698">
        <v>90</v>
      </c>
      <c r="G698" t="s">
        <v>19</v>
      </c>
      <c r="H698">
        <v>18</v>
      </c>
      <c r="I698" s="19" t="s">
        <v>128</v>
      </c>
      <c r="J698" t="s">
        <v>21</v>
      </c>
      <c r="K698">
        <v>20</v>
      </c>
      <c r="L698">
        <v>100</v>
      </c>
      <c r="M698">
        <v>168</v>
      </c>
      <c r="N698">
        <v>115.5</v>
      </c>
      <c r="O698">
        <f t="shared" si="21"/>
        <v>2310</v>
      </c>
      <c r="P698">
        <v>500</v>
      </c>
      <c r="X698">
        <v>0</v>
      </c>
    </row>
    <row r="699" spans="1:24">
      <c r="A699" t="s">
        <v>49</v>
      </c>
      <c r="B699" s="19" t="s">
        <v>126</v>
      </c>
      <c r="C699" s="19" t="s">
        <v>127</v>
      </c>
      <c r="D699">
        <v>2</v>
      </c>
      <c r="E699" t="s">
        <v>124</v>
      </c>
      <c r="F699">
        <v>90</v>
      </c>
      <c r="G699" t="s">
        <v>19</v>
      </c>
      <c r="H699">
        <v>18</v>
      </c>
      <c r="I699" s="19" t="s">
        <v>128</v>
      </c>
      <c r="J699" t="s">
        <v>21</v>
      </c>
      <c r="K699">
        <v>20</v>
      </c>
      <c r="L699">
        <v>100</v>
      </c>
      <c r="M699">
        <v>168</v>
      </c>
      <c r="N699">
        <v>115.5</v>
      </c>
      <c r="O699">
        <f t="shared" si="21"/>
        <v>2310</v>
      </c>
      <c r="P699">
        <v>500</v>
      </c>
      <c r="X699">
        <v>0</v>
      </c>
    </row>
    <row r="700" spans="1:24">
      <c r="A700" t="s">
        <v>49</v>
      </c>
      <c r="B700" s="19" t="s">
        <v>126</v>
      </c>
      <c r="C700" s="19" t="s">
        <v>127</v>
      </c>
      <c r="D700">
        <v>2</v>
      </c>
      <c r="E700" t="s">
        <v>124</v>
      </c>
      <c r="F700">
        <v>90</v>
      </c>
      <c r="G700" t="s">
        <v>19</v>
      </c>
      <c r="H700">
        <v>18</v>
      </c>
      <c r="I700" s="19" t="s">
        <v>128</v>
      </c>
      <c r="J700" t="s">
        <v>21</v>
      </c>
      <c r="K700">
        <v>20</v>
      </c>
      <c r="L700">
        <v>100</v>
      </c>
      <c r="M700">
        <v>168</v>
      </c>
      <c r="N700">
        <v>115.5</v>
      </c>
      <c r="O700">
        <f t="shared" si="21"/>
        <v>2310</v>
      </c>
      <c r="P700">
        <v>500</v>
      </c>
      <c r="X700">
        <v>0</v>
      </c>
    </row>
    <row r="701" spans="1:24">
      <c r="A701" t="s">
        <v>49</v>
      </c>
      <c r="B701" s="19" t="s">
        <v>126</v>
      </c>
      <c r="C701" s="19" t="s">
        <v>127</v>
      </c>
      <c r="D701">
        <v>2</v>
      </c>
      <c r="E701" t="s">
        <v>124</v>
      </c>
      <c r="F701">
        <v>90</v>
      </c>
      <c r="G701" t="s">
        <v>19</v>
      </c>
      <c r="H701">
        <v>18</v>
      </c>
      <c r="I701" s="19" t="s">
        <v>128</v>
      </c>
      <c r="J701" t="s">
        <v>21</v>
      </c>
      <c r="K701">
        <v>20</v>
      </c>
      <c r="L701">
        <v>100</v>
      </c>
      <c r="M701">
        <v>168</v>
      </c>
      <c r="N701">
        <v>115.5</v>
      </c>
      <c r="O701">
        <f t="shared" si="21"/>
        <v>2310</v>
      </c>
      <c r="P701">
        <v>750</v>
      </c>
      <c r="X701">
        <v>0</v>
      </c>
    </row>
    <row r="702" spans="1:24">
      <c r="A702" t="s">
        <v>49</v>
      </c>
      <c r="B702" s="19" t="s">
        <v>126</v>
      </c>
      <c r="C702" s="19" t="s">
        <v>127</v>
      </c>
      <c r="D702">
        <v>2</v>
      </c>
      <c r="E702" t="s">
        <v>124</v>
      </c>
      <c r="F702">
        <v>90</v>
      </c>
      <c r="G702" t="s">
        <v>19</v>
      </c>
      <c r="H702">
        <v>18</v>
      </c>
      <c r="I702" s="19" t="s">
        <v>128</v>
      </c>
      <c r="J702" t="s">
        <v>21</v>
      </c>
      <c r="K702">
        <v>20</v>
      </c>
      <c r="L702">
        <v>100</v>
      </c>
      <c r="M702">
        <v>168</v>
      </c>
      <c r="N702">
        <v>115.5</v>
      </c>
      <c r="O702">
        <f t="shared" si="21"/>
        <v>2310</v>
      </c>
      <c r="P702">
        <v>750</v>
      </c>
      <c r="X702">
        <v>0</v>
      </c>
    </row>
    <row r="703" spans="1:24">
      <c r="A703" t="s">
        <v>49</v>
      </c>
      <c r="B703" s="19" t="s">
        <v>126</v>
      </c>
      <c r="C703" s="19" t="s">
        <v>127</v>
      </c>
      <c r="D703">
        <v>2</v>
      </c>
      <c r="E703" t="s">
        <v>124</v>
      </c>
      <c r="F703">
        <v>90</v>
      </c>
      <c r="G703" t="s">
        <v>19</v>
      </c>
      <c r="H703">
        <v>18</v>
      </c>
      <c r="I703" s="19" t="s">
        <v>128</v>
      </c>
      <c r="J703" t="s">
        <v>21</v>
      </c>
      <c r="K703">
        <v>20</v>
      </c>
      <c r="L703">
        <v>100</v>
      </c>
      <c r="M703">
        <v>168</v>
      </c>
      <c r="N703">
        <v>115.5</v>
      </c>
      <c r="O703">
        <f t="shared" si="21"/>
        <v>2310</v>
      </c>
      <c r="P703">
        <v>750</v>
      </c>
      <c r="X703">
        <v>0</v>
      </c>
    </row>
    <row r="704" spans="1:24">
      <c r="A704" t="s">
        <v>49</v>
      </c>
      <c r="B704" s="19" t="s">
        <v>126</v>
      </c>
      <c r="C704" s="19" t="s">
        <v>127</v>
      </c>
      <c r="D704">
        <v>2</v>
      </c>
      <c r="E704" t="s">
        <v>124</v>
      </c>
      <c r="F704">
        <v>90</v>
      </c>
      <c r="G704" t="s">
        <v>19</v>
      </c>
      <c r="H704">
        <v>18</v>
      </c>
      <c r="I704" s="19" t="s">
        <v>128</v>
      </c>
      <c r="J704" t="s">
        <v>21</v>
      </c>
      <c r="K704">
        <v>20</v>
      </c>
      <c r="L704">
        <v>100</v>
      </c>
      <c r="M704">
        <v>192</v>
      </c>
      <c r="N704">
        <v>38.5</v>
      </c>
      <c r="O704">
        <v>770</v>
      </c>
      <c r="P704">
        <v>200</v>
      </c>
      <c r="X704">
        <v>0</v>
      </c>
    </row>
    <row r="705" spans="1:24">
      <c r="A705" t="s">
        <v>49</v>
      </c>
      <c r="B705" s="19" t="s">
        <v>126</v>
      </c>
      <c r="C705" s="19" t="s">
        <v>127</v>
      </c>
      <c r="D705">
        <v>2</v>
      </c>
      <c r="E705" t="s">
        <v>124</v>
      </c>
      <c r="F705">
        <v>90</v>
      </c>
      <c r="G705" t="s">
        <v>19</v>
      </c>
      <c r="H705">
        <v>18</v>
      </c>
      <c r="I705" s="19" t="s">
        <v>128</v>
      </c>
      <c r="J705" t="s">
        <v>21</v>
      </c>
      <c r="K705">
        <v>20</v>
      </c>
      <c r="L705">
        <v>100</v>
      </c>
      <c r="M705">
        <v>192</v>
      </c>
      <c r="N705">
        <v>38.5</v>
      </c>
      <c r="O705">
        <v>770</v>
      </c>
      <c r="P705">
        <v>200</v>
      </c>
      <c r="X705">
        <v>0</v>
      </c>
    </row>
    <row r="706" spans="1:24">
      <c r="A706" t="s">
        <v>49</v>
      </c>
      <c r="B706" s="19" t="s">
        <v>126</v>
      </c>
      <c r="C706" s="19" t="s">
        <v>127</v>
      </c>
      <c r="D706">
        <v>2</v>
      </c>
      <c r="E706" t="s">
        <v>124</v>
      </c>
      <c r="F706">
        <v>90</v>
      </c>
      <c r="G706" t="s">
        <v>19</v>
      </c>
      <c r="H706">
        <v>18</v>
      </c>
      <c r="I706" s="19" t="s">
        <v>128</v>
      </c>
      <c r="J706" t="s">
        <v>21</v>
      </c>
      <c r="K706">
        <v>20</v>
      </c>
      <c r="L706">
        <v>100</v>
      </c>
      <c r="M706">
        <v>192</v>
      </c>
      <c r="N706">
        <v>38.5</v>
      </c>
      <c r="O706">
        <v>770</v>
      </c>
      <c r="P706">
        <v>200</v>
      </c>
      <c r="X706">
        <v>0</v>
      </c>
    </row>
    <row r="707" spans="1:24">
      <c r="A707" t="s">
        <v>49</v>
      </c>
      <c r="B707" s="19" t="s">
        <v>126</v>
      </c>
      <c r="C707" s="19" t="s">
        <v>127</v>
      </c>
      <c r="D707">
        <v>2</v>
      </c>
      <c r="E707" t="s">
        <v>124</v>
      </c>
      <c r="F707">
        <v>90</v>
      </c>
      <c r="G707" t="s">
        <v>19</v>
      </c>
      <c r="H707">
        <v>18</v>
      </c>
      <c r="I707" s="19" t="s">
        <v>128</v>
      </c>
      <c r="J707" t="s">
        <v>21</v>
      </c>
      <c r="K707">
        <v>20</v>
      </c>
      <c r="L707">
        <v>100</v>
      </c>
      <c r="M707">
        <v>192</v>
      </c>
      <c r="N707">
        <v>38.5</v>
      </c>
      <c r="O707">
        <v>770</v>
      </c>
      <c r="P707">
        <v>500</v>
      </c>
      <c r="X707">
        <v>0</v>
      </c>
    </row>
    <row r="708" spans="1:24">
      <c r="A708" t="s">
        <v>49</v>
      </c>
      <c r="B708" s="19" t="s">
        <v>126</v>
      </c>
      <c r="C708" s="19" t="s">
        <v>127</v>
      </c>
      <c r="D708">
        <v>2</v>
      </c>
      <c r="E708" t="s">
        <v>124</v>
      </c>
      <c r="F708">
        <v>90</v>
      </c>
      <c r="G708" t="s">
        <v>19</v>
      </c>
      <c r="H708">
        <v>18</v>
      </c>
      <c r="I708" s="19" t="s">
        <v>128</v>
      </c>
      <c r="J708" t="s">
        <v>21</v>
      </c>
      <c r="K708">
        <v>20</v>
      </c>
      <c r="L708">
        <v>100</v>
      </c>
      <c r="M708">
        <v>192</v>
      </c>
      <c r="N708">
        <v>38.5</v>
      </c>
      <c r="O708">
        <v>770</v>
      </c>
      <c r="P708">
        <v>500</v>
      </c>
      <c r="X708">
        <v>0</v>
      </c>
    </row>
    <row r="709" spans="1:24">
      <c r="A709" t="s">
        <v>49</v>
      </c>
      <c r="B709" s="19" t="s">
        <v>126</v>
      </c>
      <c r="C709" s="19" t="s">
        <v>127</v>
      </c>
      <c r="D709">
        <v>2</v>
      </c>
      <c r="E709" t="s">
        <v>124</v>
      </c>
      <c r="F709">
        <v>90</v>
      </c>
      <c r="G709" t="s">
        <v>19</v>
      </c>
      <c r="H709">
        <v>18</v>
      </c>
      <c r="I709" s="19" t="s">
        <v>128</v>
      </c>
      <c r="J709" t="s">
        <v>21</v>
      </c>
      <c r="K709">
        <v>20</v>
      </c>
      <c r="L709">
        <v>100</v>
      </c>
      <c r="M709">
        <v>192</v>
      </c>
      <c r="N709">
        <v>38.5</v>
      </c>
      <c r="O709">
        <v>770</v>
      </c>
      <c r="P709">
        <v>500</v>
      </c>
      <c r="X709">
        <v>0</v>
      </c>
    </row>
    <row r="710" spans="1:24">
      <c r="A710" t="s">
        <v>49</v>
      </c>
      <c r="B710" s="19" t="s">
        <v>126</v>
      </c>
      <c r="C710" s="19" t="s">
        <v>127</v>
      </c>
      <c r="D710">
        <v>2</v>
      </c>
      <c r="E710" t="s">
        <v>124</v>
      </c>
      <c r="F710">
        <v>90</v>
      </c>
      <c r="G710" t="s">
        <v>19</v>
      </c>
      <c r="H710">
        <v>18</v>
      </c>
      <c r="I710" s="19" t="s">
        <v>128</v>
      </c>
      <c r="J710" t="s">
        <v>21</v>
      </c>
      <c r="K710">
        <v>20</v>
      </c>
      <c r="L710">
        <v>100</v>
      </c>
      <c r="M710">
        <v>192</v>
      </c>
      <c r="N710">
        <v>38.5</v>
      </c>
      <c r="O710">
        <v>770</v>
      </c>
      <c r="P710">
        <v>750</v>
      </c>
      <c r="X710">
        <v>0</v>
      </c>
    </row>
    <row r="711" spans="1:24">
      <c r="A711" t="s">
        <v>49</v>
      </c>
      <c r="B711" s="19" t="s">
        <v>126</v>
      </c>
      <c r="C711" s="19" t="s">
        <v>127</v>
      </c>
      <c r="D711">
        <v>2</v>
      </c>
      <c r="E711" t="s">
        <v>124</v>
      </c>
      <c r="F711">
        <v>90</v>
      </c>
      <c r="G711" t="s">
        <v>19</v>
      </c>
      <c r="H711">
        <v>18</v>
      </c>
      <c r="I711" s="19" t="s">
        <v>128</v>
      </c>
      <c r="J711" t="s">
        <v>21</v>
      </c>
      <c r="K711">
        <v>20</v>
      </c>
      <c r="L711">
        <v>100</v>
      </c>
      <c r="M711">
        <v>192</v>
      </c>
      <c r="N711">
        <v>38.5</v>
      </c>
      <c r="O711">
        <v>770</v>
      </c>
      <c r="P711">
        <v>750</v>
      </c>
      <c r="X711">
        <v>0</v>
      </c>
    </row>
    <row r="712" spans="1:24">
      <c r="A712" t="s">
        <v>49</v>
      </c>
      <c r="B712" s="19" t="s">
        <v>126</v>
      </c>
      <c r="C712" s="19" t="s">
        <v>127</v>
      </c>
      <c r="D712">
        <v>2</v>
      </c>
      <c r="E712" t="s">
        <v>124</v>
      </c>
      <c r="F712">
        <v>90</v>
      </c>
      <c r="G712" t="s">
        <v>19</v>
      </c>
      <c r="H712">
        <v>18</v>
      </c>
      <c r="I712" s="19" t="s">
        <v>128</v>
      </c>
      <c r="J712" t="s">
        <v>21</v>
      </c>
      <c r="K712">
        <v>20</v>
      </c>
      <c r="L712">
        <v>100</v>
      </c>
      <c r="M712">
        <v>192</v>
      </c>
      <c r="N712">
        <v>38.5</v>
      </c>
      <c r="O712">
        <v>770</v>
      </c>
      <c r="P712">
        <v>750</v>
      </c>
      <c r="X712">
        <v>0</v>
      </c>
    </row>
    <row r="713" spans="1:24">
      <c r="A713" t="s">
        <v>49</v>
      </c>
      <c r="B713" s="19" t="s">
        <v>126</v>
      </c>
      <c r="C713" s="19" t="s">
        <v>127</v>
      </c>
      <c r="D713">
        <v>2</v>
      </c>
      <c r="E713" t="s">
        <v>124</v>
      </c>
      <c r="F713">
        <v>90</v>
      </c>
      <c r="G713" t="s">
        <v>19</v>
      </c>
      <c r="H713">
        <v>18</v>
      </c>
      <c r="I713" s="19" t="s">
        <v>128</v>
      </c>
      <c r="J713" t="s">
        <v>21</v>
      </c>
      <c r="K713">
        <v>20</v>
      </c>
      <c r="L713">
        <v>100</v>
      </c>
      <c r="M713">
        <v>192</v>
      </c>
      <c r="N713">
        <v>77</v>
      </c>
      <c r="O713">
        <v>1540</v>
      </c>
      <c r="P713">
        <v>200</v>
      </c>
      <c r="X713">
        <v>0</v>
      </c>
    </row>
    <row r="714" spans="1:24">
      <c r="A714" t="s">
        <v>49</v>
      </c>
      <c r="B714" s="19" t="s">
        <v>126</v>
      </c>
      <c r="C714" s="19" t="s">
        <v>127</v>
      </c>
      <c r="D714">
        <v>2</v>
      </c>
      <c r="E714" t="s">
        <v>124</v>
      </c>
      <c r="F714">
        <v>90</v>
      </c>
      <c r="G714" t="s">
        <v>19</v>
      </c>
      <c r="H714">
        <v>18</v>
      </c>
      <c r="I714" s="19" t="s">
        <v>128</v>
      </c>
      <c r="J714" t="s">
        <v>21</v>
      </c>
      <c r="K714">
        <v>20</v>
      </c>
      <c r="L714">
        <v>100</v>
      </c>
      <c r="M714">
        <v>192</v>
      </c>
      <c r="N714">
        <v>77</v>
      </c>
      <c r="O714">
        <v>1540</v>
      </c>
      <c r="P714">
        <v>200</v>
      </c>
      <c r="X714">
        <v>0</v>
      </c>
    </row>
    <row r="715" spans="1:24">
      <c r="A715" t="s">
        <v>49</v>
      </c>
      <c r="B715" s="19" t="s">
        <v>126</v>
      </c>
      <c r="C715" s="19" t="s">
        <v>127</v>
      </c>
      <c r="D715">
        <v>2</v>
      </c>
      <c r="E715" t="s">
        <v>124</v>
      </c>
      <c r="F715">
        <v>90</v>
      </c>
      <c r="G715" t="s">
        <v>19</v>
      </c>
      <c r="H715">
        <v>18</v>
      </c>
      <c r="I715" s="19" t="s">
        <v>128</v>
      </c>
      <c r="J715" t="s">
        <v>21</v>
      </c>
      <c r="K715">
        <v>20</v>
      </c>
      <c r="L715">
        <v>100</v>
      </c>
      <c r="M715">
        <v>192</v>
      </c>
      <c r="N715">
        <v>77</v>
      </c>
      <c r="O715">
        <v>1540</v>
      </c>
      <c r="P715">
        <v>200</v>
      </c>
      <c r="X715">
        <v>0</v>
      </c>
    </row>
    <row r="716" spans="1:24">
      <c r="A716" t="s">
        <v>49</v>
      </c>
      <c r="B716" s="19" t="s">
        <v>126</v>
      </c>
      <c r="C716" s="19" t="s">
        <v>127</v>
      </c>
      <c r="D716">
        <v>2</v>
      </c>
      <c r="E716" t="s">
        <v>124</v>
      </c>
      <c r="F716">
        <v>90</v>
      </c>
      <c r="G716" t="s">
        <v>19</v>
      </c>
      <c r="H716">
        <v>18</v>
      </c>
      <c r="I716" s="19" t="s">
        <v>128</v>
      </c>
      <c r="J716" t="s">
        <v>21</v>
      </c>
      <c r="K716">
        <v>20</v>
      </c>
      <c r="L716">
        <v>100</v>
      </c>
      <c r="M716">
        <v>192</v>
      </c>
      <c r="N716">
        <v>77</v>
      </c>
      <c r="O716">
        <v>1540</v>
      </c>
      <c r="P716">
        <v>500</v>
      </c>
      <c r="X716">
        <v>0</v>
      </c>
    </row>
    <row r="717" spans="1:24">
      <c r="A717" t="s">
        <v>49</v>
      </c>
      <c r="B717" s="19" t="s">
        <v>126</v>
      </c>
      <c r="C717" s="19" t="s">
        <v>127</v>
      </c>
      <c r="D717">
        <v>2</v>
      </c>
      <c r="E717" t="s">
        <v>124</v>
      </c>
      <c r="F717">
        <v>90</v>
      </c>
      <c r="G717" t="s">
        <v>19</v>
      </c>
      <c r="H717">
        <v>18</v>
      </c>
      <c r="I717" s="19" t="s">
        <v>128</v>
      </c>
      <c r="J717" t="s">
        <v>21</v>
      </c>
      <c r="K717">
        <v>20</v>
      </c>
      <c r="L717">
        <v>100</v>
      </c>
      <c r="M717">
        <v>192</v>
      </c>
      <c r="N717">
        <v>77</v>
      </c>
      <c r="O717">
        <v>1540</v>
      </c>
      <c r="P717">
        <v>500</v>
      </c>
      <c r="X717">
        <v>0</v>
      </c>
    </row>
    <row r="718" spans="1:24">
      <c r="A718" t="s">
        <v>49</v>
      </c>
      <c r="B718" s="19" t="s">
        <v>126</v>
      </c>
      <c r="C718" s="19" t="s">
        <v>127</v>
      </c>
      <c r="D718">
        <v>2</v>
      </c>
      <c r="E718" t="s">
        <v>124</v>
      </c>
      <c r="F718">
        <v>90</v>
      </c>
      <c r="G718" t="s">
        <v>19</v>
      </c>
      <c r="H718">
        <v>18</v>
      </c>
      <c r="I718" s="19" t="s">
        <v>128</v>
      </c>
      <c r="J718" t="s">
        <v>21</v>
      </c>
      <c r="K718">
        <v>20</v>
      </c>
      <c r="L718">
        <v>100</v>
      </c>
      <c r="M718">
        <v>192</v>
      </c>
      <c r="N718">
        <v>77</v>
      </c>
      <c r="O718">
        <v>1540</v>
      </c>
      <c r="P718">
        <v>500</v>
      </c>
      <c r="X718">
        <v>0</v>
      </c>
    </row>
    <row r="719" spans="1:24">
      <c r="A719" t="s">
        <v>49</v>
      </c>
      <c r="B719" s="19" t="s">
        <v>126</v>
      </c>
      <c r="C719" s="19" t="s">
        <v>127</v>
      </c>
      <c r="D719">
        <v>2</v>
      </c>
      <c r="E719" t="s">
        <v>124</v>
      </c>
      <c r="F719">
        <v>90</v>
      </c>
      <c r="G719" t="s">
        <v>19</v>
      </c>
      <c r="H719">
        <v>18</v>
      </c>
      <c r="I719" s="19" t="s">
        <v>128</v>
      </c>
      <c r="J719" t="s">
        <v>21</v>
      </c>
      <c r="K719">
        <v>20</v>
      </c>
      <c r="L719">
        <v>100</v>
      </c>
      <c r="M719">
        <v>192</v>
      </c>
      <c r="N719">
        <v>77</v>
      </c>
      <c r="O719">
        <v>1540</v>
      </c>
      <c r="P719">
        <v>750</v>
      </c>
      <c r="X719">
        <v>0</v>
      </c>
    </row>
    <row r="720" spans="1:24">
      <c r="A720" t="s">
        <v>49</v>
      </c>
      <c r="B720" s="19" t="s">
        <v>126</v>
      </c>
      <c r="C720" s="19" t="s">
        <v>127</v>
      </c>
      <c r="D720">
        <v>2</v>
      </c>
      <c r="E720" t="s">
        <v>124</v>
      </c>
      <c r="F720">
        <v>90</v>
      </c>
      <c r="G720" t="s">
        <v>19</v>
      </c>
      <c r="H720">
        <v>18</v>
      </c>
      <c r="I720" s="19" t="s">
        <v>128</v>
      </c>
      <c r="J720" t="s">
        <v>21</v>
      </c>
      <c r="K720">
        <v>20</v>
      </c>
      <c r="L720">
        <v>100</v>
      </c>
      <c r="M720">
        <v>192</v>
      </c>
      <c r="N720">
        <v>77</v>
      </c>
      <c r="O720">
        <v>1540</v>
      </c>
      <c r="P720">
        <v>750</v>
      </c>
      <c r="X720">
        <v>0</v>
      </c>
    </row>
    <row r="721" spans="1:24">
      <c r="A721" t="s">
        <v>49</v>
      </c>
      <c r="B721" s="19" t="s">
        <v>126</v>
      </c>
      <c r="C721" s="19" t="s">
        <v>127</v>
      </c>
      <c r="D721">
        <v>2</v>
      </c>
      <c r="E721" t="s">
        <v>124</v>
      </c>
      <c r="F721">
        <v>90</v>
      </c>
      <c r="G721" t="s">
        <v>19</v>
      </c>
      <c r="H721">
        <v>18</v>
      </c>
      <c r="I721" s="19" t="s">
        <v>128</v>
      </c>
      <c r="J721" t="s">
        <v>21</v>
      </c>
      <c r="K721">
        <v>20</v>
      </c>
      <c r="L721">
        <v>100</v>
      </c>
      <c r="M721">
        <v>192</v>
      </c>
      <c r="N721">
        <v>77</v>
      </c>
      <c r="O721">
        <v>1540</v>
      </c>
      <c r="P721">
        <v>750</v>
      </c>
      <c r="X721">
        <v>0</v>
      </c>
    </row>
    <row r="722" spans="1:24">
      <c r="A722" t="s">
        <v>49</v>
      </c>
      <c r="B722" s="19" t="s">
        <v>126</v>
      </c>
      <c r="C722" s="19" t="s">
        <v>127</v>
      </c>
      <c r="D722">
        <v>2</v>
      </c>
      <c r="E722" t="s">
        <v>124</v>
      </c>
      <c r="F722">
        <v>90</v>
      </c>
      <c r="G722" t="s">
        <v>19</v>
      </c>
      <c r="H722">
        <v>18</v>
      </c>
      <c r="I722" s="19" t="s">
        <v>128</v>
      </c>
      <c r="J722" t="s">
        <v>21</v>
      </c>
      <c r="K722">
        <v>20</v>
      </c>
      <c r="L722">
        <v>100</v>
      </c>
      <c r="M722">
        <v>192</v>
      </c>
      <c r="N722">
        <v>115.5</v>
      </c>
      <c r="O722">
        <f>N722*K722*L722/100</f>
        <v>2310</v>
      </c>
      <c r="P722">
        <v>200</v>
      </c>
      <c r="X722">
        <v>0</v>
      </c>
    </row>
    <row r="723" spans="1:24">
      <c r="A723" t="s">
        <v>49</v>
      </c>
      <c r="B723" s="19" t="s">
        <v>126</v>
      </c>
      <c r="C723" s="19" t="s">
        <v>127</v>
      </c>
      <c r="D723">
        <v>2</v>
      </c>
      <c r="E723" t="s">
        <v>124</v>
      </c>
      <c r="F723">
        <v>90</v>
      </c>
      <c r="G723" t="s">
        <v>19</v>
      </c>
      <c r="H723">
        <v>18</v>
      </c>
      <c r="I723" s="19" t="s">
        <v>128</v>
      </c>
      <c r="J723" t="s">
        <v>21</v>
      </c>
      <c r="K723">
        <v>20</v>
      </c>
      <c r="L723">
        <v>100</v>
      </c>
      <c r="M723">
        <v>192</v>
      </c>
      <c r="N723">
        <v>115.5</v>
      </c>
      <c r="O723">
        <f t="shared" ref="O723:O730" si="22">N723*K723*L723/100</f>
        <v>2310</v>
      </c>
      <c r="P723">
        <v>200</v>
      </c>
      <c r="X723">
        <v>0</v>
      </c>
    </row>
    <row r="724" spans="1:24">
      <c r="A724" t="s">
        <v>49</v>
      </c>
      <c r="B724" s="19" t="s">
        <v>126</v>
      </c>
      <c r="C724" s="19" t="s">
        <v>127</v>
      </c>
      <c r="D724">
        <v>2</v>
      </c>
      <c r="E724" t="s">
        <v>124</v>
      </c>
      <c r="F724">
        <v>90</v>
      </c>
      <c r="G724" t="s">
        <v>19</v>
      </c>
      <c r="H724">
        <v>18</v>
      </c>
      <c r="I724" s="19" t="s">
        <v>128</v>
      </c>
      <c r="J724" t="s">
        <v>21</v>
      </c>
      <c r="K724">
        <v>20</v>
      </c>
      <c r="L724">
        <v>100</v>
      </c>
      <c r="M724">
        <v>192</v>
      </c>
      <c r="N724">
        <v>115.5</v>
      </c>
      <c r="O724">
        <f t="shared" si="22"/>
        <v>2310</v>
      </c>
      <c r="P724">
        <v>200</v>
      </c>
      <c r="X724">
        <v>0</v>
      </c>
    </row>
    <row r="725" spans="1:24">
      <c r="A725" t="s">
        <v>49</v>
      </c>
      <c r="B725" s="19" t="s">
        <v>126</v>
      </c>
      <c r="C725" s="19" t="s">
        <v>127</v>
      </c>
      <c r="D725">
        <v>2</v>
      </c>
      <c r="E725" t="s">
        <v>124</v>
      </c>
      <c r="F725">
        <v>90</v>
      </c>
      <c r="G725" t="s">
        <v>19</v>
      </c>
      <c r="H725">
        <v>18</v>
      </c>
      <c r="I725" s="19" t="s">
        <v>128</v>
      </c>
      <c r="J725" t="s">
        <v>21</v>
      </c>
      <c r="K725">
        <v>20</v>
      </c>
      <c r="L725">
        <v>100</v>
      </c>
      <c r="M725">
        <v>192</v>
      </c>
      <c r="N725">
        <v>115.5</v>
      </c>
      <c r="O725">
        <f t="shared" si="22"/>
        <v>2310</v>
      </c>
      <c r="P725">
        <v>500</v>
      </c>
      <c r="Q725" s="3">
        <v>5.6</v>
      </c>
      <c r="X725">
        <v>0</v>
      </c>
    </row>
    <row r="726" spans="1:24">
      <c r="A726" t="s">
        <v>49</v>
      </c>
      <c r="B726" s="19" t="s">
        <v>126</v>
      </c>
      <c r="C726" s="19" t="s">
        <v>127</v>
      </c>
      <c r="D726">
        <v>2</v>
      </c>
      <c r="E726" t="s">
        <v>124</v>
      </c>
      <c r="F726">
        <v>90</v>
      </c>
      <c r="G726" t="s">
        <v>19</v>
      </c>
      <c r="H726">
        <v>18</v>
      </c>
      <c r="I726" s="19" t="s">
        <v>128</v>
      </c>
      <c r="J726" t="s">
        <v>21</v>
      </c>
      <c r="K726">
        <v>20</v>
      </c>
      <c r="L726">
        <v>100</v>
      </c>
      <c r="M726">
        <v>192</v>
      </c>
      <c r="N726">
        <v>115.5</v>
      </c>
      <c r="O726">
        <f t="shared" si="22"/>
        <v>2310</v>
      </c>
      <c r="P726">
        <v>500</v>
      </c>
      <c r="Q726" s="3">
        <v>6.2</v>
      </c>
      <c r="X726">
        <v>0</v>
      </c>
    </row>
    <row r="727" spans="1:24">
      <c r="A727" t="s">
        <v>49</v>
      </c>
      <c r="B727" s="19" t="s">
        <v>126</v>
      </c>
      <c r="C727" s="19" t="s">
        <v>127</v>
      </c>
      <c r="D727">
        <v>2</v>
      </c>
      <c r="E727" t="s">
        <v>124</v>
      </c>
      <c r="F727">
        <v>90</v>
      </c>
      <c r="G727" t="s">
        <v>19</v>
      </c>
      <c r="H727">
        <v>18</v>
      </c>
      <c r="I727" s="19" t="s">
        <v>128</v>
      </c>
      <c r="J727" t="s">
        <v>21</v>
      </c>
      <c r="K727">
        <v>20</v>
      </c>
      <c r="L727">
        <v>100</v>
      </c>
      <c r="M727">
        <v>192</v>
      </c>
      <c r="N727">
        <v>115.5</v>
      </c>
      <c r="O727">
        <f t="shared" si="22"/>
        <v>2310</v>
      </c>
      <c r="P727">
        <v>500</v>
      </c>
      <c r="Q727" s="3">
        <f>5.9*3-5.6-6.2</f>
        <v>5.900000000000003</v>
      </c>
      <c r="X727">
        <v>0</v>
      </c>
    </row>
    <row r="728" spans="1:24">
      <c r="A728" t="s">
        <v>49</v>
      </c>
      <c r="B728" s="19" t="s">
        <v>126</v>
      </c>
      <c r="C728" s="19" t="s">
        <v>127</v>
      </c>
      <c r="D728">
        <v>2</v>
      </c>
      <c r="E728" t="s">
        <v>124</v>
      </c>
      <c r="F728">
        <v>90</v>
      </c>
      <c r="G728" t="s">
        <v>19</v>
      </c>
      <c r="H728">
        <v>18</v>
      </c>
      <c r="I728" s="19" t="s">
        <v>128</v>
      </c>
      <c r="J728" t="s">
        <v>21</v>
      </c>
      <c r="K728">
        <v>20</v>
      </c>
      <c r="L728">
        <v>100</v>
      </c>
      <c r="M728">
        <v>192</v>
      </c>
      <c r="N728">
        <v>115.5</v>
      </c>
      <c r="O728">
        <f t="shared" si="22"/>
        <v>2310</v>
      </c>
      <c r="P728">
        <v>750</v>
      </c>
      <c r="X728">
        <v>0</v>
      </c>
    </row>
    <row r="729" spans="1:24">
      <c r="A729" t="s">
        <v>49</v>
      </c>
      <c r="B729" s="19" t="s">
        <v>126</v>
      </c>
      <c r="C729" s="19" t="s">
        <v>127</v>
      </c>
      <c r="D729">
        <v>2</v>
      </c>
      <c r="E729" t="s">
        <v>124</v>
      </c>
      <c r="F729">
        <v>90</v>
      </c>
      <c r="G729" t="s">
        <v>19</v>
      </c>
      <c r="H729">
        <v>18</v>
      </c>
      <c r="I729" s="19" t="s">
        <v>128</v>
      </c>
      <c r="J729" t="s">
        <v>21</v>
      </c>
      <c r="K729">
        <v>20</v>
      </c>
      <c r="L729">
        <v>100</v>
      </c>
      <c r="M729">
        <v>192</v>
      </c>
      <c r="N729">
        <v>115.5</v>
      </c>
      <c r="O729">
        <f t="shared" si="22"/>
        <v>2310</v>
      </c>
      <c r="P729">
        <v>750</v>
      </c>
      <c r="X729">
        <v>0</v>
      </c>
    </row>
    <row r="730" spans="1:24">
      <c r="A730" t="s">
        <v>49</v>
      </c>
      <c r="B730" s="19" t="s">
        <v>126</v>
      </c>
      <c r="C730" s="19" t="s">
        <v>127</v>
      </c>
      <c r="D730">
        <v>2</v>
      </c>
      <c r="E730" t="s">
        <v>124</v>
      </c>
      <c r="F730">
        <v>90</v>
      </c>
      <c r="G730" t="s">
        <v>19</v>
      </c>
      <c r="H730">
        <v>18</v>
      </c>
      <c r="I730" s="19" t="s">
        <v>128</v>
      </c>
      <c r="J730" t="s">
        <v>21</v>
      </c>
      <c r="K730">
        <v>20</v>
      </c>
      <c r="L730">
        <v>100</v>
      </c>
      <c r="M730">
        <v>192</v>
      </c>
      <c r="N730">
        <v>115.5</v>
      </c>
      <c r="O730">
        <f t="shared" si="22"/>
        <v>2310</v>
      </c>
      <c r="P730">
        <v>750</v>
      </c>
      <c r="X730">
        <v>0</v>
      </c>
    </row>
    <row r="731" spans="1:24">
      <c r="A731" t="s">
        <v>49</v>
      </c>
      <c r="B731" s="19" t="s">
        <v>126</v>
      </c>
      <c r="C731" s="19" t="s">
        <v>127</v>
      </c>
      <c r="D731">
        <v>2</v>
      </c>
      <c r="E731" t="s">
        <v>124</v>
      </c>
      <c r="F731">
        <v>90</v>
      </c>
      <c r="G731" t="s">
        <v>19</v>
      </c>
      <c r="H731">
        <v>18</v>
      </c>
      <c r="I731" s="19" t="s">
        <v>128</v>
      </c>
      <c r="J731" t="s">
        <v>21</v>
      </c>
      <c r="K731">
        <v>20</v>
      </c>
      <c r="L731">
        <v>100</v>
      </c>
      <c r="M731">
        <v>240</v>
      </c>
      <c r="N731">
        <v>38.5</v>
      </c>
      <c r="O731">
        <v>770</v>
      </c>
      <c r="P731">
        <v>200</v>
      </c>
      <c r="Q731" s="3">
        <v>7.6</v>
      </c>
      <c r="X731">
        <v>0</v>
      </c>
    </row>
    <row r="732" spans="1:24">
      <c r="A732" t="s">
        <v>49</v>
      </c>
      <c r="B732" s="19" t="s">
        <v>126</v>
      </c>
      <c r="C732" s="19" t="s">
        <v>127</v>
      </c>
      <c r="D732">
        <v>2</v>
      </c>
      <c r="E732" t="s">
        <v>124</v>
      </c>
      <c r="F732">
        <v>90</v>
      </c>
      <c r="G732" t="s">
        <v>19</v>
      </c>
      <c r="H732">
        <v>18</v>
      </c>
      <c r="I732" s="19" t="s">
        <v>128</v>
      </c>
      <c r="J732" t="s">
        <v>21</v>
      </c>
      <c r="K732">
        <v>20</v>
      </c>
      <c r="L732">
        <v>100</v>
      </c>
      <c r="M732">
        <v>240</v>
      </c>
      <c r="N732">
        <v>38.5</v>
      </c>
      <c r="O732">
        <v>770</v>
      </c>
      <c r="P732">
        <v>200</v>
      </c>
      <c r="Q732" s="3">
        <v>9.3000000000000007</v>
      </c>
      <c r="X732">
        <v>0</v>
      </c>
    </row>
    <row r="733" spans="1:24">
      <c r="A733" t="s">
        <v>49</v>
      </c>
      <c r="B733" s="19" t="s">
        <v>126</v>
      </c>
      <c r="C733" s="19" t="s">
        <v>127</v>
      </c>
      <c r="D733">
        <v>2</v>
      </c>
      <c r="E733" t="s">
        <v>124</v>
      </c>
      <c r="F733">
        <v>90</v>
      </c>
      <c r="G733" t="s">
        <v>19</v>
      </c>
      <c r="H733">
        <v>18</v>
      </c>
      <c r="I733" s="19" t="s">
        <v>128</v>
      </c>
      <c r="J733" t="s">
        <v>21</v>
      </c>
      <c r="K733">
        <v>20</v>
      </c>
      <c r="L733">
        <v>100</v>
      </c>
      <c r="M733">
        <v>240</v>
      </c>
      <c r="N733">
        <v>38.5</v>
      </c>
      <c r="O733">
        <v>770</v>
      </c>
      <c r="P733">
        <v>200</v>
      </c>
      <c r="Q733" s="3">
        <f>8.6*3-7.6-9.3</f>
        <v>8.899999999999995</v>
      </c>
      <c r="X733">
        <v>0</v>
      </c>
    </row>
    <row r="734" spans="1:24">
      <c r="A734" t="s">
        <v>49</v>
      </c>
      <c r="B734" s="19" t="s">
        <v>126</v>
      </c>
      <c r="C734" s="19" t="s">
        <v>127</v>
      </c>
      <c r="D734">
        <v>2</v>
      </c>
      <c r="E734" t="s">
        <v>124</v>
      </c>
      <c r="F734">
        <v>90</v>
      </c>
      <c r="G734" t="s">
        <v>19</v>
      </c>
      <c r="H734">
        <v>18</v>
      </c>
      <c r="I734" s="19" t="s">
        <v>128</v>
      </c>
      <c r="J734" t="s">
        <v>21</v>
      </c>
      <c r="K734">
        <v>20</v>
      </c>
      <c r="L734">
        <v>100</v>
      </c>
      <c r="M734">
        <v>240</v>
      </c>
      <c r="N734">
        <v>38.5</v>
      </c>
      <c r="O734">
        <v>770</v>
      </c>
      <c r="P734">
        <v>500</v>
      </c>
      <c r="Q734" s="3">
        <v>8.1999999999999993</v>
      </c>
      <c r="X734">
        <v>0</v>
      </c>
    </row>
    <row r="735" spans="1:24">
      <c r="A735" t="s">
        <v>49</v>
      </c>
      <c r="B735" s="19" t="s">
        <v>126</v>
      </c>
      <c r="C735" s="19" t="s">
        <v>127</v>
      </c>
      <c r="D735">
        <v>2</v>
      </c>
      <c r="E735" t="s">
        <v>124</v>
      </c>
      <c r="F735">
        <v>90</v>
      </c>
      <c r="G735" t="s">
        <v>19</v>
      </c>
      <c r="H735">
        <v>18</v>
      </c>
      <c r="I735" s="19" t="s">
        <v>128</v>
      </c>
      <c r="J735" t="s">
        <v>21</v>
      </c>
      <c r="K735">
        <v>20</v>
      </c>
      <c r="L735">
        <v>100</v>
      </c>
      <c r="M735">
        <v>240</v>
      </c>
      <c r="N735">
        <v>38.5</v>
      </c>
      <c r="O735">
        <v>770</v>
      </c>
      <c r="P735">
        <v>500</v>
      </c>
      <c r="Q735" s="3">
        <v>12</v>
      </c>
      <c r="X735">
        <v>0</v>
      </c>
    </row>
    <row r="736" spans="1:24">
      <c r="A736" t="s">
        <v>49</v>
      </c>
      <c r="B736" s="19" t="s">
        <v>126</v>
      </c>
      <c r="C736" s="19" t="s">
        <v>127</v>
      </c>
      <c r="D736">
        <v>2</v>
      </c>
      <c r="E736" t="s">
        <v>124</v>
      </c>
      <c r="F736">
        <v>90</v>
      </c>
      <c r="G736" t="s">
        <v>19</v>
      </c>
      <c r="H736">
        <v>18</v>
      </c>
      <c r="I736" s="19" t="s">
        <v>128</v>
      </c>
      <c r="J736" t="s">
        <v>21</v>
      </c>
      <c r="K736">
        <v>20</v>
      </c>
      <c r="L736">
        <v>100</v>
      </c>
      <c r="M736">
        <v>240</v>
      </c>
      <c r="N736">
        <v>38.5</v>
      </c>
      <c r="O736">
        <v>770</v>
      </c>
      <c r="P736">
        <v>500</v>
      </c>
      <c r="Q736" s="3">
        <f>10.3*3-8.2-12</f>
        <v>10.700000000000003</v>
      </c>
      <c r="X736">
        <v>0</v>
      </c>
    </row>
    <row r="737" spans="1:24">
      <c r="A737" t="s">
        <v>49</v>
      </c>
      <c r="B737" s="19" t="s">
        <v>126</v>
      </c>
      <c r="C737" s="19" t="s">
        <v>127</v>
      </c>
      <c r="D737">
        <v>2</v>
      </c>
      <c r="E737" t="s">
        <v>124</v>
      </c>
      <c r="F737">
        <v>90</v>
      </c>
      <c r="G737" t="s">
        <v>19</v>
      </c>
      <c r="H737">
        <v>18</v>
      </c>
      <c r="I737" s="19" t="s">
        <v>128</v>
      </c>
      <c r="J737" t="s">
        <v>21</v>
      </c>
      <c r="K737">
        <v>20</v>
      </c>
      <c r="L737">
        <v>100</v>
      </c>
      <c r="M737">
        <v>240</v>
      </c>
      <c r="N737">
        <v>38.5</v>
      </c>
      <c r="O737">
        <v>770</v>
      </c>
      <c r="P737">
        <v>750</v>
      </c>
      <c r="Q737" s="3">
        <v>8.4</v>
      </c>
      <c r="X737">
        <v>0</v>
      </c>
    </row>
    <row r="738" spans="1:24">
      <c r="A738" t="s">
        <v>49</v>
      </c>
      <c r="B738" s="19" t="s">
        <v>126</v>
      </c>
      <c r="C738" s="19" t="s">
        <v>127</v>
      </c>
      <c r="D738">
        <v>2</v>
      </c>
      <c r="E738" t="s">
        <v>124</v>
      </c>
      <c r="F738">
        <v>90</v>
      </c>
      <c r="G738" t="s">
        <v>19</v>
      </c>
      <c r="H738">
        <v>18</v>
      </c>
      <c r="I738" s="19" t="s">
        <v>128</v>
      </c>
      <c r="J738" t="s">
        <v>21</v>
      </c>
      <c r="K738">
        <v>20</v>
      </c>
      <c r="L738">
        <v>100</v>
      </c>
      <c r="M738">
        <v>240</v>
      </c>
      <c r="N738">
        <v>38.5</v>
      </c>
      <c r="O738">
        <v>770</v>
      </c>
      <c r="P738">
        <v>750</v>
      </c>
      <c r="Q738" s="3">
        <v>14.7</v>
      </c>
      <c r="X738">
        <v>0</v>
      </c>
    </row>
    <row r="739" spans="1:24">
      <c r="A739" t="s">
        <v>49</v>
      </c>
      <c r="B739" s="19" t="s">
        <v>126</v>
      </c>
      <c r="C739" s="19" t="s">
        <v>127</v>
      </c>
      <c r="D739">
        <v>2</v>
      </c>
      <c r="E739" t="s">
        <v>124</v>
      </c>
      <c r="F739">
        <v>90</v>
      </c>
      <c r="G739" t="s">
        <v>19</v>
      </c>
      <c r="H739">
        <v>18</v>
      </c>
      <c r="I739" s="19" t="s">
        <v>128</v>
      </c>
      <c r="J739" t="s">
        <v>21</v>
      </c>
      <c r="K739">
        <v>20</v>
      </c>
      <c r="L739">
        <v>100</v>
      </c>
      <c r="M739">
        <v>240</v>
      </c>
      <c r="N739">
        <v>38.5</v>
      </c>
      <c r="O739">
        <v>770</v>
      </c>
      <c r="P739">
        <v>750</v>
      </c>
      <c r="Q739" s="3">
        <f>10.6*3-8.4-14.7</f>
        <v>8.6999999999999993</v>
      </c>
      <c r="X739">
        <v>0</v>
      </c>
    </row>
    <row r="740" spans="1:24">
      <c r="A740" t="s">
        <v>49</v>
      </c>
      <c r="B740" s="19" t="s">
        <v>126</v>
      </c>
      <c r="C740" s="19" t="s">
        <v>127</v>
      </c>
      <c r="D740">
        <v>2</v>
      </c>
      <c r="E740" t="s">
        <v>124</v>
      </c>
      <c r="F740">
        <v>90</v>
      </c>
      <c r="G740" t="s">
        <v>19</v>
      </c>
      <c r="H740">
        <v>18</v>
      </c>
      <c r="I740" s="19" t="s">
        <v>128</v>
      </c>
      <c r="J740" t="s">
        <v>21</v>
      </c>
      <c r="K740">
        <v>20</v>
      </c>
      <c r="L740">
        <v>100</v>
      </c>
      <c r="M740">
        <v>240</v>
      </c>
      <c r="N740">
        <v>77</v>
      </c>
      <c r="O740">
        <v>1540</v>
      </c>
      <c r="P740">
        <v>200</v>
      </c>
      <c r="Q740" s="3">
        <v>6.6</v>
      </c>
      <c r="X740">
        <v>1</v>
      </c>
    </row>
    <row r="741" spans="1:24">
      <c r="A741" t="s">
        <v>49</v>
      </c>
      <c r="B741" s="19" t="s">
        <v>126</v>
      </c>
      <c r="C741" s="19" t="s">
        <v>127</v>
      </c>
      <c r="D741">
        <v>2</v>
      </c>
      <c r="E741" t="s">
        <v>124</v>
      </c>
      <c r="F741">
        <v>90</v>
      </c>
      <c r="G741" t="s">
        <v>19</v>
      </c>
      <c r="H741">
        <v>18</v>
      </c>
      <c r="I741" s="19" t="s">
        <v>128</v>
      </c>
      <c r="J741" t="s">
        <v>21</v>
      </c>
      <c r="K741">
        <v>20</v>
      </c>
      <c r="L741">
        <v>100</v>
      </c>
      <c r="M741">
        <v>240</v>
      </c>
      <c r="N741">
        <v>77</v>
      </c>
      <c r="O741">
        <v>1540</v>
      </c>
      <c r="P741">
        <v>200</v>
      </c>
      <c r="Q741" s="3">
        <v>8.4</v>
      </c>
      <c r="X741">
        <v>1</v>
      </c>
    </row>
    <row r="742" spans="1:24">
      <c r="A742" t="s">
        <v>49</v>
      </c>
      <c r="B742" s="19" t="s">
        <v>126</v>
      </c>
      <c r="C742" s="19" t="s">
        <v>127</v>
      </c>
      <c r="D742">
        <v>2</v>
      </c>
      <c r="E742" t="s">
        <v>124</v>
      </c>
      <c r="F742">
        <v>90</v>
      </c>
      <c r="G742" t="s">
        <v>19</v>
      </c>
      <c r="H742">
        <v>18</v>
      </c>
      <c r="I742" s="19" t="s">
        <v>128</v>
      </c>
      <c r="J742" t="s">
        <v>21</v>
      </c>
      <c r="K742">
        <v>20</v>
      </c>
      <c r="L742">
        <v>100</v>
      </c>
      <c r="M742">
        <v>240</v>
      </c>
      <c r="N742">
        <v>77</v>
      </c>
      <c r="O742">
        <v>1540</v>
      </c>
      <c r="P742">
        <v>200</v>
      </c>
      <c r="Q742" s="3">
        <f>7.3*3-6.6-8.4</f>
        <v>6.8999999999999986</v>
      </c>
      <c r="X742">
        <v>1</v>
      </c>
    </row>
    <row r="743" spans="1:24">
      <c r="A743" t="s">
        <v>49</v>
      </c>
      <c r="B743" s="19" t="s">
        <v>126</v>
      </c>
      <c r="C743" s="19" t="s">
        <v>127</v>
      </c>
      <c r="D743">
        <v>2</v>
      </c>
      <c r="E743" t="s">
        <v>124</v>
      </c>
      <c r="F743">
        <v>90</v>
      </c>
      <c r="G743" t="s">
        <v>19</v>
      </c>
      <c r="H743">
        <v>18</v>
      </c>
      <c r="I743" s="19" t="s">
        <v>128</v>
      </c>
      <c r="J743" t="s">
        <v>21</v>
      </c>
      <c r="K743">
        <v>20</v>
      </c>
      <c r="L743">
        <v>100</v>
      </c>
      <c r="M743">
        <v>240</v>
      </c>
      <c r="N743">
        <v>77</v>
      </c>
      <c r="O743">
        <v>1540</v>
      </c>
      <c r="P743">
        <v>500</v>
      </c>
      <c r="X743">
        <v>0</v>
      </c>
    </row>
    <row r="744" spans="1:24">
      <c r="A744" t="s">
        <v>49</v>
      </c>
      <c r="B744" s="19" t="s">
        <v>126</v>
      </c>
      <c r="C744" s="19" t="s">
        <v>127</v>
      </c>
      <c r="D744">
        <v>2</v>
      </c>
      <c r="E744" t="s">
        <v>124</v>
      </c>
      <c r="F744">
        <v>90</v>
      </c>
      <c r="G744" t="s">
        <v>19</v>
      </c>
      <c r="H744">
        <v>18</v>
      </c>
      <c r="I744" s="19" t="s">
        <v>128</v>
      </c>
      <c r="J744" t="s">
        <v>21</v>
      </c>
      <c r="K744">
        <v>20</v>
      </c>
      <c r="L744">
        <v>100</v>
      </c>
      <c r="M744">
        <v>240</v>
      </c>
      <c r="N744">
        <v>77</v>
      </c>
      <c r="O744">
        <v>1540</v>
      </c>
      <c r="P744">
        <v>500</v>
      </c>
      <c r="X744">
        <v>0</v>
      </c>
    </row>
    <row r="745" spans="1:24">
      <c r="A745" t="s">
        <v>49</v>
      </c>
      <c r="B745" s="19" t="s">
        <v>126</v>
      </c>
      <c r="C745" s="19" t="s">
        <v>127</v>
      </c>
      <c r="D745">
        <v>2</v>
      </c>
      <c r="E745" t="s">
        <v>124</v>
      </c>
      <c r="F745">
        <v>90</v>
      </c>
      <c r="G745" t="s">
        <v>19</v>
      </c>
      <c r="H745">
        <v>18</v>
      </c>
      <c r="I745" s="19" t="s">
        <v>128</v>
      </c>
      <c r="J745" t="s">
        <v>21</v>
      </c>
      <c r="K745">
        <v>20</v>
      </c>
      <c r="L745">
        <v>100</v>
      </c>
      <c r="M745">
        <v>240</v>
      </c>
      <c r="N745">
        <v>77</v>
      </c>
      <c r="O745">
        <v>1540</v>
      </c>
      <c r="P745">
        <v>500</v>
      </c>
      <c r="X745">
        <v>0</v>
      </c>
    </row>
    <row r="746" spans="1:24">
      <c r="A746" t="s">
        <v>49</v>
      </c>
      <c r="B746" s="19" t="s">
        <v>126</v>
      </c>
      <c r="C746" s="19" t="s">
        <v>127</v>
      </c>
      <c r="D746">
        <v>2</v>
      </c>
      <c r="E746" t="s">
        <v>124</v>
      </c>
      <c r="F746">
        <v>90</v>
      </c>
      <c r="G746" t="s">
        <v>19</v>
      </c>
      <c r="H746">
        <v>18</v>
      </c>
      <c r="I746" s="19" t="s">
        <v>128</v>
      </c>
      <c r="J746" t="s">
        <v>21</v>
      </c>
      <c r="K746">
        <v>20</v>
      </c>
      <c r="L746">
        <v>100</v>
      </c>
      <c r="M746">
        <v>240</v>
      </c>
      <c r="N746">
        <v>77</v>
      </c>
      <c r="O746">
        <v>1540</v>
      </c>
      <c r="P746">
        <v>750</v>
      </c>
      <c r="Q746" s="3">
        <v>9.1</v>
      </c>
      <c r="X746">
        <v>0</v>
      </c>
    </row>
    <row r="747" spans="1:24">
      <c r="A747" t="s">
        <v>49</v>
      </c>
      <c r="B747" s="19" t="s">
        <v>126</v>
      </c>
      <c r="C747" s="19" t="s">
        <v>127</v>
      </c>
      <c r="D747">
        <v>2</v>
      </c>
      <c r="E747" t="s">
        <v>124</v>
      </c>
      <c r="F747">
        <v>90</v>
      </c>
      <c r="G747" t="s">
        <v>19</v>
      </c>
      <c r="H747">
        <v>18</v>
      </c>
      <c r="I747" s="19" t="s">
        <v>128</v>
      </c>
      <c r="J747" t="s">
        <v>21</v>
      </c>
      <c r="K747">
        <v>20</v>
      </c>
      <c r="L747">
        <v>100</v>
      </c>
      <c r="M747">
        <v>240</v>
      </c>
      <c r="N747">
        <v>77</v>
      </c>
      <c r="O747">
        <v>1540</v>
      </c>
      <c r="P747">
        <v>750</v>
      </c>
      <c r="Q747" s="3">
        <v>12.1</v>
      </c>
      <c r="X747">
        <v>0</v>
      </c>
    </row>
    <row r="748" spans="1:24">
      <c r="A748" t="s">
        <v>49</v>
      </c>
      <c r="B748" s="19" t="s">
        <v>126</v>
      </c>
      <c r="C748" s="19" t="s">
        <v>127</v>
      </c>
      <c r="D748">
        <v>2</v>
      </c>
      <c r="E748" t="s">
        <v>124</v>
      </c>
      <c r="F748">
        <v>90</v>
      </c>
      <c r="G748" t="s">
        <v>19</v>
      </c>
      <c r="H748">
        <v>18</v>
      </c>
      <c r="I748" s="19" t="s">
        <v>128</v>
      </c>
      <c r="J748" t="s">
        <v>21</v>
      </c>
      <c r="K748">
        <v>20</v>
      </c>
      <c r="L748">
        <v>100</v>
      </c>
      <c r="M748">
        <v>240</v>
      </c>
      <c r="N748">
        <v>77</v>
      </c>
      <c r="O748">
        <v>1540</v>
      </c>
      <c r="P748">
        <v>750</v>
      </c>
      <c r="Q748" s="3">
        <f>10.4*3-9.1-12.1</f>
        <v>10.000000000000002</v>
      </c>
      <c r="X748">
        <v>0</v>
      </c>
    </row>
    <row r="749" spans="1:24">
      <c r="A749" t="s">
        <v>49</v>
      </c>
      <c r="B749" s="19" t="s">
        <v>126</v>
      </c>
      <c r="C749" s="19" t="s">
        <v>127</v>
      </c>
      <c r="D749">
        <v>2</v>
      </c>
      <c r="E749" t="s">
        <v>124</v>
      </c>
      <c r="F749">
        <v>90</v>
      </c>
      <c r="G749" t="s">
        <v>19</v>
      </c>
      <c r="H749">
        <v>18</v>
      </c>
      <c r="I749" s="19" t="s">
        <v>128</v>
      </c>
      <c r="J749" t="s">
        <v>21</v>
      </c>
      <c r="K749">
        <v>20</v>
      </c>
      <c r="L749">
        <v>100</v>
      </c>
      <c r="M749">
        <v>240</v>
      </c>
      <c r="N749">
        <v>115.5</v>
      </c>
      <c r="O749">
        <f>N749*K749*L749/100</f>
        <v>2310</v>
      </c>
      <c r="P749">
        <v>200</v>
      </c>
      <c r="Q749" s="3">
        <v>7.5</v>
      </c>
      <c r="X749">
        <v>0</v>
      </c>
    </row>
    <row r="750" spans="1:24">
      <c r="A750" t="s">
        <v>49</v>
      </c>
      <c r="B750" s="19" t="s">
        <v>126</v>
      </c>
      <c r="C750" s="19" t="s">
        <v>127</v>
      </c>
      <c r="D750">
        <v>2</v>
      </c>
      <c r="E750" t="s">
        <v>124</v>
      </c>
      <c r="F750">
        <v>90</v>
      </c>
      <c r="G750" t="s">
        <v>19</v>
      </c>
      <c r="H750">
        <v>18</v>
      </c>
      <c r="I750" s="19" t="s">
        <v>128</v>
      </c>
      <c r="J750" t="s">
        <v>21</v>
      </c>
      <c r="K750">
        <v>20</v>
      </c>
      <c r="L750">
        <v>100</v>
      </c>
      <c r="M750">
        <v>240</v>
      </c>
      <c r="N750">
        <v>115.5</v>
      </c>
      <c r="O750">
        <f t="shared" ref="O750:O757" si="23">N750*K750*L750/100</f>
        <v>2310</v>
      </c>
      <c r="P750">
        <v>200</v>
      </c>
      <c r="Q750" s="3">
        <v>12.4</v>
      </c>
      <c r="X750">
        <v>0</v>
      </c>
    </row>
    <row r="751" spans="1:24">
      <c r="A751" t="s">
        <v>49</v>
      </c>
      <c r="B751" s="19" t="s">
        <v>126</v>
      </c>
      <c r="C751" s="19" t="s">
        <v>127</v>
      </c>
      <c r="D751">
        <v>2</v>
      </c>
      <c r="E751" t="s">
        <v>124</v>
      </c>
      <c r="F751">
        <v>90</v>
      </c>
      <c r="G751" t="s">
        <v>19</v>
      </c>
      <c r="H751">
        <v>18</v>
      </c>
      <c r="I751" s="19" t="s">
        <v>128</v>
      </c>
      <c r="J751" t="s">
        <v>21</v>
      </c>
      <c r="K751">
        <v>20</v>
      </c>
      <c r="L751">
        <v>100</v>
      </c>
      <c r="M751">
        <v>240</v>
      </c>
      <c r="N751">
        <v>115.5</v>
      </c>
      <c r="O751">
        <f t="shared" si="23"/>
        <v>2310</v>
      </c>
      <c r="P751">
        <v>200</v>
      </c>
      <c r="Q751" s="3">
        <f>9.6*3-12.4-7.5</f>
        <v>8.8999999999999986</v>
      </c>
      <c r="X751">
        <v>0</v>
      </c>
    </row>
    <row r="752" spans="1:24">
      <c r="A752" t="s">
        <v>49</v>
      </c>
      <c r="B752" s="19" t="s">
        <v>126</v>
      </c>
      <c r="C752" s="19" t="s">
        <v>127</v>
      </c>
      <c r="D752">
        <v>2</v>
      </c>
      <c r="E752" t="s">
        <v>124</v>
      </c>
      <c r="F752">
        <v>90</v>
      </c>
      <c r="G752" t="s">
        <v>19</v>
      </c>
      <c r="H752">
        <v>18</v>
      </c>
      <c r="I752" s="19" t="s">
        <v>128</v>
      </c>
      <c r="J752" t="s">
        <v>21</v>
      </c>
      <c r="K752">
        <v>20</v>
      </c>
      <c r="L752">
        <v>100</v>
      </c>
      <c r="M752">
        <v>240</v>
      </c>
      <c r="N752">
        <v>115.5</v>
      </c>
      <c r="O752">
        <f t="shared" si="23"/>
        <v>2310</v>
      </c>
      <c r="P752">
        <v>500</v>
      </c>
      <c r="X752">
        <v>0</v>
      </c>
    </row>
    <row r="753" spans="1:24">
      <c r="A753" t="s">
        <v>49</v>
      </c>
      <c r="B753" s="19" t="s">
        <v>126</v>
      </c>
      <c r="C753" s="19" t="s">
        <v>127</v>
      </c>
      <c r="D753">
        <v>2</v>
      </c>
      <c r="E753" t="s">
        <v>124</v>
      </c>
      <c r="F753">
        <v>90</v>
      </c>
      <c r="G753" t="s">
        <v>19</v>
      </c>
      <c r="H753">
        <v>18</v>
      </c>
      <c r="I753" s="19" t="s">
        <v>128</v>
      </c>
      <c r="J753" t="s">
        <v>21</v>
      </c>
      <c r="K753">
        <v>20</v>
      </c>
      <c r="L753">
        <v>100</v>
      </c>
      <c r="M753">
        <v>240</v>
      </c>
      <c r="N753">
        <v>115.5</v>
      </c>
      <c r="O753">
        <f t="shared" si="23"/>
        <v>2310</v>
      </c>
      <c r="P753">
        <v>500</v>
      </c>
      <c r="X753">
        <v>0</v>
      </c>
    </row>
    <row r="754" spans="1:24">
      <c r="A754" t="s">
        <v>49</v>
      </c>
      <c r="B754" s="19" t="s">
        <v>126</v>
      </c>
      <c r="C754" s="19" t="s">
        <v>127</v>
      </c>
      <c r="D754">
        <v>2</v>
      </c>
      <c r="E754" t="s">
        <v>124</v>
      </c>
      <c r="F754">
        <v>90</v>
      </c>
      <c r="G754" t="s">
        <v>19</v>
      </c>
      <c r="H754">
        <v>18</v>
      </c>
      <c r="I754" s="19" t="s">
        <v>128</v>
      </c>
      <c r="J754" t="s">
        <v>21</v>
      </c>
      <c r="K754">
        <v>20</v>
      </c>
      <c r="L754">
        <v>100</v>
      </c>
      <c r="M754">
        <v>240</v>
      </c>
      <c r="N754">
        <v>115.5</v>
      </c>
      <c r="O754">
        <f t="shared" si="23"/>
        <v>2310</v>
      </c>
      <c r="P754">
        <v>500</v>
      </c>
      <c r="X754">
        <v>0</v>
      </c>
    </row>
    <row r="755" spans="1:24">
      <c r="A755" t="s">
        <v>49</v>
      </c>
      <c r="B755" s="19" t="s">
        <v>126</v>
      </c>
      <c r="C755" s="19" t="s">
        <v>127</v>
      </c>
      <c r="D755">
        <v>2</v>
      </c>
      <c r="E755" t="s">
        <v>124</v>
      </c>
      <c r="F755">
        <v>90</v>
      </c>
      <c r="G755" t="s">
        <v>19</v>
      </c>
      <c r="H755">
        <v>18</v>
      </c>
      <c r="I755" s="19" t="s">
        <v>128</v>
      </c>
      <c r="J755" t="s">
        <v>21</v>
      </c>
      <c r="K755">
        <v>20</v>
      </c>
      <c r="L755">
        <v>100</v>
      </c>
      <c r="M755">
        <v>240</v>
      </c>
      <c r="N755">
        <v>115.5</v>
      </c>
      <c r="O755">
        <f t="shared" si="23"/>
        <v>2310</v>
      </c>
      <c r="P755">
        <v>750</v>
      </c>
      <c r="Q755" s="3">
        <v>7.6</v>
      </c>
      <c r="X755">
        <v>1</v>
      </c>
    </row>
    <row r="756" spans="1:24">
      <c r="A756" t="s">
        <v>49</v>
      </c>
      <c r="B756" s="19" t="s">
        <v>126</v>
      </c>
      <c r="C756" s="19" t="s">
        <v>127</v>
      </c>
      <c r="D756">
        <v>2</v>
      </c>
      <c r="E756" t="s">
        <v>124</v>
      </c>
      <c r="F756">
        <v>90</v>
      </c>
      <c r="G756" t="s">
        <v>19</v>
      </c>
      <c r="H756">
        <v>18</v>
      </c>
      <c r="I756" s="19" t="s">
        <v>128</v>
      </c>
      <c r="J756" t="s">
        <v>21</v>
      </c>
      <c r="K756">
        <v>20</v>
      </c>
      <c r="L756">
        <v>100</v>
      </c>
      <c r="M756">
        <v>240</v>
      </c>
      <c r="N756">
        <v>115.5</v>
      </c>
      <c r="O756">
        <f t="shared" si="23"/>
        <v>2310</v>
      </c>
      <c r="P756">
        <v>750</v>
      </c>
      <c r="Q756" s="3">
        <v>11</v>
      </c>
      <c r="X756">
        <v>1</v>
      </c>
    </row>
    <row r="757" spans="1:24">
      <c r="A757" t="s">
        <v>49</v>
      </c>
      <c r="B757" s="19" t="s">
        <v>126</v>
      </c>
      <c r="C757" s="19" t="s">
        <v>127</v>
      </c>
      <c r="D757">
        <v>2</v>
      </c>
      <c r="E757" t="s">
        <v>124</v>
      </c>
      <c r="F757">
        <v>90</v>
      </c>
      <c r="G757" t="s">
        <v>19</v>
      </c>
      <c r="H757">
        <v>18</v>
      </c>
      <c r="I757" s="19" t="s">
        <v>128</v>
      </c>
      <c r="J757" t="s">
        <v>21</v>
      </c>
      <c r="K757">
        <v>20</v>
      </c>
      <c r="L757">
        <v>100</v>
      </c>
      <c r="M757">
        <v>240</v>
      </c>
      <c r="N757">
        <v>115.5</v>
      </c>
      <c r="O757">
        <f t="shared" si="23"/>
        <v>2310</v>
      </c>
      <c r="P757">
        <v>750</v>
      </c>
      <c r="Q757" s="3">
        <f>9.2*3-7.6-11</f>
        <v>9</v>
      </c>
      <c r="X757">
        <v>1</v>
      </c>
    </row>
  </sheetData>
  <autoFilter ref="A1:X757" xr:uid="{EDA0BC33-B8F0-4CD2-82D6-B2E77C717B18}"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92EA91F8B12B4EBF4F32A47DC26525" ma:contentTypeVersion="10" ma:contentTypeDescription="Create a new document." ma:contentTypeScope="" ma:versionID="7d326a81ef988979cf445b7c467541a4">
  <xsd:schema xmlns:xsd="http://www.w3.org/2001/XMLSchema" xmlns:xs="http://www.w3.org/2001/XMLSchema" xmlns:p="http://schemas.microsoft.com/office/2006/metadata/properties" xmlns:ns2="e2dac8b6-24e8-4e87-b4bb-f7ce6e9e0cbb" targetNamespace="http://schemas.microsoft.com/office/2006/metadata/properties" ma:root="true" ma:fieldsID="cbed2a2dcc2cdcba095f135437a72f54" ns2:_="">
    <xsd:import namespace="e2dac8b6-24e8-4e87-b4bb-f7ce6e9e0c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dac8b6-24e8-4e87-b4bb-f7ce6e9e0c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26A088-D8D2-4841-8616-E34F04D08F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1B7912-847B-41FD-AACC-EF417A1729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dac8b6-24e8-4e87-b4bb-f7ce6e9e0c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0483F0-C98B-403E-9932-AE7E5968E17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bounds</vt:lpstr>
      <vt:lpstr>stack_3</vt:lpstr>
      <vt:lpstr>Paper-material-data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Gandhi, Ashutosh</dc:creator>
  <cp:lastModifiedBy>Abhishek Hegde</cp:lastModifiedBy>
  <dcterms:created xsi:type="dcterms:W3CDTF">2021-02-09T07:47:04Z</dcterms:created>
  <dcterms:modified xsi:type="dcterms:W3CDTF">2021-11-22T09:22:19Z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0x0101002492EA91F8B12B4EBF4F32A47DC26525</vt:lpwstr>
  </property>
</Properties>
</file>